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TEMI\Downloads\"/>
    </mc:Choice>
  </mc:AlternateContent>
  <bookViews>
    <workbookView xWindow="0" yWindow="0" windowWidth="20490" windowHeight="7755" activeTab="1"/>
  </bookViews>
  <sheets>
    <sheet name="Pivot Table" sheetId="6" r:id="rId1"/>
    <sheet name="DASHBOARD" sheetId="7" r:id="rId2"/>
    <sheet name="layoffs" sheetId="1" r:id="rId3"/>
    <sheet name="Sheet1" sheetId="2" r:id="rId4"/>
  </sheets>
  <definedNames>
    <definedName name="_xlcn.WorksheetConnection_layoffs.xlsxTENIOLA" hidden="1">TENIOLA[]</definedName>
    <definedName name="Slicer_Country">#N/A</definedName>
    <definedName name="Slicer_MONTH2">#N/A</definedName>
    <definedName name="Slicer_Year">#N/A</definedName>
  </definedNames>
  <calcPr calcId="152511"/>
  <pivotCaches>
    <pivotCache cacheId="45" r:id="rId5"/>
    <pivotCache cacheId="46" r:id="rId6"/>
    <pivotCache cacheId="47" r:id="rId7"/>
    <pivotCache cacheId="48" r:id="rId8"/>
    <pivotCache cacheId="49" r:id="rId9"/>
    <pivotCache cacheId="50" r:id="rId10"/>
    <pivotCache cacheId="51" r:id="rId11"/>
    <pivotCache cacheId="52" r:id="rId12"/>
    <pivotCache cacheId="53" r:id="rId13"/>
    <pivotCache cacheId="54" r:id="rId14"/>
    <pivotCache cacheId="55" r:id="rId15"/>
    <pivotCache cacheId="56" r:id="rId16"/>
    <pivotCache cacheId="57" r:id="rId17"/>
  </pivotCaches>
  <extLst>
    <ext xmlns:x14="http://schemas.microsoft.com/office/spreadsheetml/2009/9/main" uri="{876F7934-8845-4945-9796-88D515C7AA90}">
      <x14:pivotCaches>
        <pivotCache cacheId="58"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ENIOLA-2a235de1-b928-4bb9-9de5-02f28186a493" name="TENIOLA" connection="WorksheetConnection_layoffs.xlsx!TENIOLA"/>
        </x15:modelTables>
      </x15:dataModel>
    </ext>
  </extLst>
</workbook>
</file>

<file path=xl/calcChain.xml><?xml version="1.0" encoding="utf-8"?>
<calcChain xmlns="http://schemas.openxmlformats.org/spreadsheetml/2006/main">
  <c r="E12" i="6" l="1"/>
  <c r="E13" i="6"/>
  <c r="E14" i="6"/>
  <c r="E15" i="6"/>
  <c r="E11" i="6"/>
  <c r="D15" i="6"/>
  <c r="D12" i="6"/>
  <c r="D13" i="6"/>
  <c r="D14" i="6"/>
  <c r="D11" i="6"/>
  <c r="M9" i="2" l="1"/>
  <c r="B20" i="6"/>
  <c r="B17" i="6"/>
  <c r="B13" i="6" l="1"/>
  <c r="B10" i="6"/>
  <c r="B7" i="6"/>
  <c r="B4" i="6"/>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 i="1"/>
  <c r="L31" i="1"/>
  <c r="L58" i="1"/>
  <c r="L115" i="1"/>
  <c r="L147" i="1"/>
  <c r="L174" i="1"/>
  <c r="L183" i="1"/>
  <c r="L259" i="1"/>
  <c r="L335" i="1"/>
  <c r="L387" i="1"/>
  <c r="L431" i="1"/>
  <c r="L463" i="1"/>
  <c r="L487" i="1"/>
  <c r="L515" i="1"/>
  <c r="L551" i="1"/>
  <c r="L605" i="1"/>
  <c r="L607" i="1"/>
  <c r="L657" i="1"/>
  <c r="L659" i="1"/>
  <c r="L679" i="1"/>
  <c r="L707" i="1"/>
  <c r="L759" i="1"/>
  <c r="L787" i="1"/>
  <c r="L811" i="1"/>
  <c r="L829" i="1"/>
  <c r="L835" i="1"/>
  <c r="L859" i="1"/>
  <c r="L887" i="1"/>
  <c r="L907" i="1"/>
  <c r="L931" i="1"/>
  <c r="L951" i="1"/>
  <c r="L977" i="1"/>
  <c r="L995" i="1"/>
  <c r="L1015" i="1"/>
  <c r="L1041" i="1"/>
  <c r="L1059" i="1"/>
  <c r="L1079" i="1"/>
  <c r="L1105" i="1"/>
  <c r="L1123" i="1"/>
  <c r="L1143" i="1"/>
  <c r="L1169" i="1"/>
  <c r="L1187" i="1"/>
  <c r="L1207" i="1"/>
  <c r="L1233" i="1"/>
  <c r="L1251" i="1"/>
  <c r="L1271" i="1"/>
  <c r="L1297" i="1"/>
  <c r="L1315" i="1"/>
  <c r="L1335" i="1"/>
  <c r="L1361" i="1"/>
  <c r="L1379" i="1"/>
  <c r="L1399" i="1"/>
  <c r="L1425" i="1"/>
  <c r="L1443" i="1"/>
  <c r="L1463" i="1"/>
  <c r="L1489" i="1"/>
  <c r="L1507" i="1"/>
  <c r="L1527" i="1"/>
  <c r="L1553" i="1"/>
  <c r="L1571" i="1"/>
  <c r="L1591" i="1"/>
  <c r="L1617" i="1"/>
  <c r="L1627" i="1"/>
  <c r="L1655" i="1"/>
  <c r="L1667" i="1"/>
  <c r="L1679" i="1"/>
  <c r="L1691" i="1"/>
  <c r="L1719" i="1"/>
  <c r="L1731" i="1"/>
  <c r="L1743" i="1"/>
  <c r="L1755" i="1"/>
  <c r="L1790" i="1"/>
  <c r="L1822" i="1"/>
  <c r="L1918" i="1"/>
  <c r="L1950" i="1"/>
  <c r="L2042" i="1"/>
  <c r="K3" i="1"/>
  <c r="L3"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52" i="1"/>
  <c r="L52" i="1" s="1"/>
  <c r="K53" i="1"/>
  <c r="L53" i="1" s="1"/>
  <c r="K54" i="1"/>
  <c r="L54" i="1" s="1"/>
  <c r="K55" i="1"/>
  <c r="L55" i="1" s="1"/>
  <c r="K56" i="1"/>
  <c r="L56" i="1" s="1"/>
  <c r="K57" i="1"/>
  <c r="L57" i="1" s="1"/>
  <c r="K58" i="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3" i="1"/>
  <c r="L133" i="1" s="1"/>
  <c r="K134" i="1"/>
  <c r="L134" i="1" s="1"/>
  <c r="K135" i="1"/>
  <c r="L135"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K148" i="1"/>
  <c r="L148" i="1" s="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1" i="1"/>
  <c r="L171" i="1" s="1"/>
  <c r="K172" i="1"/>
  <c r="L172" i="1" s="1"/>
  <c r="K173" i="1"/>
  <c r="L173" i="1" s="1"/>
  <c r="K174" i="1"/>
  <c r="K175" i="1"/>
  <c r="L175" i="1" s="1"/>
  <c r="K176" i="1"/>
  <c r="L176" i="1" s="1"/>
  <c r="K177" i="1"/>
  <c r="L177" i="1" s="1"/>
  <c r="K178" i="1"/>
  <c r="L178" i="1" s="1"/>
  <c r="K179" i="1"/>
  <c r="L179" i="1" s="1"/>
  <c r="K180" i="1"/>
  <c r="L180" i="1" s="1"/>
  <c r="K181" i="1"/>
  <c r="L181" i="1" s="1"/>
  <c r="K182" i="1"/>
  <c r="L182" i="1" s="1"/>
  <c r="K183" i="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L196" i="1" s="1"/>
  <c r="K197" i="1"/>
  <c r="L197" i="1" s="1"/>
  <c r="K198" i="1"/>
  <c r="L198" i="1" s="1"/>
  <c r="K199" i="1"/>
  <c r="L199" i="1" s="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8" i="1"/>
  <c r="L248" i="1" s="1"/>
  <c r="K249" i="1"/>
  <c r="L249" i="1" s="1"/>
  <c r="K250" i="1"/>
  <c r="L250" i="1" s="1"/>
  <c r="K251" i="1"/>
  <c r="L251" i="1" s="1"/>
  <c r="K252" i="1"/>
  <c r="L252" i="1" s="1"/>
  <c r="K253" i="1"/>
  <c r="L253" i="1" s="1"/>
  <c r="K254" i="1"/>
  <c r="L254" i="1" s="1"/>
  <c r="K255" i="1"/>
  <c r="L255" i="1" s="1"/>
  <c r="K256" i="1"/>
  <c r="L256" i="1" s="1"/>
  <c r="K257" i="1"/>
  <c r="L257" i="1" s="1"/>
  <c r="K258" i="1"/>
  <c r="L258" i="1" s="1"/>
  <c r="K259" i="1"/>
  <c r="K260" i="1"/>
  <c r="L260" i="1" s="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L308" i="1" s="1"/>
  <c r="K309" i="1"/>
  <c r="L309" i="1" s="1"/>
  <c r="K310" i="1"/>
  <c r="L310" i="1" s="1"/>
  <c r="K311" i="1"/>
  <c r="L311" i="1" s="1"/>
  <c r="K312" i="1"/>
  <c r="L312" i="1" s="1"/>
  <c r="K313" i="1"/>
  <c r="L313" i="1" s="1"/>
  <c r="K314" i="1"/>
  <c r="L314" i="1" s="1"/>
  <c r="K315" i="1"/>
  <c r="L315" i="1" s="1"/>
  <c r="K316" i="1"/>
  <c r="L316" i="1" s="1"/>
  <c r="K317" i="1"/>
  <c r="L317" i="1" s="1"/>
  <c r="K318" i="1"/>
  <c r="L318" i="1" s="1"/>
  <c r="K319" i="1"/>
  <c r="L319" i="1" s="1"/>
  <c r="K320" i="1"/>
  <c r="L320" i="1" s="1"/>
  <c r="K321" i="1"/>
  <c r="L321" i="1" s="1"/>
  <c r="K322" i="1"/>
  <c r="L322" i="1" s="1"/>
  <c r="K323" i="1"/>
  <c r="L323" i="1" s="1"/>
  <c r="K324" i="1"/>
  <c r="L324" i="1" s="1"/>
  <c r="K325" i="1"/>
  <c r="L325" i="1" s="1"/>
  <c r="K326" i="1"/>
  <c r="L326" i="1" s="1"/>
  <c r="K327" i="1"/>
  <c r="L327" i="1" s="1"/>
  <c r="K328" i="1"/>
  <c r="L328" i="1" s="1"/>
  <c r="K329" i="1"/>
  <c r="L329" i="1" s="1"/>
  <c r="K330" i="1"/>
  <c r="L330" i="1" s="1"/>
  <c r="K331" i="1"/>
  <c r="L331" i="1" s="1"/>
  <c r="K332" i="1"/>
  <c r="L332" i="1" s="1"/>
  <c r="K333" i="1"/>
  <c r="L333" i="1" s="1"/>
  <c r="K334" i="1"/>
  <c r="L334" i="1" s="1"/>
  <c r="K335" i="1"/>
  <c r="K336" i="1"/>
  <c r="L336" i="1" s="1"/>
  <c r="K337" i="1"/>
  <c r="L337" i="1" s="1"/>
  <c r="K338" i="1"/>
  <c r="L338" i="1" s="1"/>
  <c r="K339" i="1"/>
  <c r="L339" i="1" s="1"/>
  <c r="K340" i="1"/>
  <c r="L340" i="1" s="1"/>
  <c r="K341" i="1"/>
  <c r="L341" i="1" s="1"/>
  <c r="K342" i="1"/>
  <c r="L342" i="1" s="1"/>
  <c r="K343" i="1"/>
  <c r="L343" i="1" s="1"/>
  <c r="K344" i="1"/>
  <c r="L344" i="1" s="1"/>
  <c r="K345" i="1"/>
  <c r="L345" i="1" s="1"/>
  <c r="K346" i="1"/>
  <c r="L346" i="1" s="1"/>
  <c r="K347" i="1"/>
  <c r="L347" i="1" s="1"/>
  <c r="K348" i="1"/>
  <c r="L348" i="1" s="1"/>
  <c r="K349" i="1"/>
  <c r="L349" i="1" s="1"/>
  <c r="K350" i="1"/>
  <c r="L350" i="1" s="1"/>
  <c r="K351" i="1"/>
  <c r="L351" i="1" s="1"/>
  <c r="K352" i="1"/>
  <c r="L352" i="1" s="1"/>
  <c r="K353" i="1"/>
  <c r="L353" i="1" s="1"/>
  <c r="K354" i="1"/>
  <c r="L354" i="1" s="1"/>
  <c r="K355" i="1"/>
  <c r="L355" i="1" s="1"/>
  <c r="K356" i="1"/>
  <c r="L356" i="1" s="1"/>
  <c r="K357" i="1"/>
  <c r="L357" i="1" s="1"/>
  <c r="K358" i="1"/>
  <c r="L358" i="1" s="1"/>
  <c r="K359" i="1"/>
  <c r="L359" i="1" s="1"/>
  <c r="K360" i="1"/>
  <c r="L360" i="1" s="1"/>
  <c r="K361" i="1"/>
  <c r="L361" i="1" s="1"/>
  <c r="K362" i="1"/>
  <c r="L362" i="1" s="1"/>
  <c r="K363" i="1"/>
  <c r="L363" i="1" s="1"/>
  <c r="K364" i="1"/>
  <c r="L364" i="1" s="1"/>
  <c r="K365" i="1"/>
  <c r="L365" i="1" s="1"/>
  <c r="K366" i="1"/>
  <c r="L366" i="1" s="1"/>
  <c r="K367" i="1"/>
  <c r="L367" i="1" s="1"/>
  <c r="K368" i="1"/>
  <c r="L368" i="1" s="1"/>
  <c r="K369" i="1"/>
  <c r="L369" i="1" s="1"/>
  <c r="K370" i="1"/>
  <c r="L370" i="1" s="1"/>
  <c r="K371" i="1"/>
  <c r="L371" i="1" s="1"/>
  <c r="K372" i="1"/>
  <c r="L372" i="1" s="1"/>
  <c r="K373" i="1"/>
  <c r="L373" i="1" s="1"/>
  <c r="K374" i="1"/>
  <c r="L374" i="1" s="1"/>
  <c r="K375" i="1"/>
  <c r="L375" i="1" s="1"/>
  <c r="K376" i="1"/>
  <c r="L376" i="1" s="1"/>
  <c r="K377" i="1"/>
  <c r="L377" i="1" s="1"/>
  <c r="K378" i="1"/>
  <c r="L378" i="1" s="1"/>
  <c r="K379" i="1"/>
  <c r="L379" i="1" s="1"/>
  <c r="K380" i="1"/>
  <c r="L380" i="1" s="1"/>
  <c r="K381" i="1"/>
  <c r="L381" i="1" s="1"/>
  <c r="K382" i="1"/>
  <c r="L382" i="1" s="1"/>
  <c r="K383" i="1"/>
  <c r="L383" i="1" s="1"/>
  <c r="K384" i="1"/>
  <c r="L384" i="1" s="1"/>
  <c r="K385" i="1"/>
  <c r="L385" i="1" s="1"/>
  <c r="K386" i="1"/>
  <c r="L386" i="1" s="1"/>
  <c r="K387" i="1"/>
  <c r="K388" i="1"/>
  <c r="L388" i="1" s="1"/>
  <c r="K389" i="1"/>
  <c r="L389" i="1" s="1"/>
  <c r="K390" i="1"/>
  <c r="L390" i="1" s="1"/>
  <c r="K391" i="1"/>
  <c r="L391" i="1" s="1"/>
  <c r="K392" i="1"/>
  <c r="L392" i="1" s="1"/>
  <c r="K393" i="1"/>
  <c r="L393" i="1" s="1"/>
  <c r="K394" i="1"/>
  <c r="L394" i="1" s="1"/>
  <c r="K395" i="1"/>
  <c r="L395" i="1" s="1"/>
  <c r="K396" i="1"/>
  <c r="L396" i="1" s="1"/>
  <c r="K397" i="1"/>
  <c r="L397" i="1" s="1"/>
  <c r="K398" i="1"/>
  <c r="L398" i="1" s="1"/>
  <c r="K399" i="1"/>
  <c r="L399" i="1" s="1"/>
  <c r="K400" i="1"/>
  <c r="L400" i="1" s="1"/>
  <c r="K401" i="1"/>
  <c r="L401" i="1" s="1"/>
  <c r="K402" i="1"/>
  <c r="L402" i="1" s="1"/>
  <c r="K403" i="1"/>
  <c r="L403" i="1" s="1"/>
  <c r="K404" i="1"/>
  <c r="L404" i="1" s="1"/>
  <c r="K405" i="1"/>
  <c r="L405" i="1" s="1"/>
  <c r="K406" i="1"/>
  <c r="L406" i="1" s="1"/>
  <c r="K407" i="1"/>
  <c r="L407" i="1" s="1"/>
  <c r="K408" i="1"/>
  <c r="L408" i="1" s="1"/>
  <c r="K409" i="1"/>
  <c r="L409" i="1" s="1"/>
  <c r="K410" i="1"/>
  <c r="L410" i="1" s="1"/>
  <c r="K411" i="1"/>
  <c r="L411" i="1" s="1"/>
  <c r="K412" i="1"/>
  <c r="L412" i="1" s="1"/>
  <c r="K413" i="1"/>
  <c r="L413" i="1" s="1"/>
  <c r="K414" i="1"/>
  <c r="L414" i="1" s="1"/>
  <c r="K415" i="1"/>
  <c r="L415" i="1" s="1"/>
  <c r="K416" i="1"/>
  <c r="L416" i="1" s="1"/>
  <c r="K417" i="1"/>
  <c r="L417" i="1" s="1"/>
  <c r="K418" i="1"/>
  <c r="L418" i="1" s="1"/>
  <c r="K419" i="1"/>
  <c r="L419" i="1" s="1"/>
  <c r="K420" i="1"/>
  <c r="L420" i="1" s="1"/>
  <c r="K421" i="1"/>
  <c r="L421" i="1" s="1"/>
  <c r="K422" i="1"/>
  <c r="L422" i="1" s="1"/>
  <c r="K423" i="1"/>
  <c r="L423" i="1" s="1"/>
  <c r="K424" i="1"/>
  <c r="L424" i="1" s="1"/>
  <c r="K425" i="1"/>
  <c r="L425" i="1" s="1"/>
  <c r="K426" i="1"/>
  <c r="L426" i="1" s="1"/>
  <c r="K427" i="1"/>
  <c r="L427" i="1" s="1"/>
  <c r="K428" i="1"/>
  <c r="L428" i="1" s="1"/>
  <c r="K429" i="1"/>
  <c r="L429" i="1" s="1"/>
  <c r="K430" i="1"/>
  <c r="L430" i="1" s="1"/>
  <c r="K431" i="1"/>
  <c r="K432" i="1"/>
  <c r="L432" i="1" s="1"/>
  <c r="K433" i="1"/>
  <c r="L433" i="1" s="1"/>
  <c r="K434" i="1"/>
  <c r="L434" i="1" s="1"/>
  <c r="K435" i="1"/>
  <c r="L435" i="1" s="1"/>
  <c r="K436" i="1"/>
  <c r="L436" i="1" s="1"/>
  <c r="K437" i="1"/>
  <c r="L437" i="1" s="1"/>
  <c r="K438" i="1"/>
  <c r="L438" i="1" s="1"/>
  <c r="K439" i="1"/>
  <c r="L439" i="1" s="1"/>
  <c r="K440" i="1"/>
  <c r="L440" i="1" s="1"/>
  <c r="K441" i="1"/>
  <c r="L441" i="1" s="1"/>
  <c r="K442" i="1"/>
  <c r="L442" i="1" s="1"/>
  <c r="K443" i="1"/>
  <c r="L443" i="1" s="1"/>
  <c r="K444" i="1"/>
  <c r="L444" i="1" s="1"/>
  <c r="K445" i="1"/>
  <c r="L445" i="1" s="1"/>
  <c r="K446" i="1"/>
  <c r="L446" i="1" s="1"/>
  <c r="K447" i="1"/>
  <c r="L447" i="1" s="1"/>
  <c r="K448" i="1"/>
  <c r="L448" i="1" s="1"/>
  <c r="K449" i="1"/>
  <c r="L449" i="1" s="1"/>
  <c r="K450" i="1"/>
  <c r="L450" i="1" s="1"/>
  <c r="K451" i="1"/>
  <c r="L451" i="1" s="1"/>
  <c r="K452" i="1"/>
  <c r="L452" i="1" s="1"/>
  <c r="K453" i="1"/>
  <c r="L453" i="1" s="1"/>
  <c r="K454" i="1"/>
  <c r="L454" i="1" s="1"/>
  <c r="K455" i="1"/>
  <c r="L455" i="1" s="1"/>
  <c r="K456" i="1"/>
  <c r="L456" i="1" s="1"/>
  <c r="K457" i="1"/>
  <c r="L457" i="1" s="1"/>
  <c r="K458" i="1"/>
  <c r="L458" i="1" s="1"/>
  <c r="K459" i="1"/>
  <c r="L459" i="1" s="1"/>
  <c r="K460" i="1"/>
  <c r="L460" i="1" s="1"/>
  <c r="K461" i="1"/>
  <c r="L461" i="1" s="1"/>
  <c r="K462" i="1"/>
  <c r="L462" i="1" s="1"/>
  <c r="K463" i="1"/>
  <c r="K464" i="1"/>
  <c r="L464" i="1" s="1"/>
  <c r="K465" i="1"/>
  <c r="L465" i="1" s="1"/>
  <c r="K466" i="1"/>
  <c r="L466" i="1" s="1"/>
  <c r="K467" i="1"/>
  <c r="L467" i="1" s="1"/>
  <c r="K468" i="1"/>
  <c r="L468" i="1" s="1"/>
  <c r="K469" i="1"/>
  <c r="L469" i="1" s="1"/>
  <c r="K470" i="1"/>
  <c r="L470" i="1" s="1"/>
  <c r="K471" i="1"/>
  <c r="L471" i="1" s="1"/>
  <c r="K472" i="1"/>
  <c r="L472" i="1" s="1"/>
  <c r="K473" i="1"/>
  <c r="L473" i="1" s="1"/>
  <c r="K474" i="1"/>
  <c r="L474" i="1" s="1"/>
  <c r="K475" i="1"/>
  <c r="L475" i="1" s="1"/>
  <c r="K476" i="1"/>
  <c r="L476" i="1" s="1"/>
  <c r="K477" i="1"/>
  <c r="L477" i="1" s="1"/>
  <c r="K478" i="1"/>
  <c r="L478" i="1" s="1"/>
  <c r="K479" i="1"/>
  <c r="L479" i="1" s="1"/>
  <c r="K480" i="1"/>
  <c r="L480" i="1" s="1"/>
  <c r="K481" i="1"/>
  <c r="L481" i="1" s="1"/>
  <c r="K482" i="1"/>
  <c r="L482" i="1" s="1"/>
  <c r="K483" i="1"/>
  <c r="L483" i="1" s="1"/>
  <c r="K484" i="1"/>
  <c r="L484" i="1" s="1"/>
  <c r="K485" i="1"/>
  <c r="L485" i="1" s="1"/>
  <c r="K486" i="1"/>
  <c r="L486" i="1" s="1"/>
  <c r="K487" i="1"/>
  <c r="K488" i="1"/>
  <c r="L488" i="1" s="1"/>
  <c r="K489" i="1"/>
  <c r="L489" i="1" s="1"/>
  <c r="K490" i="1"/>
  <c r="L490" i="1" s="1"/>
  <c r="K491" i="1"/>
  <c r="L491" i="1" s="1"/>
  <c r="K492" i="1"/>
  <c r="L492" i="1" s="1"/>
  <c r="K493" i="1"/>
  <c r="L493" i="1" s="1"/>
  <c r="K494" i="1"/>
  <c r="L494" i="1" s="1"/>
  <c r="K495" i="1"/>
  <c r="L495" i="1" s="1"/>
  <c r="K496" i="1"/>
  <c r="L496" i="1" s="1"/>
  <c r="K497" i="1"/>
  <c r="L497" i="1" s="1"/>
  <c r="K498" i="1"/>
  <c r="L498" i="1" s="1"/>
  <c r="K499" i="1"/>
  <c r="L499" i="1" s="1"/>
  <c r="K500" i="1"/>
  <c r="L500" i="1" s="1"/>
  <c r="K501" i="1"/>
  <c r="L501" i="1" s="1"/>
  <c r="K502" i="1"/>
  <c r="L502" i="1" s="1"/>
  <c r="K503" i="1"/>
  <c r="L503" i="1" s="1"/>
  <c r="K504" i="1"/>
  <c r="L504" i="1" s="1"/>
  <c r="K505" i="1"/>
  <c r="L505" i="1" s="1"/>
  <c r="K506" i="1"/>
  <c r="L506" i="1" s="1"/>
  <c r="K507" i="1"/>
  <c r="L507" i="1" s="1"/>
  <c r="K508" i="1"/>
  <c r="L508" i="1" s="1"/>
  <c r="K509" i="1"/>
  <c r="L509" i="1" s="1"/>
  <c r="K510" i="1"/>
  <c r="L510" i="1" s="1"/>
  <c r="K511" i="1"/>
  <c r="L511" i="1" s="1"/>
  <c r="K512" i="1"/>
  <c r="L512" i="1" s="1"/>
  <c r="K513" i="1"/>
  <c r="L513" i="1" s="1"/>
  <c r="K514" i="1"/>
  <c r="L514" i="1" s="1"/>
  <c r="K515" i="1"/>
  <c r="K516" i="1"/>
  <c r="L516" i="1" s="1"/>
  <c r="K517" i="1"/>
  <c r="L517" i="1" s="1"/>
  <c r="K518" i="1"/>
  <c r="L518" i="1" s="1"/>
  <c r="K519" i="1"/>
  <c r="L519" i="1" s="1"/>
  <c r="K520" i="1"/>
  <c r="L520" i="1" s="1"/>
  <c r="K521" i="1"/>
  <c r="L521" i="1" s="1"/>
  <c r="K522" i="1"/>
  <c r="L522" i="1" s="1"/>
  <c r="K523" i="1"/>
  <c r="L523" i="1" s="1"/>
  <c r="K524" i="1"/>
  <c r="L524" i="1" s="1"/>
  <c r="K525" i="1"/>
  <c r="L525" i="1" s="1"/>
  <c r="K526" i="1"/>
  <c r="L526" i="1" s="1"/>
  <c r="K527" i="1"/>
  <c r="L527" i="1" s="1"/>
  <c r="K528" i="1"/>
  <c r="L528" i="1" s="1"/>
  <c r="K529" i="1"/>
  <c r="L529" i="1" s="1"/>
  <c r="K530" i="1"/>
  <c r="L530" i="1" s="1"/>
  <c r="K531" i="1"/>
  <c r="L531" i="1" s="1"/>
  <c r="K532" i="1"/>
  <c r="L532" i="1" s="1"/>
  <c r="K533" i="1"/>
  <c r="L533" i="1" s="1"/>
  <c r="K534" i="1"/>
  <c r="L534" i="1" s="1"/>
  <c r="K535" i="1"/>
  <c r="L535" i="1" s="1"/>
  <c r="K536" i="1"/>
  <c r="L536" i="1" s="1"/>
  <c r="K537" i="1"/>
  <c r="L537" i="1" s="1"/>
  <c r="K538" i="1"/>
  <c r="L538" i="1" s="1"/>
  <c r="K539" i="1"/>
  <c r="L539" i="1" s="1"/>
  <c r="K540" i="1"/>
  <c r="L540" i="1" s="1"/>
  <c r="K541" i="1"/>
  <c r="L541" i="1" s="1"/>
  <c r="K542" i="1"/>
  <c r="L542" i="1" s="1"/>
  <c r="K543" i="1"/>
  <c r="L543" i="1" s="1"/>
  <c r="K544" i="1"/>
  <c r="L544" i="1" s="1"/>
  <c r="K545" i="1"/>
  <c r="L545" i="1" s="1"/>
  <c r="K546" i="1"/>
  <c r="L546" i="1" s="1"/>
  <c r="K547" i="1"/>
  <c r="L547" i="1" s="1"/>
  <c r="K548" i="1"/>
  <c r="L548" i="1" s="1"/>
  <c r="K549" i="1"/>
  <c r="L549" i="1" s="1"/>
  <c r="K550" i="1"/>
  <c r="L550" i="1" s="1"/>
  <c r="K551" i="1"/>
  <c r="K552" i="1"/>
  <c r="L552" i="1" s="1"/>
  <c r="K553" i="1"/>
  <c r="L553" i="1" s="1"/>
  <c r="K554" i="1"/>
  <c r="L554" i="1" s="1"/>
  <c r="K555" i="1"/>
  <c r="L555" i="1" s="1"/>
  <c r="K556" i="1"/>
  <c r="L556" i="1" s="1"/>
  <c r="K557" i="1"/>
  <c r="L557" i="1" s="1"/>
  <c r="K558" i="1"/>
  <c r="L558" i="1" s="1"/>
  <c r="K559" i="1"/>
  <c r="L559" i="1" s="1"/>
  <c r="K560" i="1"/>
  <c r="L560" i="1" s="1"/>
  <c r="K561" i="1"/>
  <c r="L561" i="1" s="1"/>
  <c r="K562" i="1"/>
  <c r="L562" i="1" s="1"/>
  <c r="K563" i="1"/>
  <c r="L563" i="1" s="1"/>
  <c r="K564" i="1"/>
  <c r="L564" i="1" s="1"/>
  <c r="K565" i="1"/>
  <c r="L565" i="1" s="1"/>
  <c r="K566" i="1"/>
  <c r="L566" i="1" s="1"/>
  <c r="K567" i="1"/>
  <c r="L567" i="1" s="1"/>
  <c r="K568" i="1"/>
  <c r="L568" i="1" s="1"/>
  <c r="K569" i="1"/>
  <c r="L569" i="1" s="1"/>
  <c r="K570" i="1"/>
  <c r="L570" i="1" s="1"/>
  <c r="K571" i="1"/>
  <c r="L571" i="1" s="1"/>
  <c r="K572" i="1"/>
  <c r="L572" i="1" s="1"/>
  <c r="K573" i="1"/>
  <c r="L573" i="1" s="1"/>
  <c r="K574" i="1"/>
  <c r="L574" i="1" s="1"/>
  <c r="K575" i="1"/>
  <c r="L575" i="1" s="1"/>
  <c r="K576" i="1"/>
  <c r="L576" i="1" s="1"/>
  <c r="K577" i="1"/>
  <c r="L577" i="1" s="1"/>
  <c r="K578" i="1"/>
  <c r="L578" i="1" s="1"/>
  <c r="K579" i="1"/>
  <c r="L579" i="1" s="1"/>
  <c r="K580" i="1"/>
  <c r="L580" i="1" s="1"/>
  <c r="K581" i="1"/>
  <c r="L581" i="1" s="1"/>
  <c r="K582" i="1"/>
  <c r="L582" i="1" s="1"/>
  <c r="K583" i="1"/>
  <c r="L583" i="1" s="1"/>
  <c r="K584" i="1"/>
  <c r="L584" i="1" s="1"/>
  <c r="K585" i="1"/>
  <c r="L585" i="1" s="1"/>
  <c r="K586" i="1"/>
  <c r="L586" i="1" s="1"/>
  <c r="K587" i="1"/>
  <c r="L587" i="1" s="1"/>
  <c r="K588" i="1"/>
  <c r="L588" i="1" s="1"/>
  <c r="K589" i="1"/>
  <c r="L589" i="1" s="1"/>
  <c r="K590" i="1"/>
  <c r="L590" i="1" s="1"/>
  <c r="K591" i="1"/>
  <c r="L591" i="1" s="1"/>
  <c r="K592" i="1"/>
  <c r="L592" i="1" s="1"/>
  <c r="K593" i="1"/>
  <c r="L593" i="1" s="1"/>
  <c r="K594" i="1"/>
  <c r="L594" i="1" s="1"/>
  <c r="K595" i="1"/>
  <c r="L595" i="1" s="1"/>
  <c r="K596" i="1"/>
  <c r="L596" i="1" s="1"/>
  <c r="K597" i="1"/>
  <c r="L597" i="1" s="1"/>
  <c r="K598" i="1"/>
  <c r="L598" i="1" s="1"/>
  <c r="K599" i="1"/>
  <c r="L599" i="1" s="1"/>
  <c r="K600" i="1"/>
  <c r="L600" i="1" s="1"/>
  <c r="K601" i="1"/>
  <c r="L601" i="1" s="1"/>
  <c r="K602" i="1"/>
  <c r="L602" i="1" s="1"/>
  <c r="K603" i="1"/>
  <c r="L603" i="1" s="1"/>
  <c r="K604" i="1"/>
  <c r="L604" i="1" s="1"/>
  <c r="K605" i="1"/>
  <c r="K606" i="1"/>
  <c r="L606" i="1" s="1"/>
  <c r="K607" i="1"/>
  <c r="K608" i="1"/>
  <c r="L608" i="1" s="1"/>
  <c r="K609" i="1"/>
  <c r="L609" i="1" s="1"/>
  <c r="K610" i="1"/>
  <c r="L610" i="1" s="1"/>
  <c r="K611" i="1"/>
  <c r="L611" i="1" s="1"/>
  <c r="K612" i="1"/>
  <c r="L612" i="1" s="1"/>
  <c r="K613" i="1"/>
  <c r="L613" i="1" s="1"/>
  <c r="K614" i="1"/>
  <c r="L614" i="1" s="1"/>
  <c r="K615" i="1"/>
  <c r="L615" i="1" s="1"/>
  <c r="K616" i="1"/>
  <c r="L616" i="1" s="1"/>
  <c r="K617" i="1"/>
  <c r="L617" i="1" s="1"/>
  <c r="K618" i="1"/>
  <c r="L618" i="1" s="1"/>
  <c r="K619" i="1"/>
  <c r="L619" i="1" s="1"/>
  <c r="K620" i="1"/>
  <c r="L620" i="1" s="1"/>
  <c r="K621" i="1"/>
  <c r="L621" i="1" s="1"/>
  <c r="K622" i="1"/>
  <c r="L622" i="1" s="1"/>
  <c r="K623" i="1"/>
  <c r="L623" i="1" s="1"/>
  <c r="K624" i="1"/>
  <c r="L624" i="1" s="1"/>
  <c r="K625" i="1"/>
  <c r="L625" i="1" s="1"/>
  <c r="K626" i="1"/>
  <c r="L626" i="1" s="1"/>
  <c r="K627" i="1"/>
  <c r="L627" i="1" s="1"/>
  <c r="K628" i="1"/>
  <c r="L628" i="1" s="1"/>
  <c r="K629" i="1"/>
  <c r="L629" i="1" s="1"/>
  <c r="K630" i="1"/>
  <c r="L630" i="1" s="1"/>
  <c r="K631" i="1"/>
  <c r="L631" i="1" s="1"/>
  <c r="K632" i="1"/>
  <c r="L632" i="1" s="1"/>
  <c r="K633" i="1"/>
  <c r="L633" i="1" s="1"/>
  <c r="K634" i="1"/>
  <c r="L634" i="1" s="1"/>
  <c r="K635" i="1"/>
  <c r="L635" i="1" s="1"/>
  <c r="K636" i="1"/>
  <c r="L636" i="1" s="1"/>
  <c r="K637" i="1"/>
  <c r="L637" i="1" s="1"/>
  <c r="K638" i="1"/>
  <c r="L638" i="1" s="1"/>
  <c r="K639" i="1"/>
  <c r="L639" i="1" s="1"/>
  <c r="K640" i="1"/>
  <c r="L640" i="1" s="1"/>
  <c r="K641" i="1"/>
  <c r="L641" i="1" s="1"/>
  <c r="K642" i="1"/>
  <c r="L642" i="1" s="1"/>
  <c r="K643" i="1"/>
  <c r="L643" i="1" s="1"/>
  <c r="K644" i="1"/>
  <c r="L644" i="1" s="1"/>
  <c r="K645" i="1"/>
  <c r="L645" i="1" s="1"/>
  <c r="K646" i="1"/>
  <c r="L646" i="1" s="1"/>
  <c r="K647" i="1"/>
  <c r="L647" i="1" s="1"/>
  <c r="K648" i="1"/>
  <c r="L648" i="1" s="1"/>
  <c r="K649" i="1"/>
  <c r="L649" i="1" s="1"/>
  <c r="K650" i="1"/>
  <c r="L650" i="1" s="1"/>
  <c r="K651" i="1"/>
  <c r="L651" i="1" s="1"/>
  <c r="K652" i="1"/>
  <c r="L652" i="1" s="1"/>
  <c r="K653" i="1"/>
  <c r="L653" i="1" s="1"/>
  <c r="K654" i="1"/>
  <c r="L654" i="1" s="1"/>
  <c r="K655" i="1"/>
  <c r="L655" i="1" s="1"/>
  <c r="K656" i="1"/>
  <c r="L656" i="1" s="1"/>
  <c r="K657" i="1"/>
  <c r="K658" i="1"/>
  <c r="L658" i="1" s="1"/>
  <c r="K659" i="1"/>
  <c r="K660" i="1"/>
  <c r="L660" i="1" s="1"/>
  <c r="K661" i="1"/>
  <c r="L661" i="1" s="1"/>
  <c r="K662" i="1"/>
  <c r="L662" i="1" s="1"/>
  <c r="K663" i="1"/>
  <c r="L663" i="1" s="1"/>
  <c r="K664" i="1"/>
  <c r="L664" i="1" s="1"/>
  <c r="K665" i="1"/>
  <c r="L665" i="1" s="1"/>
  <c r="K666" i="1"/>
  <c r="L666" i="1" s="1"/>
  <c r="K667" i="1"/>
  <c r="L667" i="1" s="1"/>
  <c r="K668" i="1"/>
  <c r="L668" i="1" s="1"/>
  <c r="K669" i="1"/>
  <c r="L669" i="1" s="1"/>
  <c r="K670" i="1"/>
  <c r="L670" i="1" s="1"/>
  <c r="K671" i="1"/>
  <c r="L671" i="1" s="1"/>
  <c r="K672" i="1"/>
  <c r="L672" i="1" s="1"/>
  <c r="K673" i="1"/>
  <c r="L673" i="1" s="1"/>
  <c r="K674" i="1"/>
  <c r="L674" i="1" s="1"/>
  <c r="K675" i="1"/>
  <c r="L675" i="1" s="1"/>
  <c r="K676" i="1"/>
  <c r="L676" i="1" s="1"/>
  <c r="K677" i="1"/>
  <c r="L677" i="1" s="1"/>
  <c r="K678" i="1"/>
  <c r="L678" i="1" s="1"/>
  <c r="K679" i="1"/>
  <c r="K680" i="1"/>
  <c r="L680" i="1" s="1"/>
  <c r="K681" i="1"/>
  <c r="L681" i="1" s="1"/>
  <c r="K682" i="1"/>
  <c r="L682" i="1" s="1"/>
  <c r="K683" i="1"/>
  <c r="L683" i="1" s="1"/>
  <c r="K684" i="1"/>
  <c r="L684" i="1" s="1"/>
  <c r="K685" i="1"/>
  <c r="L685" i="1" s="1"/>
  <c r="K686" i="1"/>
  <c r="L686" i="1" s="1"/>
  <c r="K687" i="1"/>
  <c r="L687" i="1" s="1"/>
  <c r="K688" i="1"/>
  <c r="L688" i="1" s="1"/>
  <c r="K689" i="1"/>
  <c r="L689" i="1" s="1"/>
  <c r="K690" i="1"/>
  <c r="L690" i="1" s="1"/>
  <c r="K691" i="1"/>
  <c r="L691" i="1" s="1"/>
  <c r="K692" i="1"/>
  <c r="L692" i="1" s="1"/>
  <c r="K693" i="1"/>
  <c r="L693" i="1" s="1"/>
  <c r="K694" i="1"/>
  <c r="L694" i="1" s="1"/>
  <c r="K695" i="1"/>
  <c r="L695" i="1" s="1"/>
  <c r="K696" i="1"/>
  <c r="L696" i="1" s="1"/>
  <c r="K697" i="1"/>
  <c r="L697" i="1" s="1"/>
  <c r="K698" i="1"/>
  <c r="L698" i="1" s="1"/>
  <c r="K699" i="1"/>
  <c r="L699" i="1" s="1"/>
  <c r="K700" i="1"/>
  <c r="L700" i="1" s="1"/>
  <c r="K701" i="1"/>
  <c r="L701" i="1" s="1"/>
  <c r="K702" i="1"/>
  <c r="L702" i="1" s="1"/>
  <c r="K703" i="1"/>
  <c r="L703" i="1" s="1"/>
  <c r="K704" i="1"/>
  <c r="L704" i="1" s="1"/>
  <c r="K705" i="1"/>
  <c r="L705" i="1" s="1"/>
  <c r="K706" i="1"/>
  <c r="L706" i="1" s="1"/>
  <c r="K707" i="1"/>
  <c r="K708" i="1"/>
  <c r="L708" i="1" s="1"/>
  <c r="K709" i="1"/>
  <c r="L709" i="1" s="1"/>
  <c r="K710" i="1"/>
  <c r="L710" i="1" s="1"/>
  <c r="K711" i="1"/>
  <c r="L711" i="1" s="1"/>
  <c r="K712" i="1"/>
  <c r="L712" i="1" s="1"/>
  <c r="K713" i="1"/>
  <c r="L713" i="1" s="1"/>
  <c r="K714" i="1"/>
  <c r="L714" i="1" s="1"/>
  <c r="K715" i="1"/>
  <c r="L715" i="1" s="1"/>
  <c r="K716" i="1"/>
  <c r="L716" i="1" s="1"/>
  <c r="K717" i="1"/>
  <c r="L717" i="1" s="1"/>
  <c r="K718" i="1"/>
  <c r="L718" i="1" s="1"/>
  <c r="K719" i="1"/>
  <c r="L719" i="1" s="1"/>
  <c r="K720" i="1"/>
  <c r="L720" i="1" s="1"/>
  <c r="K721" i="1"/>
  <c r="L721" i="1" s="1"/>
  <c r="K722" i="1"/>
  <c r="L722" i="1" s="1"/>
  <c r="K723" i="1"/>
  <c r="L723" i="1" s="1"/>
  <c r="K724" i="1"/>
  <c r="L724" i="1" s="1"/>
  <c r="K725" i="1"/>
  <c r="L725" i="1" s="1"/>
  <c r="K726" i="1"/>
  <c r="L726" i="1" s="1"/>
  <c r="K727" i="1"/>
  <c r="L727" i="1" s="1"/>
  <c r="K728" i="1"/>
  <c r="L728" i="1" s="1"/>
  <c r="K729" i="1"/>
  <c r="L729" i="1" s="1"/>
  <c r="K730" i="1"/>
  <c r="L730" i="1" s="1"/>
  <c r="K731" i="1"/>
  <c r="L731" i="1" s="1"/>
  <c r="K732" i="1"/>
  <c r="L732" i="1" s="1"/>
  <c r="K733" i="1"/>
  <c r="L733" i="1" s="1"/>
  <c r="K734" i="1"/>
  <c r="L734" i="1" s="1"/>
  <c r="K735" i="1"/>
  <c r="L735" i="1" s="1"/>
  <c r="K736" i="1"/>
  <c r="L736" i="1" s="1"/>
  <c r="K737" i="1"/>
  <c r="L737" i="1" s="1"/>
  <c r="K738" i="1"/>
  <c r="L738" i="1" s="1"/>
  <c r="K739" i="1"/>
  <c r="L739" i="1" s="1"/>
  <c r="K740" i="1"/>
  <c r="L740" i="1" s="1"/>
  <c r="K741" i="1"/>
  <c r="L741" i="1" s="1"/>
  <c r="K742" i="1"/>
  <c r="L742" i="1" s="1"/>
  <c r="K743" i="1"/>
  <c r="L743" i="1" s="1"/>
  <c r="K744" i="1"/>
  <c r="L744" i="1" s="1"/>
  <c r="K745" i="1"/>
  <c r="L745" i="1" s="1"/>
  <c r="K746" i="1"/>
  <c r="L746" i="1" s="1"/>
  <c r="K747" i="1"/>
  <c r="L747" i="1" s="1"/>
  <c r="K748" i="1"/>
  <c r="L748" i="1" s="1"/>
  <c r="K749" i="1"/>
  <c r="L749" i="1" s="1"/>
  <c r="K750" i="1"/>
  <c r="L750" i="1" s="1"/>
  <c r="K751" i="1"/>
  <c r="L751" i="1" s="1"/>
  <c r="K752" i="1"/>
  <c r="L752" i="1" s="1"/>
  <c r="K753" i="1"/>
  <c r="L753" i="1" s="1"/>
  <c r="K754" i="1"/>
  <c r="L754" i="1" s="1"/>
  <c r="K755" i="1"/>
  <c r="L755" i="1" s="1"/>
  <c r="K756" i="1"/>
  <c r="L756" i="1" s="1"/>
  <c r="K757" i="1"/>
  <c r="L757" i="1" s="1"/>
  <c r="K758" i="1"/>
  <c r="L758" i="1" s="1"/>
  <c r="K759" i="1"/>
  <c r="K760" i="1"/>
  <c r="L760" i="1" s="1"/>
  <c r="K761" i="1"/>
  <c r="L761" i="1" s="1"/>
  <c r="K762" i="1"/>
  <c r="L762" i="1" s="1"/>
  <c r="K763" i="1"/>
  <c r="L763" i="1" s="1"/>
  <c r="K764" i="1"/>
  <c r="L764" i="1" s="1"/>
  <c r="K765" i="1"/>
  <c r="L765" i="1" s="1"/>
  <c r="K766" i="1"/>
  <c r="L766" i="1" s="1"/>
  <c r="K767" i="1"/>
  <c r="L767" i="1" s="1"/>
  <c r="K768" i="1"/>
  <c r="L768" i="1" s="1"/>
  <c r="K769" i="1"/>
  <c r="L769" i="1" s="1"/>
  <c r="K770" i="1"/>
  <c r="L770" i="1" s="1"/>
  <c r="K771" i="1"/>
  <c r="L771" i="1" s="1"/>
  <c r="K772" i="1"/>
  <c r="L772" i="1" s="1"/>
  <c r="K773" i="1"/>
  <c r="L773" i="1" s="1"/>
  <c r="K774" i="1"/>
  <c r="L774" i="1" s="1"/>
  <c r="K775" i="1"/>
  <c r="L775" i="1" s="1"/>
  <c r="K776" i="1"/>
  <c r="L776" i="1" s="1"/>
  <c r="K777" i="1"/>
  <c r="L777" i="1" s="1"/>
  <c r="K778" i="1"/>
  <c r="L778" i="1" s="1"/>
  <c r="K779" i="1"/>
  <c r="L779" i="1" s="1"/>
  <c r="K780" i="1"/>
  <c r="L780" i="1" s="1"/>
  <c r="K781" i="1"/>
  <c r="L781" i="1" s="1"/>
  <c r="K782" i="1"/>
  <c r="L782" i="1" s="1"/>
  <c r="K783" i="1"/>
  <c r="L783" i="1" s="1"/>
  <c r="K784" i="1"/>
  <c r="L784" i="1" s="1"/>
  <c r="K785" i="1"/>
  <c r="L785" i="1" s="1"/>
  <c r="K786" i="1"/>
  <c r="L786" i="1" s="1"/>
  <c r="K787" i="1"/>
  <c r="K788" i="1"/>
  <c r="L788" i="1" s="1"/>
  <c r="K789" i="1"/>
  <c r="L789" i="1" s="1"/>
  <c r="K790" i="1"/>
  <c r="L790" i="1" s="1"/>
  <c r="K791" i="1"/>
  <c r="L791" i="1" s="1"/>
  <c r="K792" i="1"/>
  <c r="L792" i="1" s="1"/>
  <c r="K793" i="1"/>
  <c r="L793" i="1" s="1"/>
  <c r="K794" i="1"/>
  <c r="L794" i="1" s="1"/>
  <c r="K795" i="1"/>
  <c r="L795" i="1" s="1"/>
  <c r="K796" i="1"/>
  <c r="L796" i="1" s="1"/>
  <c r="K797" i="1"/>
  <c r="L797" i="1" s="1"/>
  <c r="K798" i="1"/>
  <c r="L798" i="1" s="1"/>
  <c r="K799" i="1"/>
  <c r="L799" i="1" s="1"/>
  <c r="K800" i="1"/>
  <c r="L800" i="1" s="1"/>
  <c r="K801" i="1"/>
  <c r="L801" i="1" s="1"/>
  <c r="K802" i="1"/>
  <c r="L802" i="1" s="1"/>
  <c r="K803" i="1"/>
  <c r="L803" i="1" s="1"/>
  <c r="K804" i="1"/>
  <c r="L804" i="1" s="1"/>
  <c r="K805" i="1"/>
  <c r="L805" i="1" s="1"/>
  <c r="K806" i="1"/>
  <c r="L806" i="1" s="1"/>
  <c r="K807" i="1"/>
  <c r="L807" i="1" s="1"/>
  <c r="K808" i="1"/>
  <c r="L808" i="1" s="1"/>
  <c r="K809" i="1"/>
  <c r="L809" i="1" s="1"/>
  <c r="K810" i="1"/>
  <c r="L810" i="1" s="1"/>
  <c r="K811" i="1"/>
  <c r="K812" i="1"/>
  <c r="L812" i="1" s="1"/>
  <c r="K813" i="1"/>
  <c r="L813" i="1" s="1"/>
  <c r="K814" i="1"/>
  <c r="L814" i="1" s="1"/>
  <c r="K815" i="1"/>
  <c r="L815" i="1" s="1"/>
  <c r="K816" i="1"/>
  <c r="L816" i="1" s="1"/>
  <c r="K817" i="1"/>
  <c r="L817" i="1" s="1"/>
  <c r="K818" i="1"/>
  <c r="L818" i="1" s="1"/>
  <c r="K819" i="1"/>
  <c r="L819" i="1" s="1"/>
  <c r="K820" i="1"/>
  <c r="L820" i="1" s="1"/>
  <c r="K821" i="1"/>
  <c r="L821" i="1" s="1"/>
  <c r="K822" i="1"/>
  <c r="L822" i="1" s="1"/>
  <c r="K823" i="1"/>
  <c r="L823" i="1" s="1"/>
  <c r="K824" i="1"/>
  <c r="L824" i="1" s="1"/>
  <c r="K825" i="1"/>
  <c r="L825" i="1" s="1"/>
  <c r="K826" i="1"/>
  <c r="L826" i="1" s="1"/>
  <c r="K827" i="1"/>
  <c r="L827" i="1" s="1"/>
  <c r="K828" i="1"/>
  <c r="L828" i="1" s="1"/>
  <c r="K829" i="1"/>
  <c r="K830" i="1"/>
  <c r="L830" i="1" s="1"/>
  <c r="K831" i="1"/>
  <c r="L831" i="1" s="1"/>
  <c r="K832" i="1"/>
  <c r="L832" i="1" s="1"/>
  <c r="K833" i="1"/>
  <c r="L833" i="1" s="1"/>
  <c r="K834" i="1"/>
  <c r="L834" i="1" s="1"/>
  <c r="K835" i="1"/>
  <c r="K836" i="1"/>
  <c r="L836" i="1" s="1"/>
  <c r="K837" i="1"/>
  <c r="L837" i="1" s="1"/>
  <c r="K838" i="1"/>
  <c r="L838" i="1" s="1"/>
  <c r="K839" i="1"/>
  <c r="L839" i="1" s="1"/>
  <c r="K840" i="1"/>
  <c r="L840" i="1" s="1"/>
  <c r="K841" i="1"/>
  <c r="L841" i="1" s="1"/>
  <c r="K842" i="1"/>
  <c r="L842" i="1" s="1"/>
  <c r="K843" i="1"/>
  <c r="L843" i="1" s="1"/>
  <c r="K844" i="1"/>
  <c r="L844" i="1" s="1"/>
  <c r="K845" i="1"/>
  <c r="L845" i="1" s="1"/>
  <c r="K846" i="1"/>
  <c r="L846" i="1" s="1"/>
  <c r="K847" i="1"/>
  <c r="L847" i="1" s="1"/>
  <c r="K848" i="1"/>
  <c r="L848" i="1" s="1"/>
  <c r="K849" i="1"/>
  <c r="L849" i="1" s="1"/>
  <c r="K850" i="1"/>
  <c r="L850" i="1" s="1"/>
  <c r="K851" i="1"/>
  <c r="L851" i="1" s="1"/>
  <c r="K852" i="1"/>
  <c r="L852" i="1" s="1"/>
  <c r="K853" i="1"/>
  <c r="L853" i="1" s="1"/>
  <c r="K854" i="1"/>
  <c r="L854" i="1" s="1"/>
  <c r="K855" i="1"/>
  <c r="L855" i="1" s="1"/>
  <c r="K856" i="1"/>
  <c r="L856" i="1" s="1"/>
  <c r="K857" i="1"/>
  <c r="L857" i="1" s="1"/>
  <c r="K858" i="1"/>
  <c r="L858" i="1" s="1"/>
  <c r="K859" i="1"/>
  <c r="K860" i="1"/>
  <c r="L860" i="1" s="1"/>
  <c r="K861" i="1"/>
  <c r="L861" i="1" s="1"/>
  <c r="K862" i="1"/>
  <c r="L862" i="1" s="1"/>
  <c r="K863" i="1"/>
  <c r="L863" i="1" s="1"/>
  <c r="K864" i="1"/>
  <c r="L864" i="1" s="1"/>
  <c r="K865" i="1"/>
  <c r="L865" i="1" s="1"/>
  <c r="K866" i="1"/>
  <c r="L866" i="1" s="1"/>
  <c r="K867" i="1"/>
  <c r="L867" i="1" s="1"/>
  <c r="K868" i="1"/>
  <c r="L868" i="1" s="1"/>
  <c r="K869" i="1"/>
  <c r="L869" i="1" s="1"/>
  <c r="K870" i="1"/>
  <c r="L870" i="1" s="1"/>
  <c r="K871" i="1"/>
  <c r="L871" i="1" s="1"/>
  <c r="K872" i="1"/>
  <c r="L872" i="1" s="1"/>
  <c r="K873" i="1"/>
  <c r="L873" i="1" s="1"/>
  <c r="K874" i="1"/>
  <c r="L874" i="1" s="1"/>
  <c r="K875" i="1"/>
  <c r="L875" i="1" s="1"/>
  <c r="K876" i="1"/>
  <c r="L876" i="1" s="1"/>
  <c r="K877" i="1"/>
  <c r="L877" i="1" s="1"/>
  <c r="K878" i="1"/>
  <c r="L878" i="1" s="1"/>
  <c r="K879" i="1"/>
  <c r="L879" i="1" s="1"/>
  <c r="K880" i="1"/>
  <c r="L880" i="1" s="1"/>
  <c r="K881" i="1"/>
  <c r="L881" i="1" s="1"/>
  <c r="K882" i="1"/>
  <c r="L882" i="1" s="1"/>
  <c r="K883" i="1"/>
  <c r="L883" i="1" s="1"/>
  <c r="K884" i="1"/>
  <c r="L884" i="1" s="1"/>
  <c r="K885" i="1"/>
  <c r="L885" i="1" s="1"/>
  <c r="K886" i="1"/>
  <c r="L886" i="1" s="1"/>
  <c r="K887" i="1"/>
  <c r="K888" i="1"/>
  <c r="L888" i="1" s="1"/>
  <c r="K889" i="1"/>
  <c r="L889" i="1" s="1"/>
  <c r="K890" i="1"/>
  <c r="L890" i="1" s="1"/>
  <c r="K891" i="1"/>
  <c r="L891" i="1" s="1"/>
  <c r="K892" i="1"/>
  <c r="L892" i="1" s="1"/>
  <c r="K893" i="1"/>
  <c r="L893" i="1" s="1"/>
  <c r="K894" i="1"/>
  <c r="L894" i="1" s="1"/>
  <c r="K895" i="1"/>
  <c r="L895" i="1" s="1"/>
  <c r="K896" i="1"/>
  <c r="L896" i="1" s="1"/>
  <c r="K897" i="1"/>
  <c r="L897" i="1" s="1"/>
  <c r="K898" i="1"/>
  <c r="L898" i="1" s="1"/>
  <c r="K899" i="1"/>
  <c r="L899" i="1" s="1"/>
  <c r="K900" i="1"/>
  <c r="L900" i="1" s="1"/>
  <c r="K901" i="1"/>
  <c r="L901" i="1" s="1"/>
  <c r="K902" i="1"/>
  <c r="L902" i="1" s="1"/>
  <c r="K903" i="1"/>
  <c r="L903" i="1" s="1"/>
  <c r="K904" i="1"/>
  <c r="L904" i="1" s="1"/>
  <c r="K905" i="1"/>
  <c r="L905" i="1" s="1"/>
  <c r="K906" i="1"/>
  <c r="L906" i="1" s="1"/>
  <c r="K907" i="1"/>
  <c r="K908" i="1"/>
  <c r="L908" i="1" s="1"/>
  <c r="K909" i="1"/>
  <c r="L909" i="1" s="1"/>
  <c r="K910" i="1"/>
  <c r="L910" i="1" s="1"/>
  <c r="K911" i="1"/>
  <c r="L911" i="1" s="1"/>
  <c r="K912" i="1"/>
  <c r="L912" i="1" s="1"/>
  <c r="K913" i="1"/>
  <c r="L913" i="1" s="1"/>
  <c r="K914" i="1"/>
  <c r="L914" i="1" s="1"/>
  <c r="K915" i="1"/>
  <c r="L915" i="1" s="1"/>
  <c r="K916" i="1"/>
  <c r="L916" i="1" s="1"/>
  <c r="K917" i="1"/>
  <c r="L917" i="1" s="1"/>
  <c r="K918" i="1"/>
  <c r="L918" i="1" s="1"/>
  <c r="K919" i="1"/>
  <c r="L919" i="1" s="1"/>
  <c r="K920" i="1"/>
  <c r="L920" i="1" s="1"/>
  <c r="K921" i="1"/>
  <c r="L921" i="1" s="1"/>
  <c r="K922" i="1"/>
  <c r="L922" i="1" s="1"/>
  <c r="K923" i="1"/>
  <c r="L923" i="1" s="1"/>
  <c r="K924" i="1"/>
  <c r="L924" i="1" s="1"/>
  <c r="K925" i="1"/>
  <c r="L925" i="1" s="1"/>
  <c r="K926" i="1"/>
  <c r="L926" i="1" s="1"/>
  <c r="K927" i="1"/>
  <c r="L927" i="1" s="1"/>
  <c r="K928" i="1"/>
  <c r="L928" i="1" s="1"/>
  <c r="K929" i="1"/>
  <c r="L929" i="1" s="1"/>
  <c r="K930" i="1"/>
  <c r="L930" i="1" s="1"/>
  <c r="K931" i="1"/>
  <c r="K932" i="1"/>
  <c r="L932" i="1" s="1"/>
  <c r="K933" i="1"/>
  <c r="L933" i="1" s="1"/>
  <c r="K934" i="1"/>
  <c r="L934" i="1" s="1"/>
  <c r="K935" i="1"/>
  <c r="L935" i="1" s="1"/>
  <c r="K936" i="1"/>
  <c r="L936" i="1" s="1"/>
  <c r="K937" i="1"/>
  <c r="L937" i="1" s="1"/>
  <c r="K938" i="1"/>
  <c r="L938" i="1" s="1"/>
  <c r="K939" i="1"/>
  <c r="L939" i="1" s="1"/>
  <c r="K940" i="1"/>
  <c r="L940" i="1" s="1"/>
  <c r="K941" i="1"/>
  <c r="L941" i="1" s="1"/>
  <c r="K942" i="1"/>
  <c r="L942" i="1" s="1"/>
  <c r="K943" i="1"/>
  <c r="L943" i="1" s="1"/>
  <c r="K944" i="1"/>
  <c r="L944" i="1" s="1"/>
  <c r="K945" i="1"/>
  <c r="L945" i="1" s="1"/>
  <c r="K946" i="1"/>
  <c r="L946" i="1" s="1"/>
  <c r="K947" i="1"/>
  <c r="L947" i="1" s="1"/>
  <c r="K948" i="1"/>
  <c r="L948" i="1" s="1"/>
  <c r="K949" i="1"/>
  <c r="L949" i="1" s="1"/>
  <c r="K950" i="1"/>
  <c r="L950" i="1" s="1"/>
  <c r="K951" i="1"/>
  <c r="K952" i="1"/>
  <c r="L952" i="1" s="1"/>
  <c r="K953" i="1"/>
  <c r="L953" i="1" s="1"/>
  <c r="K954" i="1"/>
  <c r="L954" i="1" s="1"/>
  <c r="K955" i="1"/>
  <c r="L955" i="1" s="1"/>
  <c r="K956" i="1"/>
  <c r="L956" i="1" s="1"/>
  <c r="K957" i="1"/>
  <c r="L957" i="1" s="1"/>
  <c r="K958" i="1"/>
  <c r="L958" i="1" s="1"/>
  <c r="K959" i="1"/>
  <c r="L959" i="1" s="1"/>
  <c r="K960" i="1"/>
  <c r="L960" i="1" s="1"/>
  <c r="K961" i="1"/>
  <c r="L961" i="1" s="1"/>
  <c r="K962" i="1"/>
  <c r="L962" i="1" s="1"/>
  <c r="K963" i="1"/>
  <c r="L963" i="1" s="1"/>
  <c r="K964" i="1"/>
  <c r="L964" i="1" s="1"/>
  <c r="K965" i="1"/>
  <c r="L965" i="1" s="1"/>
  <c r="K966" i="1"/>
  <c r="L966" i="1" s="1"/>
  <c r="K967" i="1"/>
  <c r="L967" i="1" s="1"/>
  <c r="K968" i="1"/>
  <c r="L968" i="1" s="1"/>
  <c r="K969" i="1"/>
  <c r="L969" i="1" s="1"/>
  <c r="K970" i="1"/>
  <c r="L970" i="1" s="1"/>
  <c r="K971" i="1"/>
  <c r="L971" i="1" s="1"/>
  <c r="K972" i="1"/>
  <c r="L972" i="1" s="1"/>
  <c r="K973" i="1"/>
  <c r="L973" i="1" s="1"/>
  <c r="K974" i="1"/>
  <c r="L974" i="1" s="1"/>
  <c r="K975" i="1"/>
  <c r="L975" i="1" s="1"/>
  <c r="K976" i="1"/>
  <c r="L976" i="1" s="1"/>
  <c r="K977" i="1"/>
  <c r="K978" i="1"/>
  <c r="L978" i="1" s="1"/>
  <c r="K979" i="1"/>
  <c r="L979" i="1" s="1"/>
  <c r="K980" i="1"/>
  <c r="L980" i="1" s="1"/>
  <c r="K981" i="1"/>
  <c r="L981" i="1" s="1"/>
  <c r="K982" i="1"/>
  <c r="L982" i="1" s="1"/>
  <c r="K983" i="1"/>
  <c r="L983" i="1" s="1"/>
  <c r="K984" i="1"/>
  <c r="L984" i="1" s="1"/>
  <c r="K985" i="1"/>
  <c r="L985" i="1" s="1"/>
  <c r="K986" i="1"/>
  <c r="L986" i="1" s="1"/>
  <c r="K987" i="1"/>
  <c r="L987" i="1" s="1"/>
  <c r="K988" i="1"/>
  <c r="L988" i="1" s="1"/>
  <c r="K989" i="1"/>
  <c r="L989" i="1" s="1"/>
  <c r="K990" i="1"/>
  <c r="L990" i="1" s="1"/>
  <c r="K991" i="1"/>
  <c r="L991" i="1" s="1"/>
  <c r="K992" i="1"/>
  <c r="L992" i="1" s="1"/>
  <c r="K993" i="1"/>
  <c r="L993" i="1" s="1"/>
  <c r="K994" i="1"/>
  <c r="L994" i="1" s="1"/>
  <c r="K995" i="1"/>
  <c r="K996" i="1"/>
  <c r="L996" i="1" s="1"/>
  <c r="K997" i="1"/>
  <c r="L997" i="1" s="1"/>
  <c r="K998" i="1"/>
  <c r="L998" i="1" s="1"/>
  <c r="K999" i="1"/>
  <c r="L999" i="1" s="1"/>
  <c r="K1000" i="1"/>
  <c r="L1000" i="1" s="1"/>
  <c r="K1001" i="1"/>
  <c r="L1001" i="1" s="1"/>
  <c r="K1002" i="1"/>
  <c r="L1002" i="1" s="1"/>
  <c r="K1003" i="1"/>
  <c r="L1003" i="1" s="1"/>
  <c r="K1004" i="1"/>
  <c r="L1004" i="1" s="1"/>
  <c r="K1005" i="1"/>
  <c r="L1005" i="1" s="1"/>
  <c r="K1006" i="1"/>
  <c r="L1006" i="1" s="1"/>
  <c r="K1007" i="1"/>
  <c r="L1007" i="1" s="1"/>
  <c r="K1008" i="1"/>
  <c r="L1008" i="1" s="1"/>
  <c r="K1009" i="1"/>
  <c r="L1009" i="1" s="1"/>
  <c r="K1010" i="1"/>
  <c r="L1010" i="1" s="1"/>
  <c r="K1011" i="1"/>
  <c r="L1011" i="1" s="1"/>
  <c r="K1012" i="1"/>
  <c r="L1012" i="1" s="1"/>
  <c r="K1013" i="1"/>
  <c r="L1013" i="1" s="1"/>
  <c r="K1014" i="1"/>
  <c r="L1014" i="1" s="1"/>
  <c r="K1015" i="1"/>
  <c r="K1016" i="1"/>
  <c r="L1016" i="1" s="1"/>
  <c r="K1017" i="1"/>
  <c r="L1017" i="1" s="1"/>
  <c r="K1018" i="1"/>
  <c r="L1018" i="1" s="1"/>
  <c r="K1019" i="1"/>
  <c r="L1019" i="1" s="1"/>
  <c r="K1020" i="1"/>
  <c r="L1020" i="1" s="1"/>
  <c r="K1021" i="1"/>
  <c r="L1021" i="1" s="1"/>
  <c r="K1022" i="1"/>
  <c r="L1022" i="1" s="1"/>
  <c r="K1023" i="1"/>
  <c r="L1023" i="1" s="1"/>
  <c r="K1024" i="1"/>
  <c r="L1024" i="1" s="1"/>
  <c r="K1025" i="1"/>
  <c r="L1025" i="1" s="1"/>
  <c r="K1026" i="1"/>
  <c r="L1026" i="1" s="1"/>
  <c r="K1027" i="1"/>
  <c r="L1027" i="1" s="1"/>
  <c r="K1028" i="1"/>
  <c r="L1028" i="1" s="1"/>
  <c r="K1029" i="1"/>
  <c r="L1029" i="1" s="1"/>
  <c r="K1030" i="1"/>
  <c r="L1030" i="1" s="1"/>
  <c r="K1031" i="1"/>
  <c r="L1031" i="1" s="1"/>
  <c r="K1032" i="1"/>
  <c r="L1032" i="1" s="1"/>
  <c r="K1033" i="1"/>
  <c r="L1033" i="1" s="1"/>
  <c r="K1034" i="1"/>
  <c r="L1034" i="1" s="1"/>
  <c r="K1035" i="1"/>
  <c r="L1035" i="1" s="1"/>
  <c r="K1036" i="1"/>
  <c r="L1036" i="1" s="1"/>
  <c r="K1037" i="1"/>
  <c r="L1037" i="1" s="1"/>
  <c r="K1038" i="1"/>
  <c r="L1038" i="1" s="1"/>
  <c r="K1039" i="1"/>
  <c r="L1039" i="1" s="1"/>
  <c r="K1040" i="1"/>
  <c r="L1040" i="1" s="1"/>
  <c r="K1041" i="1"/>
  <c r="K1042" i="1"/>
  <c r="L1042" i="1" s="1"/>
  <c r="K1043" i="1"/>
  <c r="L1043" i="1" s="1"/>
  <c r="K1044" i="1"/>
  <c r="L1044" i="1" s="1"/>
  <c r="K1045" i="1"/>
  <c r="L1045" i="1" s="1"/>
  <c r="K1046" i="1"/>
  <c r="L1046" i="1" s="1"/>
  <c r="K1047" i="1"/>
  <c r="L1047" i="1" s="1"/>
  <c r="K1048" i="1"/>
  <c r="L1048" i="1" s="1"/>
  <c r="K1049" i="1"/>
  <c r="L1049" i="1" s="1"/>
  <c r="K1050" i="1"/>
  <c r="L1050" i="1" s="1"/>
  <c r="K1051" i="1"/>
  <c r="L1051" i="1" s="1"/>
  <c r="K1052" i="1"/>
  <c r="L1052" i="1" s="1"/>
  <c r="K1053" i="1"/>
  <c r="L1053" i="1" s="1"/>
  <c r="K1054" i="1"/>
  <c r="L1054" i="1" s="1"/>
  <c r="K1055" i="1"/>
  <c r="L1055" i="1" s="1"/>
  <c r="K1056" i="1"/>
  <c r="L1056" i="1" s="1"/>
  <c r="K1057" i="1"/>
  <c r="L1057" i="1" s="1"/>
  <c r="K1058" i="1"/>
  <c r="L1058" i="1" s="1"/>
  <c r="K1059" i="1"/>
  <c r="K1060" i="1"/>
  <c r="L1060" i="1" s="1"/>
  <c r="K1061" i="1"/>
  <c r="L1061" i="1" s="1"/>
  <c r="K1062" i="1"/>
  <c r="L1062" i="1" s="1"/>
  <c r="K1063" i="1"/>
  <c r="L1063" i="1" s="1"/>
  <c r="K1064" i="1"/>
  <c r="L1064" i="1" s="1"/>
  <c r="K1065" i="1"/>
  <c r="L1065" i="1" s="1"/>
  <c r="K1066" i="1"/>
  <c r="L1066" i="1" s="1"/>
  <c r="K1067" i="1"/>
  <c r="L1067" i="1" s="1"/>
  <c r="K1068" i="1"/>
  <c r="L1068" i="1" s="1"/>
  <c r="K1069" i="1"/>
  <c r="L1069" i="1" s="1"/>
  <c r="K1070" i="1"/>
  <c r="L1070" i="1" s="1"/>
  <c r="K1071" i="1"/>
  <c r="L1071" i="1" s="1"/>
  <c r="K1072" i="1"/>
  <c r="L1072" i="1" s="1"/>
  <c r="K1073" i="1"/>
  <c r="L1073" i="1" s="1"/>
  <c r="K1074" i="1"/>
  <c r="L1074" i="1" s="1"/>
  <c r="K1075" i="1"/>
  <c r="L1075" i="1" s="1"/>
  <c r="K1076" i="1"/>
  <c r="L1076" i="1" s="1"/>
  <c r="K1077" i="1"/>
  <c r="L1077" i="1" s="1"/>
  <c r="K1078" i="1"/>
  <c r="L1078" i="1" s="1"/>
  <c r="K1079" i="1"/>
  <c r="K1080" i="1"/>
  <c r="L1080" i="1" s="1"/>
  <c r="K1081" i="1"/>
  <c r="L1081" i="1" s="1"/>
  <c r="K1082" i="1"/>
  <c r="L1082" i="1" s="1"/>
  <c r="K1083" i="1"/>
  <c r="L1083" i="1" s="1"/>
  <c r="K1084" i="1"/>
  <c r="L1084" i="1" s="1"/>
  <c r="K1085" i="1"/>
  <c r="L1085" i="1" s="1"/>
  <c r="K1086" i="1"/>
  <c r="L1086" i="1" s="1"/>
  <c r="K1087" i="1"/>
  <c r="L1087" i="1" s="1"/>
  <c r="K1088" i="1"/>
  <c r="L1088" i="1" s="1"/>
  <c r="K1089" i="1"/>
  <c r="L1089" i="1" s="1"/>
  <c r="K1090" i="1"/>
  <c r="L1090" i="1" s="1"/>
  <c r="K1091" i="1"/>
  <c r="L1091" i="1" s="1"/>
  <c r="K1092" i="1"/>
  <c r="L1092" i="1" s="1"/>
  <c r="K1093" i="1"/>
  <c r="L1093" i="1" s="1"/>
  <c r="K1094" i="1"/>
  <c r="L1094" i="1" s="1"/>
  <c r="K1095" i="1"/>
  <c r="L1095" i="1" s="1"/>
  <c r="K1096" i="1"/>
  <c r="L1096" i="1" s="1"/>
  <c r="K1097" i="1"/>
  <c r="L1097" i="1" s="1"/>
  <c r="K1098" i="1"/>
  <c r="L1098" i="1" s="1"/>
  <c r="K1099" i="1"/>
  <c r="L1099" i="1" s="1"/>
  <c r="K1100" i="1"/>
  <c r="L1100" i="1" s="1"/>
  <c r="K1101" i="1"/>
  <c r="L1101" i="1" s="1"/>
  <c r="K1102" i="1"/>
  <c r="L1102" i="1" s="1"/>
  <c r="K1103" i="1"/>
  <c r="L1103" i="1" s="1"/>
  <c r="K1104" i="1"/>
  <c r="L1104" i="1" s="1"/>
  <c r="K1105" i="1"/>
  <c r="K1106" i="1"/>
  <c r="L1106" i="1" s="1"/>
  <c r="K1107" i="1"/>
  <c r="L1107" i="1" s="1"/>
  <c r="K1108" i="1"/>
  <c r="L1108" i="1" s="1"/>
  <c r="K1109" i="1"/>
  <c r="L1109" i="1" s="1"/>
  <c r="K1110" i="1"/>
  <c r="L1110" i="1" s="1"/>
  <c r="K1111" i="1"/>
  <c r="L1111" i="1" s="1"/>
  <c r="K1112" i="1"/>
  <c r="L1112" i="1" s="1"/>
  <c r="K1113" i="1"/>
  <c r="L1113" i="1" s="1"/>
  <c r="K1114" i="1"/>
  <c r="L1114" i="1" s="1"/>
  <c r="K1115" i="1"/>
  <c r="L1115" i="1" s="1"/>
  <c r="K1116" i="1"/>
  <c r="L1116" i="1" s="1"/>
  <c r="K1117" i="1"/>
  <c r="L1117" i="1" s="1"/>
  <c r="K1118" i="1"/>
  <c r="L1118" i="1" s="1"/>
  <c r="K1119" i="1"/>
  <c r="L1119" i="1" s="1"/>
  <c r="K1120" i="1"/>
  <c r="L1120" i="1" s="1"/>
  <c r="K1121" i="1"/>
  <c r="L1121" i="1" s="1"/>
  <c r="K1122" i="1"/>
  <c r="L1122" i="1" s="1"/>
  <c r="K1123" i="1"/>
  <c r="K1124" i="1"/>
  <c r="L1124" i="1" s="1"/>
  <c r="K1125" i="1"/>
  <c r="L1125" i="1" s="1"/>
  <c r="K1126" i="1"/>
  <c r="L1126" i="1" s="1"/>
  <c r="K1127" i="1"/>
  <c r="L1127" i="1" s="1"/>
  <c r="K1128" i="1"/>
  <c r="L1128" i="1" s="1"/>
  <c r="K1129" i="1"/>
  <c r="L1129" i="1" s="1"/>
  <c r="K1130" i="1"/>
  <c r="L1130" i="1" s="1"/>
  <c r="K1131" i="1"/>
  <c r="L1131" i="1" s="1"/>
  <c r="K1132" i="1"/>
  <c r="L1132" i="1" s="1"/>
  <c r="K1133" i="1"/>
  <c r="L1133" i="1" s="1"/>
  <c r="K1134" i="1"/>
  <c r="L1134" i="1" s="1"/>
  <c r="K1135" i="1"/>
  <c r="L1135" i="1" s="1"/>
  <c r="K1136" i="1"/>
  <c r="L1136" i="1" s="1"/>
  <c r="K1137" i="1"/>
  <c r="L1137" i="1" s="1"/>
  <c r="K1138" i="1"/>
  <c r="L1138" i="1" s="1"/>
  <c r="K1139" i="1"/>
  <c r="L1139" i="1" s="1"/>
  <c r="K1140" i="1"/>
  <c r="L1140" i="1" s="1"/>
  <c r="K1141" i="1"/>
  <c r="L1141" i="1" s="1"/>
  <c r="K1142" i="1"/>
  <c r="L1142" i="1" s="1"/>
  <c r="K1143" i="1"/>
  <c r="K1144" i="1"/>
  <c r="L1144" i="1" s="1"/>
  <c r="K1145" i="1"/>
  <c r="L1145" i="1" s="1"/>
  <c r="K1146" i="1"/>
  <c r="L1146" i="1" s="1"/>
  <c r="K1147" i="1"/>
  <c r="L1147" i="1" s="1"/>
  <c r="K1148" i="1"/>
  <c r="L1148" i="1" s="1"/>
  <c r="K1149" i="1"/>
  <c r="L1149" i="1" s="1"/>
  <c r="K1150" i="1"/>
  <c r="L1150" i="1" s="1"/>
  <c r="K1151" i="1"/>
  <c r="L1151" i="1" s="1"/>
  <c r="K1152" i="1"/>
  <c r="L1152" i="1" s="1"/>
  <c r="K1153" i="1"/>
  <c r="L1153" i="1" s="1"/>
  <c r="K1154" i="1"/>
  <c r="L1154" i="1" s="1"/>
  <c r="K1155" i="1"/>
  <c r="L1155" i="1" s="1"/>
  <c r="K1156" i="1"/>
  <c r="L1156" i="1" s="1"/>
  <c r="K1157" i="1"/>
  <c r="L1157" i="1" s="1"/>
  <c r="K1158" i="1"/>
  <c r="L1158" i="1" s="1"/>
  <c r="K1159" i="1"/>
  <c r="L1159" i="1" s="1"/>
  <c r="K1160" i="1"/>
  <c r="L1160" i="1" s="1"/>
  <c r="K1161" i="1"/>
  <c r="L1161" i="1" s="1"/>
  <c r="K1162" i="1"/>
  <c r="L1162" i="1" s="1"/>
  <c r="K1163" i="1"/>
  <c r="L1163" i="1" s="1"/>
  <c r="K1164" i="1"/>
  <c r="L1164" i="1" s="1"/>
  <c r="K1165" i="1"/>
  <c r="L1165" i="1" s="1"/>
  <c r="K1166" i="1"/>
  <c r="L1166" i="1" s="1"/>
  <c r="K1167" i="1"/>
  <c r="L1167" i="1" s="1"/>
  <c r="K1168" i="1"/>
  <c r="L1168" i="1" s="1"/>
  <c r="K1169" i="1"/>
  <c r="K1170" i="1"/>
  <c r="L1170" i="1" s="1"/>
  <c r="K1171" i="1"/>
  <c r="L1171" i="1" s="1"/>
  <c r="K1172" i="1"/>
  <c r="L1172" i="1" s="1"/>
  <c r="K1173" i="1"/>
  <c r="L1173" i="1" s="1"/>
  <c r="K1174" i="1"/>
  <c r="L1174" i="1" s="1"/>
  <c r="K1175" i="1"/>
  <c r="L1175" i="1" s="1"/>
  <c r="K1176" i="1"/>
  <c r="L1176" i="1" s="1"/>
  <c r="K1177" i="1"/>
  <c r="L1177" i="1" s="1"/>
  <c r="K1178" i="1"/>
  <c r="L1178" i="1" s="1"/>
  <c r="K1179" i="1"/>
  <c r="L1179" i="1" s="1"/>
  <c r="K1180" i="1"/>
  <c r="L1180" i="1" s="1"/>
  <c r="K1181" i="1"/>
  <c r="L1181" i="1" s="1"/>
  <c r="K1182" i="1"/>
  <c r="L1182" i="1" s="1"/>
  <c r="K1183" i="1"/>
  <c r="L1183" i="1" s="1"/>
  <c r="K1184" i="1"/>
  <c r="L1184" i="1" s="1"/>
  <c r="K1185" i="1"/>
  <c r="L1185" i="1" s="1"/>
  <c r="K1186" i="1"/>
  <c r="L1186" i="1" s="1"/>
  <c r="K1187" i="1"/>
  <c r="K1188" i="1"/>
  <c r="L1188" i="1" s="1"/>
  <c r="K1189" i="1"/>
  <c r="L1189" i="1" s="1"/>
  <c r="K1190" i="1"/>
  <c r="L1190" i="1" s="1"/>
  <c r="K1191" i="1"/>
  <c r="L1191" i="1" s="1"/>
  <c r="K1192" i="1"/>
  <c r="L1192" i="1" s="1"/>
  <c r="K1193" i="1"/>
  <c r="L1193" i="1" s="1"/>
  <c r="K1194" i="1"/>
  <c r="L1194" i="1" s="1"/>
  <c r="K1195" i="1"/>
  <c r="L1195" i="1" s="1"/>
  <c r="K1196" i="1"/>
  <c r="L1196" i="1" s="1"/>
  <c r="K1197" i="1"/>
  <c r="L1197" i="1" s="1"/>
  <c r="K1198" i="1"/>
  <c r="L1198" i="1" s="1"/>
  <c r="K1199" i="1"/>
  <c r="L1199" i="1" s="1"/>
  <c r="K1200" i="1"/>
  <c r="L1200" i="1" s="1"/>
  <c r="K1201" i="1"/>
  <c r="L1201" i="1" s="1"/>
  <c r="K1202" i="1"/>
  <c r="L1202" i="1" s="1"/>
  <c r="K1203" i="1"/>
  <c r="L1203" i="1" s="1"/>
  <c r="K1204" i="1"/>
  <c r="L1204" i="1" s="1"/>
  <c r="K1205" i="1"/>
  <c r="L1205" i="1" s="1"/>
  <c r="K1206" i="1"/>
  <c r="L1206" i="1" s="1"/>
  <c r="K1207" i="1"/>
  <c r="K1208" i="1"/>
  <c r="L1208" i="1" s="1"/>
  <c r="K1209" i="1"/>
  <c r="L1209" i="1" s="1"/>
  <c r="K1210" i="1"/>
  <c r="L1210" i="1" s="1"/>
  <c r="K1211" i="1"/>
  <c r="L1211" i="1" s="1"/>
  <c r="K1212" i="1"/>
  <c r="L1212" i="1" s="1"/>
  <c r="K1213" i="1"/>
  <c r="L1213" i="1" s="1"/>
  <c r="K1214" i="1"/>
  <c r="L1214" i="1" s="1"/>
  <c r="K1215" i="1"/>
  <c r="L1215" i="1" s="1"/>
  <c r="K1216" i="1"/>
  <c r="L1216" i="1" s="1"/>
  <c r="K1217" i="1"/>
  <c r="L1217" i="1" s="1"/>
  <c r="K1218" i="1"/>
  <c r="L1218" i="1" s="1"/>
  <c r="K1219" i="1"/>
  <c r="L1219" i="1" s="1"/>
  <c r="K1220" i="1"/>
  <c r="L1220" i="1" s="1"/>
  <c r="K1221" i="1"/>
  <c r="L1221" i="1" s="1"/>
  <c r="K1222" i="1"/>
  <c r="L1222" i="1" s="1"/>
  <c r="K1223" i="1"/>
  <c r="L1223" i="1" s="1"/>
  <c r="K1224" i="1"/>
  <c r="L1224" i="1" s="1"/>
  <c r="K1225" i="1"/>
  <c r="L1225" i="1" s="1"/>
  <c r="K1226" i="1"/>
  <c r="L1226" i="1" s="1"/>
  <c r="K1227" i="1"/>
  <c r="L1227" i="1" s="1"/>
  <c r="K1228" i="1"/>
  <c r="L1228" i="1" s="1"/>
  <c r="K1229" i="1"/>
  <c r="L1229" i="1" s="1"/>
  <c r="K1230" i="1"/>
  <c r="L1230" i="1" s="1"/>
  <c r="K1231" i="1"/>
  <c r="L1231" i="1" s="1"/>
  <c r="K1232" i="1"/>
  <c r="L1232" i="1" s="1"/>
  <c r="K1233" i="1"/>
  <c r="K1234" i="1"/>
  <c r="L1234" i="1" s="1"/>
  <c r="K1235" i="1"/>
  <c r="L1235" i="1" s="1"/>
  <c r="K1236" i="1"/>
  <c r="L1236" i="1" s="1"/>
  <c r="K1237" i="1"/>
  <c r="L1237" i="1" s="1"/>
  <c r="K1238" i="1"/>
  <c r="L1238" i="1" s="1"/>
  <c r="K1239" i="1"/>
  <c r="L1239" i="1" s="1"/>
  <c r="K1240" i="1"/>
  <c r="L1240" i="1" s="1"/>
  <c r="K1241" i="1"/>
  <c r="L1241" i="1" s="1"/>
  <c r="K1242" i="1"/>
  <c r="L1242" i="1" s="1"/>
  <c r="K1243" i="1"/>
  <c r="L1243" i="1" s="1"/>
  <c r="K1244" i="1"/>
  <c r="L1244" i="1" s="1"/>
  <c r="K1245" i="1"/>
  <c r="L1245" i="1" s="1"/>
  <c r="K1246" i="1"/>
  <c r="L1246" i="1" s="1"/>
  <c r="K1247" i="1"/>
  <c r="L1247" i="1" s="1"/>
  <c r="K1248" i="1"/>
  <c r="L1248" i="1" s="1"/>
  <c r="K1249" i="1"/>
  <c r="L1249" i="1" s="1"/>
  <c r="K1250" i="1"/>
  <c r="L1250" i="1" s="1"/>
  <c r="K1251" i="1"/>
  <c r="K1252" i="1"/>
  <c r="L1252" i="1" s="1"/>
  <c r="K1253" i="1"/>
  <c r="L1253" i="1" s="1"/>
  <c r="K1254" i="1"/>
  <c r="L1254" i="1" s="1"/>
  <c r="K1255" i="1"/>
  <c r="L1255" i="1" s="1"/>
  <c r="K1256" i="1"/>
  <c r="L1256" i="1" s="1"/>
  <c r="K1257" i="1"/>
  <c r="L1257" i="1" s="1"/>
  <c r="K1258" i="1"/>
  <c r="L1258" i="1" s="1"/>
  <c r="K1259" i="1"/>
  <c r="L1259" i="1" s="1"/>
  <c r="K1260" i="1"/>
  <c r="L1260" i="1" s="1"/>
  <c r="K1261" i="1"/>
  <c r="L1261" i="1" s="1"/>
  <c r="K1262" i="1"/>
  <c r="L1262" i="1" s="1"/>
  <c r="K1263" i="1"/>
  <c r="L1263" i="1" s="1"/>
  <c r="K1264" i="1"/>
  <c r="L1264" i="1" s="1"/>
  <c r="K1265" i="1"/>
  <c r="L1265" i="1" s="1"/>
  <c r="K1266" i="1"/>
  <c r="L1266" i="1" s="1"/>
  <c r="K1267" i="1"/>
  <c r="L1267" i="1" s="1"/>
  <c r="K1268" i="1"/>
  <c r="L1268" i="1" s="1"/>
  <c r="K1269" i="1"/>
  <c r="L1269" i="1" s="1"/>
  <c r="K1270" i="1"/>
  <c r="L1270" i="1" s="1"/>
  <c r="K1271" i="1"/>
  <c r="K1272" i="1"/>
  <c r="L1272" i="1" s="1"/>
  <c r="K1273" i="1"/>
  <c r="L1273" i="1" s="1"/>
  <c r="K1274" i="1"/>
  <c r="L1274" i="1" s="1"/>
  <c r="K1275" i="1"/>
  <c r="L1275" i="1" s="1"/>
  <c r="K1276" i="1"/>
  <c r="L1276" i="1" s="1"/>
  <c r="K1277" i="1"/>
  <c r="L1277" i="1" s="1"/>
  <c r="K1278" i="1"/>
  <c r="L1278" i="1" s="1"/>
  <c r="K1279" i="1"/>
  <c r="L1279" i="1" s="1"/>
  <c r="K1280" i="1"/>
  <c r="L1280" i="1" s="1"/>
  <c r="K1281" i="1"/>
  <c r="L1281" i="1" s="1"/>
  <c r="K1282" i="1"/>
  <c r="L1282" i="1" s="1"/>
  <c r="K1283" i="1"/>
  <c r="L1283" i="1" s="1"/>
  <c r="K1284" i="1"/>
  <c r="L1284" i="1" s="1"/>
  <c r="K1285" i="1"/>
  <c r="L1285" i="1" s="1"/>
  <c r="K1286" i="1"/>
  <c r="L1286" i="1" s="1"/>
  <c r="K1287" i="1"/>
  <c r="L1287" i="1" s="1"/>
  <c r="K1288" i="1"/>
  <c r="L1288" i="1" s="1"/>
  <c r="K1289" i="1"/>
  <c r="L1289" i="1" s="1"/>
  <c r="K1290" i="1"/>
  <c r="L1290" i="1" s="1"/>
  <c r="K1291" i="1"/>
  <c r="L1291" i="1" s="1"/>
  <c r="K1292" i="1"/>
  <c r="L1292" i="1" s="1"/>
  <c r="K1293" i="1"/>
  <c r="L1293" i="1" s="1"/>
  <c r="K1294" i="1"/>
  <c r="L1294" i="1" s="1"/>
  <c r="K1295" i="1"/>
  <c r="L1295" i="1" s="1"/>
  <c r="K1296" i="1"/>
  <c r="L1296" i="1" s="1"/>
  <c r="K1297" i="1"/>
  <c r="K1298" i="1"/>
  <c r="L1298" i="1" s="1"/>
  <c r="K1299" i="1"/>
  <c r="L1299" i="1" s="1"/>
  <c r="K1300" i="1"/>
  <c r="L1300" i="1" s="1"/>
  <c r="K1301" i="1"/>
  <c r="L1301" i="1" s="1"/>
  <c r="K1302" i="1"/>
  <c r="L1302" i="1" s="1"/>
  <c r="K1303" i="1"/>
  <c r="L1303" i="1" s="1"/>
  <c r="K1304" i="1"/>
  <c r="L1304" i="1" s="1"/>
  <c r="K1305" i="1"/>
  <c r="L1305" i="1" s="1"/>
  <c r="K1306" i="1"/>
  <c r="L1306" i="1" s="1"/>
  <c r="K1307" i="1"/>
  <c r="L1307" i="1" s="1"/>
  <c r="K1308" i="1"/>
  <c r="L1308" i="1" s="1"/>
  <c r="K1309" i="1"/>
  <c r="L1309" i="1" s="1"/>
  <c r="K1310" i="1"/>
  <c r="L1310" i="1" s="1"/>
  <c r="K1311" i="1"/>
  <c r="L1311" i="1" s="1"/>
  <c r="K1312" i="1"/>
  <c r="L1312" i="1" s="1"/>
  <c r="K1313" i="1"/>
  <c r="L1313" i="1" s="1"/>
  <c r="K1314" i="1"/>
  <c r="L1314" i="1" s="1"/>
  <c r="K1315" i="1"/>
  <c r="K1316" i="1"/>
  <c r="L1316" i="1" s="1"/>
  <c r="K1317" i="1"/>
  <c r="L1317" i="1" s="1"/>
  <c r="K1318" i="1"/>
  <c r="L1318" i="1" s="1"/>
  <c r="K1319" i="1"/>
  <c r="L1319" i="1" s="1"/>
  <c r="K1320" i="1"/>
  <c r="L1320" i="1" s="1"/>
  <c r="K1321" i="1"/>
  <c r="L1321" i="1" s="1"/>
  <c r="K1322" i="1"/>
  <c r="L1322" i="1" s="1"/>
  <c r="K1323" i="1"/>
  <c r="L1323" i="1" s="1"/>
  <c r="K1324" i="1"/>
  <c r="L1324" i="1" s="1"/>
  <c r="K1325" i="1"/>
  <c r="L1325" i="1" s="1"/>
  <c r="K1326" i="1"/>
  <c r="L1326" i="1" s="1"/>
  <c r="K1327" i="1"/>
  <c r="L1327" i="1" s="1"/>
  <c r="K1328" i="1"/>
  <c r="L1328" i="1" s="1"/>
  <c r="K1329" i="1"/>
  <c r="L1329" i="1" s="1"/>
  <c r="K1330" i="1"/>
  <c r="L1330" i="1" s="1"/>
  <c r="K1331" i="1"/>
  <c r="L1331" i="1" s="1"/>
  <c r="K1332" i="1"/>
  <c r="L1332" i="1" s="1"/>
  <c r="K1333" i="1"/>
  <c r="L1333" i="1" s="1"/>
  <c r="K1334" i="1"/>
  <c r="L1334" i="1" s="1"/>
  <c r="K1335" i="1"/>
  <c r="K1336" i="1"/>
  <c r="L1336" i="1" s="1"/>
  <c r="K1337" i="1"/>
  <c r="L1337" i="1" s="1"/>
  <c r="K1338" i="1"/>
  <c r="L1338" i="1" s="1"/>
  <c r="K1339" i="1"/>
  <c r="L1339" i="1" s="1"/>
  <c r="K1340" i="1"/>
  <c r="L1340" i="1" s="1"/>
  <c r="K1341" i="1"/>
  <c r="L1341" i="1" s="1"/>
  <c r="K1342" i="1"/>
  <c r="L1342" i="1" s="1"/>
  <c r="K1343" i="1"/>
  <c r="L1343" i="1" s="1"/>
  <c r="K1344" i="1"/>
  <c r="L1344" i="1" s="1"/>
  <c r="K1345" i="1"/>
  <c r="L1345" i="1" s="1"/>
  <c r="K1346" i="1"/>
  <c r="L1346" i="1" s="1"/>
  <c r="K1347" i="1"/>
  <c r="L1347" i="1" s="1"/>
  <c r="K1348" i="1"/>
  <c r="L1348" i="1" s="1"/>
  <c r="K1349" i="1"/>
  <c r="L1349" i="1" s="1"/>
  <c r="K1350" i="1"/>
  <c r="L1350" i="1" s="1"/>
  <c r="K1351" i="1"/>
  <c r="L1351" i="1" s="1"/>
  <c r="K1352" i="1"/>
  <c r="L1352" i="1" s="1"/>
  <c r="K1353" i="1"/>
  <c r="L1353" i="1" s="1"/>
  <c r="K1354" i="1"/>
  <c r="L1354" i="1" s="1"/>
  <c r="K1355" i="1"/>
  <c r="L1355" i="1" s="1"/>
  <c r="K1356" i="1"/>
  <c r="L1356" i="1" s="1"/>
  <c r="K1357" i="1"/>
  <c r="L1357" i="1" s="1"/>
  <c r="K1358" i="1"/>
  <c r="L1358" i="1" s="1"/>
  <c r="K1359" i="1"/>
  <c r="L1359" i="1" s="1"/>
  <c r="K1360" i="1"/>
  <c r="L1360" i="1" s="1"/>
  <c r="K1361" i="1"/>
  <c r="K1362" i="1"/>
  <c r="L1362" i="1" s="1"/>
  <c r="K1363" i="1"/>
  <c r="L1363" i="1" s="1"/>
  <c r="K1364" i="1"/>
  <c r="L1364" i="1" s="1"/>
  <c r="K1365" i="1"/>
  <c r="L1365" i="1" s="1"/>
  <c r="K1366" i="1"/>
  <c r="L1366" i="1" s="1"/>
  <c r="K1367" i="1"/>
  <c r="L1367" i="1" s="1"/>
  <c r="K1368" i="1"/>
  <c r="L1368" i="1" s="1"/>
  <c r="K1369" i="1"/>
  <c r="L1369" i="1" s="1"/>
  <c r="K1370" i="1"/>
  <c r="L1370" i="1" s="1"/>
  <c r="K1371" i="1"/>
  <c r="L1371" i="1" s="1"/>
  <c r="K1372" i="1"/>
  <c r="L1372" i="1" s="1"/>
  <c r="K1373" i="1"/>
  <c r="L1373" i="1" s="1"/>
  <c r="K1374" i="1"/>
  <c r="L1374" i="1" s="1"/>
  <c r="K1375" i="1"/>
  <c r="L1375" i="1" s="1"/>
  <c r="K1376" i="1"/>
  <c r="L1376" i="1" s="1"/>
  <c r="K1377" i="1"/>
  <c r="L1377" i="1" s="1"/>
  <c r="K1378" i="1"/>
  <c r="L1378" i="1" s="1"/>
  <c r="K1379" i="1"/>
  <c r="K1380" i="1"/>
  <c r="L1380" i="1" s="1"/>
  <c r="K1381" i="1"/>
  <c r="L1381" i="1" s="1"/>
  <c r="K1382" i="1"/>
  <c r="L1382" i="1" s="1"/>
  <c r="K1383" i="1"/>
  <c r="L1383" i="1" s="1"/>
  <c r="K1384" i="1"/>
  <c r="L1384" i="1" s="1"/>
  <c r="K1385" i="1"/>
  <c r="L1385" i="1" s="1"/>
  <c r="K1386" i="1"/>
  <c r="L1386" i="1" s="1"/>
  <c r="K1387" i="1"/>
  <c r="L1387" i="1" s="1"/>
  <c r="K1388" i="1"/>
  <c r="L1388" i="1" s="1"/>
  <c r="K1389" i="1"/>
  <c r="L1389" i="1" s="1"/>
  <c r="K1390" i="1"/>
  <c r="L1390" i="1" s="1"/>
  <c r="K1391" i="1"/>
  <c r="L1391" i="1" s="1"/>
  <c r="K1392" i="1"/>
  <c r="L1392" i="1" s="1"/>
  <c r="K1393" i="1"/>
  <c r="L1393" i="1" s="1"/>
  <c r="K1394" i="1"/>
  <c r="L1394" i="1" s="1"/>
  <c r="K1395" i="1"/>
  <c r="L1395" i="1" s="1"/>
  <c r="K1396" i="1"/>
  <c r="L1396" i="1" s="1"/>
  <c r="K1397" i="1"/>
  <c r="L1397" i="1" s="1"/>
  <c r="K1398" i="1"/>
  <c r="L1398" i="1" s="1"/>
  <c r="K1399" i="1"/>
  <c r="K1400" i="1"/>
  <c r="L1400" i="1" s="1"/>
  <c r="K1401" i="1"/>
  <c r="L1401" i="1" s="1"/>
  <c r="K1402" i="1"/>
  <c r="L1402" i="1" s="1"/>
  <c r="K1403" i="1"/>
  <c r="L1403" i="1" s="1"/>
  <c r="K1404" i="1"/>
  <c r="L1404" i="1" s="1"/>
  <c r="K1405" i="1"/>
  <c r="L1405" i="1" s="1"/>
  <c r="K1406" i="1"/>
  <c r="L1406" i="1" s="1"/>
  <c r="K1407" i="1"/>
  <c r="L1407" i="1" s="1"/>
  <c r="K1408" i="1"/>
  <c r="L1408" i="1" s="1"/>
  <c r="K1409" i="1"/>
  <c r="L1409" i="1" s="1"/>
  <c r="K1410" i="1"/>
  <c r="L1410" i="1" s="1"/>
  <c r="K1411" i="1"/>
  <c r="L1411" i="1" s="1"/>
  <c r="K1412" i="1"/>
  <c r="L1412" i="1" s="1"/>
  <c r="K1413" i="1"/>
  <c r="L1413" i="1" s="1"/>
  <c r="K1414" i="1"/>
  <c r="L1414" i="1" s="1"/>
  <c r="K1415" i="1"/>
  <c r="L1415" i="1" s="1"/>
  <c r="K1416" i="1"/>
  <c r="L1416" i="1" s="1"/>
  <c r="K1417" i="1"/>
  <c r="L1417" i="1" s="1"/>
  <c r="K1418" i="1"/>
  <c r="L1418" i="1" s="1"/>
  <c r="K1419" i="1"/>
  <c r="L1419" i="1" s="1"/>
  <c r="K1420" i="1"/>
  <c r="L1420" i="1" s="1"/>
  <c r="K1421" i="1"/>
  <c r="L1421" i="1" s="1"/>
  <c r="K1422" i="1"/>
  <c r="L1422" i="1" s="1"/>
  <c r="K1423" i="1"/>
  <c r="L1423" i="1" s="1"/>
  <c r="K1424" i="1"/>
  <c r="L1424" i="1" s="1"/>
  <c r="K1425" i="1"/>
  <c r="K1426" i="1"/>
  <c r="L1426" i="1" s="1"/>
  <c r="K1427" i="1"/>
  <c r="L1427" i="1" s="1"/>
  <c r="K1428" i="1"/>
  <c r="L1428" i="1" s="1"/>
  <c r="K1429" i="1"/>
  <c r="L1429" i="1" s="1"/>
  <c r="K1430" i="1"/>
  <c r="L1430" i="1" s="1"/>
  <c r="K1431" i="1"/>
  <c r="L1431" i="1" s="1"/>
  <c r="K1432" i="1"/>
  <c r="L1432" i="1" s="1"/>
  <c r="K1433" i="1"/>
  <c r="L1433" i="1" s="1"/>
  <c r="K1434" i="1"/>
  <c r="L1434" i="1" s="1"/>
  <c r="K1435" i="1"/>
  <c r="L1435" i="1" s="1"/>
  <c r="K1436" i="1"/>
  <c r="L1436" i="1" s="1"/>
  <c r="K1437" i="1"/>
  <c r="L1437" i="1" s="1"/>
  <c r="K1438" i="1"/>
  <c r="L1438" i="1" s="1"/>
  <c r="K1439" i="1"/>
  <c r="L1439" i="1" s="1"/>
  <c r="K1440" i="1"/>
  <c r="L1440" i="1" s="1"/>
  <c r="K1441" i="1"/>
  <c r="L1441" i="1" s="1"/>
  <c r="K1442" i="1"/>
  <c r="L1442" i="1" s="1"/>
  <c r="K1443" i="1"/>
  <c r="K1444" i="1"/>
  <c r="L1444" i="1" s="1"/>
  <c r="K1445" i="1"/>
  <c r="L1445" i="1" s="1"/>
  <c r="K1446" i="1"/>
  <c r="L1446" i="1" s="1"/>
  <c r="K1447" i="1"/>
  <c r="L1447" i="1" s="1"/>
  <c r="K1448" i="1"/>
  <c r="L1448" i="1" s="1"/>
  <c r="K1449" i="1"/>
  <c r="L1449" i="1" s="1"/>
  <c r="K1450" i="1"/>
  <c r="L1450" i="1" s="1"/>
  <c r="K1451" i="1"/>
  <c r="L1451" i="1" s="1"/>
  <c r="K1452" i="1"/>
  <c r="L1452" i="1" s="1"/>
  <c r="K1453" i="1"/>
  <c r="L1453" i="1" s="1"/>
  <c r="K1454" i="1"/>
  <c r="L1454" i="1" s="1"/>
  <c r="K1455" i="1"/>
  <c r="L1455" i="1" s="1"/>
  <c r="K1456" i="1"/>
  <c r="L1456" i="1" s="1"/>
  <c r="K1457" i="1"/>
  <c r="L1457" i="1" s="1"/>
  <c r="K1458" i="1"/>
  <c r="L1458" i="1" s="1"/>
  <c r="K1459" i="1"/>
  <c r="L1459" i="1" s="1"/>
  <c r="K1460" i="1"/>
  <c r="L1460" i="1" s="1"/>
  <c r="K1461" i="1"/>
  <c r="L1461" i="1" s="1"/>
  <c r="K1462" i="1"/>
  <c r="L1462" i="1" s="1"/>
  <c r="K1463" i="1"/>
  <c r="K1464" i="1"/>
  <c r="L1464" i="1" s="1"/>
  <c r="K1465" i="1"/>
  <c r="L1465" i="1" s="1"/>
  <c r="K1466" i="1"/>
  <c r="L1466" i="1" s="1"/>
  <c r="K1467" i="1"/>
  <c r="L1467" i="1" s="1"/>
  <c r="K1468" i="1"/>
  <c r="L1468" i="1" s="1"/>
  <c r="K1469" i="1"/>
  <c r="L1469" i="1" s="1"/>
  <c r="K1470" i="1"/>
  <c r="L1470" i="1" s="1"/>
  <c r="K1471" i="1"/>
  <c r="L1471" i="1" s="1"/>
  <c r="K1472" i="1"/>
  <c r="L1472" i="1" s="1"/>
  <c r="K1473" i="1"/>
  <c r="L1473" i="1" s="1"/>
  <c r="K1474" i="1"/>
  <c r="L1474" i="1" s="1"/>
  <c r="K1475" i="1"/>
  <c r="L1475" i="1" s="1"/>
  <c r="K1476" i="1"/>
  <c r="L1476" i="1" s="1"/>
  <c r="K1477" i="1"/>
  <c r="L1477" i="1" s="1"/>
  <c r="K1478" i="1"/>
  <c r="L1478" i="1" s="1"/>
  <c r="K1479" i="1"/>
  <c r="L1479" i="1" s="1"/>
  <c r="K1480" i="1"/>
  <c r="L1480" i="1" s="1"/>
  <c r="K1481" i="1"/>
  <c r="L1481" i="1" s="1"/>
  <c r="K1482" i="1"/>
  <c r="L1482" i="1" s="1"/>
  <c r="K1483" i="1"/>
  <c r="L1483" i="1" s="1"/>
  <c r="K1484" i="1"/>
  <c r="L1484" i="1" s="1"/>
  <c r="K1485" i="1"/>
  <c r="L1485" i="1" s="1"/>
  <c r="K1486" i="1"/>
  <c r="L1486" i="1" s="1"/>
  <c r="K1487" i="1"/>
  <c r="L1487" i="1" s="1"/>
  <c r="K1488" i="1"/>
  <c r="L1488" i="1" s="1"/>
  <c r="K1489" i="1"/>
  <c r="K1490" i="1"/>
  <c r="L1490" i="1" s="1"/>
  <c r="K1491" i="1"/>
  <c r="L1491" i="1" s="1"/>
  <c r="K1492" i="1"/>
  <c r="L1492" i="1" s="1"/>
  <c r="K1493" i="1"/>
  <c r="L1493" i="1" s="1"/>
  <c r="K1494" i="1"/>
  <c r="L1494" i="1" s="1"/>
  <c r="K1495" i="1"/>
  <c r="L1495" i="1" s="1"/>
  <c r="K1496" i="1"/>
  <c r="L1496" i="1" s="1"/>
  <c r="K1497" i="1"/>
  <c r="L1497" i="1" s="1"/>
  <c r="K1498" i="1"/>
  <c r="L1498" i="1" s="1"/>
  <c r="K1499" i="1"/>
  <c r="L1499" i="1" s="1"/>
  <c r="K1500" i="1"/>
  <c r="L1500" i="1" s="1"/>
  <c r="K1501" i="1"/>
  <c r="L1501" i="1" s="1"/>
  <c r="K1502" i="1"/>
  <c r="L1502" i="1" s="1"/>
  <c r="K1503" i="1"/>
  <c r="L1503" i="1" s="1"/>
  <c r="K1504" i="1"/>
  <c r="L1504" i="1" s="1"/>
  <c r="K1505" i="1"/>
  <c r="L1505" i="1" s="1"/>
  <c r="K1506" i="1"/>
  <c r="L1506" i="1" s="1"/>
  <c r="K1507" i="1"/>
  <c r="K1508" i="1"/>
  <c r="L1508" i="1" s="1"/>
  <c r="K1509" i="1"/>
  <c r="L1509" i="1" s="1"/>
  <c r="K1510" i="1"/>
  <c r="L1510" i="1" s="1"/>
  <c r="K1511" i="1"/>
  <c r="L1511" i="1" s="1"/>
  <c r="K1512" i="1"/>
  <c r="L1512" i="1" s="1"/>
  <c r="K1513" i="1"/>
  <c r="L1513" i="1" s="1"/>
  <c r="K1514" i="1"/>
  <c r="L1514" i="1" s="1"/>
  <c r="K1515" i="1"/>
  <c r="L1515" i="1" s="1"/>
  <c r="K1516" i="1"/>
  <c r="L1516" i="1" s="1"/>
  <c r="K1517" i="1"/>
  <c r="L1517" i="1" s="1"/>
  <c r="K1518" i="1"/>
  <c r="L1518" i="1" s="1"/>
  <c r="K1519" i="1"/>
  <c r="L1519" i="1" s="1"/>
  <c r="K1520" i="1"/>
  <c r="L1520" i="1" s="1"/>
  <c r="K1521" i="1"/>
  <c r="L1521" i="1" s="1"/>
  <c r="K1522" i="1"/>
  <c r="L1522" i="1" s="1"/>
  <c r="K1523" i="1"/>
  <c r="L1523" i="1" s="1"/>
  <c r="K1524" i="1"/>
  <c r="L1524" i="1" s="1"/>
  <c r="K1525" i="1"/>
  <c r="L1525" i="1" s="1"/>
  <c r="K1526" i="1"/>
  <c r="L1526" i="1" s="1"/>
  <c r="K1527" i="1"/>
  <c r="K1528" i="1"/>
  <c r="L1528" i="1" s="1"/>
  <c r="K1529" i="1"/>
  <c r="L1529" i="1" s="1"/>
  <c r="K1530" i="1"/>
  <c r="L1530" i="1" s="1"/>
  <c r="K1531" i="1"/>
  <c r="L1531" i="1" s="1"/>
  <c r="K1532" i="1"/>
  <c r="L1532" i="1" s="1"/>
  <c r="K1533" i="1"/>
  <c r="L1533" i="1" s="1"/>
  <c r="K1534" i="1"/>
  <c r="L1534" i="1" s="1"/>
  <c r="K1535" i="1"/>
  <c r="L1535" i="1" s="1"/>
  <c r="K1536" i="1"/>
  <c r="L1536" i="1" s="1"/>
  <c r="K1537" i="1"/>
  <c r="L1537" i="1" s="1"/>
  <c r="K1538" i="1"/>
  <c r="L1538" i="1" s="1"/>
  <c r="K1539" i="1"/>
  <c r="L1539" i="1" s="1"/>
  <c r="K1540" i="1"/>
  <c r="L1540" i="1" s="1"/>
  <c r="K1541" i="1"/>
  <c r="L1541" i="1" s="1"/>
  <c r="K1542" i="1"/>
  <c r="L1542" i="1" s="1"/>
  <c r="K1543" i="1"/>
  <c r="L1543" i="1" s="1"/>
  <c r="K1544" i="1"/>
  <c r="L1544" i="1" s="1"/>
  <c r="K1545" i="1"/>
  <c r="L1545" i="1" s="1"/>
  <c r="K1546" i="1"/>
  <c r="L1546" i="1" s="1"/>
  <c r="K1547" i="1"/>
  <c r="L1547" i="1" s="1"/>
  <c r="K1548" i="1"/>
  <c r="L1548" i="1" s="1"/>
  <c r="K1549" i="1"/>
  <c r="L1549" i="1" s="1"/>
  <c r="K1550" i="1"/>
  <c r="L1550" i="1" s="1"/>
  <c r="K1551" i="1"/>
  <c r="L1551" i="1" s="1"/>
  <c r="K1552" i="1"/>
  <c r="L1552" i="1" s="1"/>
  <c r="K1553" i="1"/>
  <c r="K1554" i="1"/>
  <c r="L1554" i="1" s="1"/>
  <c r="K1555" i="1"/>
  <c r="L1555" i="1" s="1"/>
  <c r="K1556" i="1"/>
  <c r="L1556" i="1" s="1"/>
  <c r="K1557" i="1"/>
  <c r="L1557" i="1" s="1"/>
  <c r="K1558" i="1"/>
  <c r="L1558" i="1" s="1"/>
  <c r="K1559" i="1"/>
  <c r="L1559" i="1" s="1"/>
  <c r="K1560" i="1"/>
  <c r="L1560" i="1" s="1"/>
  <c r="K1561" i="1"/>
  <c r="L1561" i="1" s="1"/>
  <c r="K1562" i="1"/>
  <c r="L1562" i="1" s="1"/>
  <c r="K1563" i="1"/>
  <c r="L1563" i="1" s="1"/>
  <c r="K1564" i="1"/>
  <c r="L1564" i="1" s="1"/>
  <c r="K1565" i="1"/>
  <c r="L1565" i="1" s="1"/>
  <c r="K1566" i="1"/>
  <c r="L1566" i="1" s="1"/>
  <c r="K1567" i="1"/>
  <c r="L1567" i="1" s="1"/>
  <c r="K1568" i="1"/>
  <c r="L1568" i="1" s="1"/>
  <c r="K1569" i="1"/>
  <c r="L1569" i="1" s="1"/>
  <c r="K1570" i="1"/>
  <c r="L1570" i="1" s="1"/>
  <c r="K1571" i="1"/>
  <c r="K1572" i="1"/>
  <c r="L1572" i="1" s="1"/>
  <c r="K1573" i="1"/>
  <c r="L1573" i="1" s="1"/>
  <c r="K1574" i="1"/>
  <c r="L1574" i="1" s="1"/>
  <c r="K1575" i="1"/>
  <c r="L1575" i="1" s="1"/>
  <c r="K1576" i="1"/>
  <c r="L1576" i="1" s="1"/>
  <c r="K1577" i="1"/>
  <c r="L1577" i="1" s="1"/>
  <c r="K1578" i="1"/>
  <c r="L1578" i="1" s="1"/>
  <c r="K1579" i="1"/>
  <c r="L1579" i="1" s="1"/>
  <c r="K1580" i="1"/>
  <c r="L1580" i="1" s="1"/>
  <c r="K1581" i="1"/>
  <c r="L1581" i="1" s="1"/>
  <c r="K1582" i="1"/>
  <c r="L1582" i="1" s="1"/>
  <c r="K1583" i="1"/>
  <c r="L1583" i="1" s="1"/>
  <c r="K1584" i="1"/>
  <c r="L1584" i="1" s="1"/>
  <c r="K1585" i="1"/>
  <c r="L1585" i="1" s="1"/>
  <c r="K1586" i="1"/>
  <c r="L1586" i="1" s="1"/>
  <c r="K1587" i="1"/>
  <c r="L1587" i="1" s="1"/>
  <c r="K1588" i="1"/>
  <c r="L1588" i="1" s="1"/>
  <c r="K1589" i="1"/>
  <c r="L1589" i="1" s="1"/>
  <c r="K1590" i="1"/>
  <c r="L1590" i="1" s="1"/>
  <c r="K1591" i="1"/>
  <c r="K1592" i="1"/>
  <c r="L1592" i="1" s="1"/>
  <c r="K1593" i="1"/>
  <c r="L1593" i="1" s="1"/>
  <c r="K1594" i="1"/>
  <c r="L1594" i="1" s="1"/>
  <c r="K1595" i="1"/>
  <c r="L1595" i="1" s="1"/>
  <c r="K1596" i="1"/>
  <c r="L1596" i="1" s="1"/>
  <c r="K1597" i="1"/>
  <c r="L1597" i="1" s="1"/>
  <c r="K1598" i="1"/>
  <c r="L1598" i="1" s="1"/>
  <c r="K1599" i="1"/>
  <c r="L1599" i="1" s="1"/>
  <c r="K1600" i="1"/>
  <c r="L1600" i="1" s="1"/>
  <c r="K1601" i="1"/>
  <c r="L1601" i="1" s="1"/>
  <c r="K1602" i="1"/>
  <c r="L1602" i="1" s="1"/>
  <c r="K1603" i="1"/>
  <c r="L1603" i="1" s="1"/>
  <c r="K1604" i="1"/>
  <c r="L1604" i="1" s="1"/>
  <c r="K1605" i="1"/>
  <c r="L1605" i="1" s="1"/>
  <c r="K1606" i="1"/>
  <c r="L1606" i="1" s="1"/>
  <c r="K1607" i="1"/>
  <c r="L1607" i="1" s="1"/>
  <c r="K1608" i="1"/>
  <c r="L1608" i="1" s="1"/>
  <c r="K1609" i="1"/>
  <c r="L1609" i="1" s="1"/>
  <c r="K1610" i="1"/>
  <c r="L1610" i="1" s="1"/>
  <c r="K1611" i="1"/>
  <c r="L1611" i="1" s="1"/>
  <c r="K1612" i="1"/>
  <c r="L1612" i="1" s="1"/>
  <c r="K1613" i="1"/>
  <c r="L1613" i="1" s="1"/>
  <c r="K1614" i="1"/>
  <c r="L1614" i="1" s="1"/>
  <c r="K1615" i="1"/>
  <c r="L1615" i="1" s="1"/>
  <c r="K1616" i="1"/>
  <c r="L1616" i="1" s="1"/>
  <c r="K1617" i="1"/>
  <c r="K1618" i="1"/>
  <c r="L1618" i="1" s="1"/>
  <c r="K1619" i="1"/>
  <c r="L1619" i="1" s="1"/>
  <c r="K1620" i="1"/>
  <c r="L1620" i="1" s="1"/>
  <c r="K1621" i="1"/>
  <c r="L1621" i="1" s="1"/>
  <c r="K1622" i="1"/>
  <c r="L1622" i="1" s="1"/>
  <c r="K1623" i="1"/>
  <c r="L1623" i="1" s="1"/>
  <c r="K1624" i="1"/>
  <c r="L1624" i="1" s="1"/>
  <c r="K1625" i="1"/>
  <c r="L1625" i="1" s="1"/>
  <c r="K1626" i="1"/>
  <c r="L1626" i="1" s="1"/>
  <c r="K1627" i="1"/>
  <c r="K1628" i="1"/>
  <c r="L1628" i="1" s="1"/>
  <c r="K1629" i="1"/>
  <c r="L1629" i="1" s="1"/>
  <c r="K1630" i="1"/>
  <c r="L1630" i="1" s="1"/>
  <c r="K1631" i="1"/>
  <c r="L1631" i="1" s="1"/>
  <c r="K1632" i="1"/>
  <c r="L1632" i="1" s="1"/>
  <c r="K1633" i="1"/>
  <c r="L1633" i="1" s="1"/>
  <c r="K1634" i="1"/>
  <c r="L1634" i="1" s="1"/>
  <c r="K1635" i="1"/>
  <c r="L1635" i="1" s="1"/>
  <c r="K1636" i="1"/>
  <c r="L1636" i="1" s="1"/>
  <c r="K1637" i="1"/>
  <c r="L1637" i="1" s="1"/>
  <c r="K1638" i="1"/>
  <c r="L1638" i="1" s="1"/>
  <c r="K1639" i="1"/>
  <c r="L1639" i="1" s="1"/>
  <c r="K1640" i="1"/>
  <c r="L1640" i="1" s="1"/>
  <c r="K1641" i="1"/>
  <c r="L1641" i="1" s="1"/>
  <c r="K1642" i="1"/>
  <c r="L1642" i="1" s="1"/>
  <c r="K1643" i="1"/>
  <c r="L1643" i="1" s="1"/>
  <c r="K1644" i="1"/>
  <c r="L1644" i="1" s="1"/>
  <c r="K1645" i="1"/>
  <c r="L1645" i="1" s="1"/>
  <c r="K1646" i="1"/>
  <c r="L1646" i="1" s="1"/>
  <c r="K1647" i="1"/>
  <c r="L1647" i="1" s="1"/>
  <c r="K1648" i="1"/>
  <c r="L1648" i="1" s="1"/>
  <c r="K1649" i="1"/>
  <c r="L1649" i="1" s="1"/>
  <c r="K1650" i="1"/>
  <c r="L1650" i="1" s="1"/>
  <c r="K1651" i="1"/>
  <c r="L1651" i="1" s="1"/>
  <c r="K1652" i="1"/>
  <c r="L1652" i="1" s="1"/>
  <c r="K1653" i="1"/>
  <c r="L1653" i="1" s="1"/>
  <c r="K1654" i="1"/>
  <c r="L1654" i="1" s="1"/>
  <c r="K1655" i="1"/>
  <c r="K1656" i="1"/>
  <c r="L1656" i="1" s="1"/>
  <c r="K1657" i="1"/>
  <c r="L1657" i="1" s="1"/>
  <c r="K1658" i="1"/>
  <c r="L1658" i="1" s="1"/>
  <c r="K1659" i="1"/>
  <c r="L1659" i="1" s="1"/>
  <c r="K1660" i="1"/>
  <c r="L1660" i="1" s="1"/>
  <c r="K1661" i="1"/>
  <c r="L1661" i="1" s="1"/>
  <c r="K1662" i="1"/>
  <c r="L1662" i="1" s="1"/>
  <c r="K1663" i="1"/>
  <c r="L1663" i="1" s="1"/>
  <c r="K1664" i="1"/>
  <c r="L1664" i="1" s="1"/>
  <c r="K1665" i="1"/>
  <c r="L1665" i="1" s="1"/>
  <c r="K1666" i="1"/>
  <c r="L1666" i="1" s="1"/>
  <c r="K1667" i="1"/>
  <c r="K1668" i="1"/>
  <c r="L1668" i="1" s="1"/>
  <c r="K1669" i="1"/>
  <c r="L1669" i="1" s="1"/>
  <c r="K1670" i="1"/>
  <c r="L1670" i="1" s="1"/>
  <c r="K1671" i="1"/>
  <c r="L1671" i="1" s="1"/>
  <c r="K1672" i="1"/>
  <c r="L1672" i="1" s="1"/>
  <c r="K1673" i="1"/>
  <c r="L1673" i="1" s="1"/>
  <c r="K1674" i="1"/>
  <c r="L1674" i="1" s="1"/>
  <c r="K1675" i="1"/>
  <c r="L1675" i="1" s="1"/>
  <c r="K1676" i="1"/>
  <c r="L1676" i="1" s="1"/>
  <c r="K1677" i="1"/>
  <c r="L1677" i="1" s="1"/>
  <c r="K1678" i="1"/>
  <c r="L1678" i="1" s="1"/>
  <c r="K1679" i="1"/>
  <c r="K1680" i="1"/>
  <c r="L1680" i="1" s="1"/>
  <c r="K1681" i="1"/>
  <c r="L1681" i="1" s="1"/>
  <c r="K1682" i="1"/>
  <c r="L1682" i="1" s="1"/>
  <c r="K1683" i="1"/>
  <c r="L1683" i="1" s="1"/>
  <c r="K1684" i="1"/>
  <c r="L1684" i="1" s="1"/>
  <c r="K1685" i="1"/>
  <c r="L1685" i="1" s="1"/>
  <c r="K1686" i="1"/>
  <c r="L1686" i="1" s="1"/>
  <c r="K1687" i="1"/>
  <c r="L1687" i="1" s="1"/>
  <c r="K1688" i="1"/>
  <c r="L1688" i="1" s="1"/>
  <c r="K1689" i="1"/>
  <c r="L1689" i="1" s="1"/>
  <c r="K1690" i="1"/>
  <c r="L1690" i="1" s="1"/>
  <c r="K1691" i="1"/>
  <c r="K1692" i="1"/>
  <c r="L1692" i="1" s="1"/>
  <c r="K1693" i="1"/>
  <c r="L1693" i="1" s="1"/>
  <c r="K1694" i="1"/>
  <c r="L1694" i="1" s="1"/>
  <c r="K1695" i="1"/>
  <c r="L1695" i="1" s="1"/>
  <c r="K1696" i="1"/>
  <c r="L1696" i="1" s="1"/>
  <c r="K1697" i="1"/>
  <c r="L1697" i="1" s="1"/>
  <c r="K1698" i="1"/>
  <c r="L1698" i="1" s="1"/>
  <c r="K1699" i="1"/>
  <c r="L1699" i="1" s="1"/>
  <c r="K1700" i="1"/>
  <c r="L1700" i="1" s="1"/>
  <c r="K1701" i="1"/>
  <c r="L1701" i="1" s="1"/>
  <c r="K1702" i="1"/>
  <c r="L1702" i="1" s="1"/>
  <c r="K1703" i="1"/>
  <c r="L1703" i="1" s="1"/>
  <c r="K1704" i="1"/>
  <c r="L1704" i="1" s="1"/>
  <c r="K1705" i="1"/>
  <c r="L1705" i="1" s="1"/>
  <c r="K1706" i="1"/>
  <c r="L1706" i="1" s="1"/>
  <c r="K1707" i="1"/>
  <c r="L1707" i="1" s="1"/>
  <c r="K1708" i="1"/>
  <c r="L1708" i="1" s="1"/>
  <c r="K1709" i="1"/>
  <c r="L1709" i="1" s="1"/>
  <c r="K1710" i="1"/>
  <c r="L1710" i="1" s="1"/>
  <c r="K1711" i="1"/>
  <c r="L1711" i="1" s="1"/>
  <c r="K1712" i="1"/>
  <c r="L1712" i="1" s="1"/>
  <c r="K1713" i="1"/>
  <c r="L1713" i="1" s="1"/>
  <c r="K1714" i="1"/>
  <c r="L1714" i="1" s="1"/>
  <c r="K1715" i="1"/>
  <c r="L1715" i="1" s="1"/>
  <c r="K1716" i="1"/>
  <c r="L1716" i="1" s="1"/>
  <c r="K1717" i="1"/>
  <c r="L1717" i="1" s="1"/>
  <c r="K1718" i="1"/>
  <c r="L1718" i="1" s="1"/>
  <c r="K1719" i="1"/>
  <c r="K1720" i="1"/>
  <c r="L1720" i="1" s="1"/>
  <c r="K1721" i="1"/>
  <c r="L1721" i="1" s="1"/>
  <c r="K1722" i="1"/>
  <c r="L1722" i="1" s="1"/>
  <c r="K1723" i="1"/>
  <c r="L1723" i="1" s="1"/>
  <c r="K1724" i="1"/>
  <c r="L1724" i="1" s="1"/>
  <c r="K1725" i="1"/>
  <c r="L1725" i="1" s="1"/>
  <c r="K1726" i="1"/>
  <c r="L1726" i="1" s="1"/>
  <c r="K1727" i="1"/>
  <c r="L1727" i="1" s="1"/>
  <c r="K1728" i="1"/>
  <c r="L1728" i="1" s="1"/>
  <c r="K1729" i="1"/>
  <c r="L1729" i="1" s="1"/>
  <c r="K1730" i="1"/>
  <c r="L1730" i="1" s="1"/>
  <c r="K1731" i="1"/>
  <c r="K1732" i="1"/>
  <c r="L1732" i="1" s="1"/>
  <c r="K1733" i="1"/>
  <c r="L1733" i="1" s="1"/>
  <c r="K1734" i="1"/>
  <c r="L1734" i="1" s="1"/>
  <c r="K1735" i="1"/>
  <c r="L1735" i="1" s="1"/>
  <c r="K1736" i="1"/>
  <c r="L1736" i="1" s="1"/>
  <c r="K1737" i="1"/>
  <c r="L1737" i="1" s="1"/>
  <c r="K1738" i="1"/>
  <c r="L1738" i="1" s="1"/>
  <c r="K1739" i="1"/>
  <c r="L1739" i="1" s="1"/>
  <c r="K1740" i="1"/>
  <c r="L1740" i="1" s="1"/>
  <c r="K1741" i="1"/>
  <c r="L1741" i="1" s="1"/>
  <c r="K1742" i="1"/>
  <c r="L1742" i="1" s="1"/>
  <c r="K1743" i="1"/>
  <c r="K1744" i="1"/>
  <c r="L1744" i="1" s="1"/>
  <c r="K1745" i="1"/>
  <c r="L1745" i="1" s="1"/>
  <c r="K1746" i="1"/>
  <c r="L1746" i="1" s="1"/>
  <c r="K1747" i="1"/>
  <c r="L1747" i="1" s="1"/>
  <c r="K1748" i="1"/>
  <c r="L1748" i="1" s="1"/>
  <c r="K1749" i="1"/>
  <c r="L1749" i="1" s="1"/>
  <c r="K1750" i="1"/>
  <c r="L1750" i="1" s="1"/>
  <c r="K1751" i="1"/>
  <c r="L1751" i="1" s="1"/>
  <c r="K1752" i="1"/>
  <c r="L1752" i="1" s="1"/>
  <c r="K1753" i="1"/>
  <c r="L1753" i="1" s="1"/>
  <c r="K1754" i="1"/>
  <c r="L1754" i="1" s="1"/>
  <c r="K1755" i="1"/>
  <c r="K1756" i="1"/>
  <c r="L1756" i="1" s="1"/>
  <c r="K1757" i="1"/>
  <c r="L1757" i="1" s="1"/>
  <c r="K1758" i="1"/>
  <c r="L1758" i="1" s="1"/>
  <c r="K1759" i="1"/>
  <c r="L1759" i="1" s="1"/>
  <c r="K1760" i="1"/>
  <c r="L1760" i="1" s="1"/>
  <c r="K1761" i="1"/>
  <c r="L1761" i="1" s="1"/>
  <c r="K1762" i="1"/>
  <c r="L1762" i="1" s="1"/>
  <c r="K1763" i="1"/>
  <c r="L1763" i="1" s="1"/>
  <c r="K1764" i="1"/>
  <c r="L1764" i="1" s="1"/>
  <c r="K1765" i="1"/>
  <c r="L1765" i="1" s="1"/>
  <c r="K1766" i="1"/>
  <c r="L1766" i="1" s="1"/>
  <c r="K1767" i="1"/>
  <c r="L1767" i="1" s="1"/>
  <c r="K1768" i="1"/>
  <c r="L1768" i="1" s="1"/>
  <c r="K1769" i="1"/>
  <c r="L1769" i="1" s="1"/>
  <c r="K1770" i="1"/>
  <c r="L1770" i="1" s="1"/>
  <c r="K1771" i="1"/>
  <c r="L1771" i="1" s="1"/>
  <c r="K1772" i="1"/>
  <c r="L1772" i="1" s="1"/>
  <c r="K1773" i="1"/>
  <c r="L1773" i="1" s="1"/>
  <c r="K1774" i="1"/>
  <c r="L1774" i="1" s="1"/>
  <c r="K1775" i="1"/>
  <c r="L1775" i="1" s="1"/>
  <c r="K1776" i="1"/>
  <c r="L1776" i="1" s="1"/>
  <c r="K1777" i="1"/>
  <c r="L1777" i="1" s="1"/>
  <c r="K1778" i="1"/>
  <c r="L1778" i="1" s="1"/>
  <c r="K1779" i="1"/>
  <c r="L1779" i="1" s="1"/>
  <c r="K1780" i="1"/>
  <c r="L1780" i="1" s="1"/>
  <c r="K1781" i="1"/>
  <c r="L1781" i="1" s="1"/>
  <c r="K1782" i="1"/>
  <c r="L1782" i="1" s="1"/>
  <c r="K1783" i="1"/>
  <c r="L1783" i="1" s="1"/>
  <c r="K1784" i="1"/>
  <c r="L1784" i="1" s="1"/>
  <c r="K1785" i="1"/>
  <c r="L1785" i="1" s="1"/>
  <c r="K1786" i="1"/>
  <c r="L1786" i="1" s="1"/>
  <c r="K1787" i="1"/>
  <c r="L1787" i="1" s="1"/>
  <c r="K1788" i="1"/>
  <c r="L1788" i="1" s="1"/>
  <c r="K1789" i="1"/>
  <c r="L1789" i="1" s="1"/>
  <c r="K1790" i="1"/>
  <c r="K1791" i="1"/>
  <c r="L1791" i="1" s="1"/>
  <c r="K1792" i="1"/>
  <c r="L1792" i="1" s="1"/>
  <c r="K1793" i="1"/>
  <c r="L1793" i="1" s="1"/>
  <c r="K1794" i="1"/>
  <c r="L1794" i="1" s="1"/>
  <c r="K1795" i="1"/>
  <c r="L1795" i="1" s="1"/>
  <c r="K1796" i="1"/>
  <c r="L1796" i="1" s="1"/>
  <c r="K1797" i="1"/>
  <c r="L1797" i="1" s="1"/>
  <c r="K1798" i="1"/>
  <c r="L1798" i="1" s="1"/>
  <c r="K1799" i="1"/>
  <c r="L1799" i="1" s="1"/>
  <c r="K1800" i="1"/>
  <c r="L1800" i="1" s="1"/>
  <c r="K1801" i="1"/>
  <c r="L1801" i="1" s="1"/>
  <c r="K1802" i="1"/>
  <c r="L1802" i="1" s="1"/>
  <c r="K1803" i="1"/>
  <c r="L1803" i="1" s="1"/>
  <c r="K1804" i="1"/>
  <c r="L1804" i="1" s="1"/>
  <c r="K1805" i="1"/>
  <c r="L1805" i="1" s="1"/>
  <c r="K1806" i="1"/>
  <c r="L1806" i="1" s="1"/>
  <c r="K1807" i="1"/>
  <c r="L1807" i="1" s="1"/>
  <c r="K1808" i="1"/>
  <c r="L1808" i="1" s="1"/>
  <c r="K1809" i="1"/>
  <c r="L1809" i="1" s="1"/>
  <c r="K1810" i="1"/>
  <c r="L1810" i="1" s="1"/>
  <c r="K1811" i="1"/>
  <c r="L1811" i="1" s="1"/>
  <c r="K1812" i="1"/>
  <c r="L1812" i="1" s="1"/>
  <c r="K1813" i="1"/>
  <c r="L1813" i="1" s="1"/>
  <c r="K1814" i="1"/>
  <c r="L1814" i="1" s="1"/>
  <c r="K1815" i="1"/>
  <c r="L1815" i="1" s="1"/>
  <c r="K1816" i="1"/>
  <c r="L1816" i="1" s="1"/>
  <c r="K1817" i="1"/>
  <c r="L1817" i="1" s="1"/>
  <c r="K1818" i="1"/>
  <c r="L1818" i="1" s="1"/>
  <c r="K1819" i="1"/>
  <c r="L1819" i="1" s="1"/>
  <c r="K1820" i="1"/>
  <c r="L1820" i="1" s="1"/>
  <c r="K1821" i="1"/>
  <c r="L1821" i="1" s="1"/>
  <c r="K1822" i="1"/>
  <c r="K1823" i="1"/>
  <c r="L1823" i="1" s="1"/>
  <c r="K1824" i="1"/>
  <c r="L1824" i="1" s="1"/>
  <c r="K1825" i="1"/>
  <c r="L1825" i="1" s="1"/>
  <c r="K1826" i="1"/>
  <c r="L1826" i="1" s="1"/>
  <c r="K1827" i="1"/>
  <c r="L1827" i="1" s="1"/>
  <c r="K1828" i="1"/>
  <c r="L1828" i="1" s="1"/>
  <c r="K1829" i="1"/>
  <c r="L1829" i="1" s="1"/>
  <c r="K1830" i="1"/>
  <c r="L1830" i="1" s="1"/>
  <c r="K1831" i="1"/>
  <c r="L1831" i="1" s="1"/>
  <c r="K1832" i="1"/>
  <c r="L1832" i="1" s="1"/>
  <c r="K1833" i="1"/>
  <c r="L1833" i="1" s="1"/>
  <c r="K1834" i="1"/>
  <c r="L1834" i="1" s="1"/>
  <c r="K1835" i="1"/>
  <c r="L1835" i="1" s="1"/>
  <c r="K1836" i="1"/>
  <c r="L1836" i="1" s="1"/>
  <c r="K1837" i="1"/>
  <c r="L1837" i="1" s="1"/>
  <c r="K1838" i="1"/>
  <c r="L1838" i="1" s="1"/>
  <c r="K1839" i="1"/>
  <c r="L1839" i="1" s="1"/>
  <c r="K1840" i="1"/>
  <c r="L1840" i="1" s="1"/>
  <c r="K1841" i="1"/>
  <c r="L1841" i="1" s="1"/>
  <c r="K1842" i="1"/>
  <c r="L1842" i="1" s="1"/>
  <c r="K1843" i="1"/>
  <c r="L1843" i="1" s="1"/>
  <c r="K1844" i="1"/>
  <c r="L1844" i="1" s="1"/>
  <c r="K1845" i="1"/>
  <c r="L1845" i="1" s="1"/>
  <c r="K1846" i="1"/>
  <c r="L1846" i="1" s="1"/>
  <c r="K1847" i="1"/>
  <c r="L1847" i="1" s="1"/>
  <c r="K1848" i="1"/>
  <c r="L1848" i="1" s="1"/>
  <c r="K1849" i="1"/>
  <c r="L1849" i="1" s="1"/>
  <c r="K1850" i="1"/>
  <c r="L1850" i="1" s="1"/>
  <c r="K1851" i="1"/>
  <c r="L1851" i="1" s="1"/>
  <c r="K1852" i="1"/>
  <c r="L1852" i="1" s="1"/>
  <c r="K1853" i="1"/>
  <c r="L1853" i="1" s="1"/>
  <c r="K1854" i="1"/>
  <c r="L1854" i="1" s="1"/>
  <c r="K1855" i="1"/>
  <c r="L1855" i="1" s="1"/>
  <c r="K1856" i="1"/>
  <c r="L1856" i="1" s="1"/>
  <c r="K1857" i="1"/>
  <c r="L1857" i="1" s="1"/>
  <c r="K1858" i="1"/>
  <c r="L1858" i="1" s="1"/>
  <c r="K1859" i="1"/>
  <c r="L1859" i="1" s="1"/>
  <c r="K1860" i="1"/>
  <c r="L1860" i="1" s="1"/>
  <c r="K1861" i="1"/>
  <c r="L1861" i="1" s="1"/>
  <c r="K1862" i="1"/>
  <c r="L1862" i="1" s="1"/>
  <c r="K1863" i="1"/>
  <c r="L1863" i="1" s="1"/>
  <c r="K1864" i="1"/>
  <c r="L1864" i="1" s="1"/>
  <c r="K1865" i="1"/>
  <c r="L1865" i="1" s="1"/>
  <c r="K1866" i="1"/>
  <c r="L1866" i="1" s="1"/>
  <c r="K1867" i="1"/>
  <c r="L1867" i="1" s="1"/>
  <c r="K1868" i="1"/>
  <c r="L1868" i="1" s="1"/>
  <c r="K1869" i="1"/>
  <c r="L1869" i="1" s="1"/>
  <c r="K1870" i="1"/>
  <c r="L1870" i="1" s="1"/>
  <c r="K1871" i="1"/>
  <c r="L1871" i="1" s="1"/>
  <c r="K1872" i="1"/>
  <c r="L1872" i="1" s="1"/>
  <c r="K1873" i="1"/>
  <c r="L1873" i="1" s="1"/>
  <c r="K1874" i="1"/>
  <c r="L1874" i="1" s="1"/>
  <c r="K1875" i="1"/>
  <c r="L1875" i="1" s="1"/>
  <c r="K1876" i="1"/>
  <c r="L1876" i="1" s="1"/>
  <c r="K1877" i="1"/>
  <c r="L1877" i="1" s="1"/>
  <c r="K1878" i="1"/>
  <c r="L1878" i="1" s="1"/>
  <c r="K1879" i="1"/>
  <c r="L1879" i="1" s="1"/>
  <c r="K1880" i="1"/>
  <c r="L1880" i="1" s="1"/>
  <c r="K1881" i="1"/>
  <c r="L1881" i="1" s="1"/>
  <c r="K1882" i="1"/>
  <c r="L1882" i="1" s="1"/>
  <c r="K1883" i="1"/>
  <c r="L1883" i="1" s="1"/>
  <c r="K1884" i="1"/>
  <c r="L1884" i="1" s="1"/>
  <c r="K1885" i="1"/>
  <c r="L1885" i="1" s="1"/>
  <c r="K1886" i="1"/>
  <c r="L1886" i="1" s="1"/>
  <c r="K1887" i="1"/>
  <c r="L1887" i="1" s="1"/>
  <c r="K1888" i="1"/>
  <c r="L1888" i="1" s="1"/>
  <c r="K1889" i="1"/>
  <c r="L1889" i="1" s="1"/>
  <c r="K1890" i="1"/>
  <c r="L1890" i="1" s="1"/>
  <c r="K1891" i="1"/>
  <c r="L1891" i="1" s="1"/>
  <c r="K1892" i="1"/>
  <c r="L1892" i="1" s="1"/>
  <c r="K1893" i="1"/>
  <c r="L1893" i="1" s="1"/>
  <c r="K1894" i="1"/>
  <c r="L1894" i="1" s="1"/>
  <c r="K1895" i="1"/>
  <c r="L1895" i="1" s="1"/>
  <c r="K1896" i="1"/>
  <c r="L1896" i="1" s="1"/>
  <c r="K1897" i="1"/>
  <c r="L1897" i="1" s="1"/>
  <c r="K1898" i="1"/>
  <c r="L1898" i="1" s="1"/>
  <c r="K1899" i="1"/>
  <c r="L1899" i="1" s="1"/>
  <c r="K1900" i="1"/>
  <c r="L1900" i="1" s="1"/>
  <c r="K1901" i="1"/>
  <c r="L1901" i="1" s="1"/>
  <c r="K1902" i="1"/>
  <c r="L1902" i="1" s="1"/>
  <c r="K1903" i="1"/>
  <c r="L1903" i="1" s="1"/>
  <c r="K1904" i="1"/>
  <c r="L1904" i="1" s="1"/>
  <c r="K1905" i="1"/>
  <c r="L1905" i="1" s="1"/>
  <c r="K1906" i="1"/>
  <c r="L1906" i="1" s="1"/>
  <c r="K1907" i="1"/>
  <c r="L1907" i="1" s="1"/>
  <c r="K1908" i="1"/>
  <c r="L1908" i="1" s="1"/>
  <c r="K1909" i="1"/>
  <c r="L1909" i="1" s="1"/>
  <c r="K1910" i="1"/>
  <c r="L1910" i="1" s="1"/>
  <c r="K1911" i="1"/>
  <c r="L1911" i="1" s="1"/>
  <c r="K1912" i="1"/>
  <c r="L1912" i="1" s="1"/>
  <c r="K1913" i="1"/>
  <c r="L1913" i="1" s="1"/>
  <c r="K1914" i="1"/>
  <c r="L1914" i="1" s="1"/>
  <c r="K1915" i="1"/>
  <c r="L1915" i="1" s="1"/>
  <c r="K1916" i="1"/>
  <c r="L1916" i="1" s="1"/>
  <c r="K1917" i="1"/>
  <c r="L1917" i="1" s="1"/>
  <c r="K1918" i="1"/>
  <c r="K1919" i="1"/>
  <c r="L1919" i="1" s="1"/>
  <c r="K1920" i="1"/>
  <c r="L1920" i="1" s="1"/>
  <c r="K1921" i="1"/>
  <c r="L1921" i="1" s="1"/>
  <c r="K1922" i="1"/>
  <c r="L1922" i="1" s="1"/>
  <c r="K1923" i="1"/>
  <c r="L1923" i="1" s="1"/>
  <c r="K1924" i="1"/>
  <c r="L1924" i="1" s="1"/>
  <c r="K1925" i="1"/>
  <c r="L1925" i="1" s="1"/>
  <c r="K1926" i="1"/>
  <c r="L1926" i="1" s="1"/>
  <c r="K1927" i="1"/>
  <c r="L1927" i="1" s="1"/>
  <c r="K1928" i="1"/>
  <c r="L1928" i="1" s="1"/>
  <c r="K1929" i="1"/>
  <c r="L1929" i="1" s="1"/>
  <c r="K1930" i="1"/>
  <c r="L1930" i="1" s="1"/>
  <c r="K1931" i="1"/>
  <c r="L1931" i="1" s="1"/>
  <c r="K1932" i="1"/>
  <c r="L1932" i="1" s="1"/>
  <c r="K1933" i="1"/>
  <c r="L1933" i="1" s="1"/>
  <c r="K1934" i="1"/>
  <c r="L1934" i="1" s="1"/>
  <c r="K1935" i="1"/>
  <c r="L1935" i="1" s="1"/>
  <c r="K1936" i="1"/>
  <c r="L1936" i="1" s="1"/>
  <c r="K1937" i="1"/>
  <c r="L1937" i="1" s="1"/>
  <c r="K1938" i="1"/>
  <c r="L1938" i="1" s="1"/>
  <c r="K1939" i="1"/>
  <c r="L1939" i="1" s="1"/>
  <c r="K1940" i="1"/>
  <c r="L1940" i="1" s="1"/>
  <c r="K1941" i="1"/>
  <c r="L1941" i="1" s="1"/>
  <c r="K1942" i="1"/>
  <c r="L1942" i="1" s="1"/>
  <c r="K1943" i="1"/>
  <c r="L1943" i="1" s="1"/>
  <c r="K1944" i="1"/>
  <c r="L1944" i="1" s="1"/>
  <c r="K1945" i="1"/>
  <c r="L1945" i="1" s="1"/>
  <c r="K1946" i="1"/>
  <c r="L1946" i="1" s="1"/>
  <c r="K1947" i="1"/>
  <c r="L1947" i="1" s="1"/>
  <c r="K1948" i="1"/>
  <c r="L1948" i="1" s="1"/>
  <c r="K1949" i="1"/>
  <c r="L1949" i="1" s="1"/>
  <c r="K1950" i="1"/>
  <c r="K1951" i="1"/>
  <c r="L1951" i="1" s="1"/>
  <c r="K1952" i="1"/>
  <c r="L1952" i="1" s="1"/>
  <c r="K1953" i="1"/>
  <c r="L1953" i="1" s="1"/>
  <c r="K1954" i="1"/>
  <c r="L1954" i="1" s="1"/>
  <c r="K1955" i="1"/>
  <c r="L1955" i="1" s="1"/>
  <c r="K1956" i="1"/>
  <c r="L1956" i="1" s="1"/>
  <c r="K1957" i="1"/>
  <c r="L1957" i="1" s="1"/>
  <c r="K1958" i="1"/>
  <c r="L1958" i="1" s="1"/>
  <c r="K1959" i="1"/>
  <c r="L1959" i="1" s="1"/>
  <c r="K1960" i="1"/>
  <c r="L1960" i="1" s="1"/>
  <c r="K1961" i="1"/>
  <c r="L1961" i="1" s="1"/>
  <c r="K1962" i="1"/>
  <c r="L1962" i="1" s="1"/>
  <c r="K1963" i="1"/>
  <c r="L1963" i="1" s="1"/>
  <c r="K1964" i="1"/>
  <c r="L1964" i="1" s="1"/>
  <c r="K1965" i="1"/>
  <c r="L1965" i="1" s="1"/>
  <c r="K1966" i="1"/>
  <c r="L1966" i="1" s="1"/>
  <c r="K1967" i="1"/>
  <c r="L1967" i="1" s="1"/>
  <c r="K1968" i="1"/>
  <c r="L1968" i="1" s="1"/>
  <c r="K1969" i="1"/>
  <c r="L1969" i="1" s="1"/>
  <c r="K1970" i="1"/>
  <c r="L1970" i="1" s="1"/>
  <c r="K1971" i="1"/>
  <c r="L1971" i="1" s="1"/>
  <c r="K1972" i="1"/>
  <c r="L1972" i="1" s="1"/>
  <c r="K1973" i="1"/>
  <c r="L1973" i="1" s="1"/>
  <c r="K1974" i="1"/>
  <c r="L1974" i="1" s="1"/>
  <c r="K1975" i="1"/>
  <c r="L1975" i="1" s="1"/>
  <c r="K1976" i="1"/>
  <c r="L1976" i="1" s="1"/>
  <c r="K1977" i="1"/>
  <c r="L1977" i="1" s="1"/>
  <c r="K1978" i="1"/>
  <c r="L1978" i="1" s="1"/>
  <c r="K1979" i="1"/>
  <c r="L1979" i="1" s="1"/>
  <c r="K1980" i="1"/>
  <c r="L1980" i="1" s="1"/>
  <c r="K1981" i="1"/>
  <c r="L1981" i="1" s="1"/>
  <c r="K1982" i="1"/>
  <c r="L1982" i="1" s="1"/>
  <c r="K1983" i="1"/>
  <c r="L1983" i="1" s="1"/>
  <c r="K1984" i="1"/>
  <c r="L1984" i="1" s="1"/>
  <c r="K1985" i="1"/>
  <c r="L1985" i="1" s="1"/>
  <c r="K1986" i="1"/>
  <c r="L1986" i="1" s="1"/>
  <c r="K1987" i="1"/>
  <c r="L1987" i="1" s="1"/>
  <c r="K1988" i="1"/>
  <c r="L1988" i="1" s="1"/>
  <c r="K1989" i="1"/>
  <c r="L1989" i="1" s="1"/>
  <c r="K1990" i="1"/>
  <c r="L1990" i="1" s="1"/>
  <c r="K1991" i="1"/>
  <c r="L1991" i="1" s="1"/>
  <c r="K1992" i="1"/>
  <c r="L1992" i="1" s="1"/>
  <c r="K1993" i="1"/>
  <c r="L1993" i="1" s="1"/>
  <c r="K1994" i="1"/>
  <c r="L1994" i="1" s="1"/>
  <c r="K1995" i="1"/>
  <c r="L1995" i="1" s="1"/>
  <c r="K1996" i="1"/>
  <c r="L1996" i="1" s="1"/>
  <c r="K1997" i="1"/>
  <c r="L1997" i="1" s="1"/>
  <c r="K1998" i="1"/>
  <c r="L1998" i="1" s="1"/>
  <c r="K1999" i="1"/>
  <c r="L1999" i="1" s="1"/>
  <c r="K2000" i="1"/>
  <c r="L2000" i="1" s="1"/>
  <c r="K2001" i="1"/>
  <c r="L2001" i="1" s="1"/>
  <c r="K2002" i="1"/>
  <c r="L2002" i="1" s="1"/>
  <c r="K2003" i="1"/>
  <c r="L2003" i="1" s="1"/>
  <c r="K2004" i="1"/>
  <c r="L2004" i="1" s="1"/>
  <c r="K2005" i="1"/>
  <c r="L2005" i="1" s="1"/>
  <c r="K2006" i="1"/>
  <c r="L2006" i="1" s="1"/>
  <c r="K2007" i="1"/>
  <c r="L2007" i="1" s="1"/>
  <c r="K2008" i="1"/>
  <c r="L2008" i="1" s="1"/>
  <c r="K2009" i="1"/>
  <c r="L2009" i="1" s="1"/>
  <c r="K2010" i="1"/>
  <c r="L2010" i="1" s="1"/>
  <c r="K2011" i="1"/>
  <c r="L2011" i="1" s="1"/>
  <c r="K2012" i="1"/>
  <c r="L2012" i="1" s="1"/>
  <c r="K2013" i="1"/>
  <c r="L2013" i="1" s="1"/>
  <c r="K2014" i="1"/>
  <c r="L2014" i="1" s="1"/>
  <c r="K2015" i="1"/>
  <c r="L2015" i="1" s="1"/>
  <c r="K2016" i="1"/>
  <c r="L2016" i="1" s="1"/>
  <c r="K2017" i="1"/>
  <c r="L2017" i="1" s="1"/>
  <c r="K2018" i="1"/>
  <c r="L2018" i="1" s="1"/>
  <c r="K2019" i="1"/>
  <c r="L2019" i="1" s="1"/>
  <c r="K2020" i="1"/>
  <c r="L2020" i="1" s="1"/>
  <c r="K2021" i="1"/>
  <c r="L2021" i="1" s="1"/>
  <c r="K2022" i="1"/>
  <c r="L2022" i="1" s="1"/>
  <c r="K2023" i="1"/>
  <c r="L2023" i="1" s="1"/>
  <c r="K2024" i="1"/>
  <c r="L2024" i="1" s="1"/>
  <c r="K2025" i="1"/>
  <c r="L2025" i="1" s="1"/>
  <c r="K2026" i="1"/>
  <c r="L2026" i="1" s="1"/>
  <c r="K2027" i="1"/>
  <c r="L2027" i="1" s="1"/>
  <c r="K2028" i="1"/>
  <c r="L2028" i="1" s="1"/>
  <c r="K2029" i="1"/>
  <c r="L2029" i="1" s="1"/>
  <c r="K2030" i="1"/>
  <c r="L2030" i="1" s="1"/>
  <c r="K2031" i="1"/>
  <c r="L2031" i="1" s="1"/>
  <c r="K2032" i="1"/>
  <c r="L2032" i="1" s="1"/>
  <c r="K2033" i="1"/>
  <c r="L2033" i="1" s="1"/>
  <c r="K2034" i="1"/>
  <c r="L2034" i="1" s="1"/>
  <c r="K2035" i="1"/>
  <c r="L2035" i="1" s="1"/>
  <c r="K2036" i="1"/>
  <c r="L2036" i="1" s="1"/>
  <c r="K2037" i="1"/>
  <c r="L2037" i="1" s="1"/>
  <c r="K2038" i="1"/>
  <c r="L2038" i="1" s="1"/>
  <c r="K2039" i="1"/>
  <c r="L2039" i="1" s="1"/>
  <c r="K2040" i="1"/>
  <c r="L2040" i="1" s="1"/>
  <c r="K2041" i="1"/>
  <c r="L2041" i="1" s="1"/>
  <c r="K2042" i="1"/>
  <c r="K2043" i="1"/>
  <c r="L2043" i="1" s="1"/>
  <c r="K2044" i="1"/>
  <c r="L2044" i="1" s="1"/>
  <c r="K2045" i="1"/>
  <c r="L2045" i="1" s="1"/>
  <c r="K2046" i="1"/>
  <c r="L2046" i="1" s="1"/>
  <c r="K2047" i="1"/>
  <c r="L2047" i="1" s="1"/>
  <c r="K2048" i="1"/>
  <c r="L2048" i="1" s="1"/>
  <c r="K2049" i="1"/>
  <c r="L2049" i="1" s="1"/>
  <c r="K2050" i="1"/>
  <c r="L2050" i="1" s="1"/>
  <c r="K2051" i="1"/>
  <c r="L2051" i="1" s="1"/>
  <c r="K2052" i="1"/>
  <c r="L2052" i="1" s="1"/>
  <c r="K2053" i="1"/>
  <c r="L2053" i="1" s="1"/>
  <c r="K2054" i="1"/>
  <c r="L2054" i="1" s="1"/>
  <c r="K2055" i="1"/>
  <c r="L2055" i="1" s="1"/>
  <c r="K2" i="1"/>
  <c r="L2"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layoffs.xlsx!TENIOLA" type="102" refreshedVersion="5" minRefreshableVersion="5">
    <extLst>
      <ext xmlns:x15="http://schemas.microsoft.com/office/spreadsheetml/2010/11/main" uri="{DE250136-89BD-433C-8126-D09CA5730AF9}">
        <x15:connection id="TENIOLA-2a235de1-b928-4bb9-9de5-02f28186a493" autoDelete="1">
          <x15:rangePr sourceName="_xlcn.WorksheetConnection_layoffs.xlsxTENIOLA"/>
        </x15:connection>
      </ext>
    </extLst>
  </connection>
</connections>
</file>

<file path=xl/sharedStrings.xml><?xml version="1.0" encoding="utf-8"?>
<sst xmlns="http://schemas.openxmlformats.org/spreadsheetml/2006/main" count="16356" uniqueCount="2002">
  <si>
    <t>location_hq</t>
  </si>
  <si>
    <t>industry</t>
  </si>
  <si>
    <t>total_laid_off</t>
  </si>
  <si>
    <t>percentage_laid_off</t>
  </si>
  <si>
    <t>date</t>
  </si>
  <si>
    <t>stage</t>
  </si>
  <si>
    <t>country</t>
  </si>
  <si>
    <t>funds_raised</t>
  </si>
  <si>
    <t>Spotify</t>
  </si>
  <si>
    <t>Stockholm</t>
  </si>
  <si>
    <t>Media</t>
  </si>
  <si>
    <t>IPO</t>
  </si>
  <si>
    <t>Sweden</t>
  </si>
  <si>
    <t>Inmobi</t>
  </si>
  <si>
    <t>Bengaluru</t>
  </si>
  <si>
    <t>Marketing</t>
  </si>
  <si>
    <t>Unknown</t>
  </si>
  <si>
    <t>India</t>
  </si>
  <si>
    <t>Booktopia</t>
  </si>
  <si>
    <t>Sydney</t>
  </si>
  <si>
    <t>Retail</t>
  </si>
  <si>
    <t>Series A</t>
  </si>
  <si>
    <t>Australia</t>
  </si>
  <si>
    <t>Camp K12</t>
  </si>
  <si>
    <t>Gurugram</t>
  </si>
  <si>
    <t>Education</t>
  </si>
  <si>
    <t>Gemini</t>
  </si>
  <si>
    <t>New York City</t>
  </si>
  <si>
    <t>Crypto</t>
  </si>
  <si>
    <t>United States</t>
  </si>
  <si>
    <t>BUX</t>
  </si>
  <si>
    <t>Amsterdam</t>
  </si>
  <si>
    <t>Finance</t>
  </si>
  <si>
    <t>Series C</t>
  </si>
  <si>
    <t>Netherlands</t>
  </si>
  <si>
    <t>Google</t>
  </si>
  <si>
    <t>SF Bay Area</t>
  </si>
  <si>
    <t>Consumer</t>
  </si>
  <si>
    <t>Wayfair</t>
  </si>
  <si>
    <t>Boston</t>
  </si>
  <si>
    <t>Swiggy</t>
  </si>
  <si>
    <t>Food</t>
  </si>
  <si>
    <t>MediBuddy</t>
  </si>
  <si>
    <t>Healthcare</t>
  </si>
  <si>
    <t>Acquired</t>
  </si>
  <si>
    <t>Vox Media</t>
  </si>
  <si>
    <t>Washington D.C.</t>
  </si>
  <si>
    <t>Series F</t>
  </si>
  <si>
    <t>Karat</t>
  </si>
  <si>
    <t>Seattle</t>
  </si>
  <si>
    <t>HR</t>
  </si>
  <si>
    <t>Edifecs</t>
  </si>
  <si>
    <t>Citrine Informatics</t>
  </si>
  <si>
    <t>Data</t>
  </si>
  <si>
    <t>Avalara</t>
  </si>
  <si>
    <t>Cyteir Therapeutics</t>
  </si>
  <si>
    <t>Zappos</t>
  </si>
  <si>
    <t>Las Vegas</t>
  </si>
  <si>
    <t>Capital One</t>
  </si>
  <si>
    <t xml:space="preserve">WeWork </t>
  </si>
  <si>
    <t>Real Estate</t>
  </si>
  <si>
    <t>Hubilo</t>
  </si>
  <si>
    <t>Other</t>
  </si>
  <si>
    <t>Series B</t>
  </si>
  <si>
    <t>Saks.com</t>
  </si>
  <si>
    <t>CS Disco</t>
  </si>
  <si>
    <t>Austin</t>
  </si>
  <si>
    <t>Legal</t>
  </si>
  <si>
    <t>Riot Games</t>
  </si>
  <si>
    <t>Los Angeles</t>
  </si>
  <si>
    <t>Hydrow</t>
  </si>
  <si>
    <t>Fitness</t>
  </si>
  <si>
    <t>Series D</t>
  </si>
  <si>
    <t>Fandom</t>
  </si>
  <si>
    <t>Series E</t>
  </si>
  <si>
    <t>IAM Robotics</t>
  </si>
  <si>
    <t>Pittsburgh</t>
  </si>
  <si>
    <t>Hardware</t>
  </si>
  <si>
    <t>Icertis</t>
  </si>
  <si>
    <t>Magnite</t>
  </si>
  <si>
    <t>Mudafy</t>
  </si>
  <si>
    <t>Mexico City</t>
  </si>
  <si>
    <t>Personalis</t>
  </si>
  <si>
    <t>Prisma</t>
  </si>
  <si>
    <t>Wallbox</t>
  </si>
  <si>
    <t>Barcelona</t>
  </si>
  <si>
    <t>Energy</t>
  </si>
  <si>
    <t>Spain</t>
  </si>
  <si>
    <t>Microsoft</t>
  </si>
  <si>
    <t>Sophos</t>
  </si>
  <si>
    <t>Oxford</t>
  </si>
  <si>
    <t>Security</t>
  </si>
  <si>
    <t>Teladoc Health</t>
  </si>
  <si>
    <t>Vroom</t>
  </si>
  <si>
    <t>Transportation</t>
  </si>
  <si>
    <t>8x8</t>
  </si>
  <si>
    <t>Support</t>
  </si>
  <si>
    <t>Benevity</t>
  </si>
  <si>
    <t>Calgary</t>
  </si>
  <si>
    <t>Inspirato</t>
  </si>
  <si>
    <t>Denver</t>
  </si>
  <si>
    <t>Travel</t>
  </si>
  <si>
    <t>Jumpcloud</t>
  </si>
  <si>
    <t>Boulder</t>
  </si>
  <si>
    <t>nCino</t>
  </si>
  <si>
    <t>Wilmington</t>
  </si>
  <si>
    <t>Starry</t>
  </si>
  <si>
    <t>Hootsuite</t>
  </si>
  <si>
    <t>Vancouver</t>
  </si>
  <si>
    <t>Canada</t>
  </si>
  <si>
    <t>Addepar</t>
  </si>
  <si>
    <t>80 Acres Farms</t>
  </si>
  <si>
    <t>Cincinnati</t>
  </si>
  <si>
    <t>Aiven</t>
  </si>
  <si>
    <t>Helsinki</t>
  </si>
  <si>
    <t>Infrastructure</t>
  </si>
  <si>
    <t>Finland</t>
  </si>
  <si>
    <t>Bally's Interactive</t>
  </si>
  <si>
    <t>Providence</t>
  </si>
  <si>
    <t>Betterfly</t>
  </si>
  <si>
    <t>Santiago</t>
  </si>
  <si>
    <t>Chile</t>
  </si>
  <si>
    <t>Cazoo</t>
  </si>
  <si>
    <t>London</t>
  </si>
  <si>
    <t>United Kingdom</t>
  </si>
  <si>
    <t>Clue</t>
  </si>
  <si>
    <t>Berlin</t>
  </si>
  <si>
    <t>Germany</t>
  </si>
  <si>
    <t>Cypress.io</t>
  </si>
  <si>
    <t>Atlanta</t>
  </si>
  <si>
    <t>Product</t>
  </si>
  <si>
    <t>Mavenir</t>
  </si>
  <si>
    <t>Dallas</t>
  </si>
  <si>
    <t>Pagaya</t>
  </si>
  <si>
    <t>Redbubble</t>
  </si>
  <si>
    <t>Melbourne</t>
  </si>
  <si>
    <t>Rappi</t>
  </si>
  <si>
    <t>Buenos Aires</t>
  </si>
  <si>
    <t>Argentina</t>
  </si>
  <si>
    <t>Lightspeed Commerce</t>
  </si>
  <si>
    <t>Montreal</t>
  </si>
  <si>
    <t>Unity</t>
  </si>
  <si>
    <t>Britishvolt</t>
  </si>
  <si>
    <t>Clutch</t>
  </si>
  <si>
    <t>Toronto</t>
  </si>
  <si>
    <t>Exotel</t>
  </si>
  <si>
    <t>Unico</t>
  </si>
  <si>
    <t>Sao Paulo</t>
  </si>
  <si>
    <t>Brazil</t>
  </si>
  <si>
    <t>Tul</t>
  </si>
  <si>
    <t>Bogota</t>
  </si>
  <si>
    <t>Construction</t>
  </si>
  <si>
    <t>Colombia</t>
  </si>
  <si>
    <t>American Robotics</t>
  </si>
  <si>
    <t>Luxury Presence</t>
  </si>
  <si>
    <t>RingCentral</t>
  </si>
  <si>
    <t>Fishbrain</t>
  </si>
  <si>
    <t>GoMechanic</t>
  </si>
  <si>
    <t>LiveVox</t>
  </si>
  <si>
    <t>RateGenius</t>
  </si>
  <si>
    <t>PagBank</t>
  </si>
  <si>
    <t>ShareChat</t>
  </si>
  <si>
    <t>Series H</t>
  </si>
  <si>
    <t>Gramophone</t>
  </si>
  <si>
    <t>Indore</t>
  </si>
  <si>
    <t>ClearCo</t>
  </si>
  <si>
    <t>Dunzo</t>
  </si>
  <si>
    <t>Ignition</t>
  </si>
  <si>
    <t>Rebel Foods</t>
  </si>
  <si>
    <t>Mumbai</t>
  </si>
  <si>
    <t xml:space="preserve">Captain Fresh </t>
  </si>
  <si>
    <t>Snappy</t>
  </si>
  <si>
    <t>BharatAgri</t>
  </si>
  <si>
    <t>DeHaat</t>
  </si>
  <si>
    <t>Patna</t>
  </si>
  <si>
    <t>Black Shark</t>
  </si>
  <si>
    <t>Shenzen</t>
  </si>
  <si>
    <t>China</t>
  </si>
  <si>
    <t>Ola</t>
  </si>
  <si>
    <t>Series J</t>
  </si>
  <si>
    <t xml:space="preserve">Bonterra </t>
  </si>
  <si>
    <t>Vial</t>
  </si>
  <si>
    <t>Arch Oncology</t>
  </si>
  <si>
    <t>Brisbane</t>
  </si>
  <si>
    <t>Carvana</t>
  </si>
  <si>
    <t>Phoenix</t>
  </si>
  <si>
    <t>CoSchedule</t>
  </si>
  <si>
    <t>Bismarck</t>
  </si>
  <si>
    <t>GoCanvas</t>
  </si>
  <si>
    <t>Jellyfish</t>
  </si>
  <si>
    <t>Lending Club</t>
  </si>
  <si>
    <t>SmartNews</t>
  </si>
  <si>
    <t>Tokyo</t>
  </si>
  <si>
    <t>Skit.ai</t>
  </si>
  <si>
    <t>Pier</t>
  </si>
  <si>
    <t>Blockchain.com</t>
  </si>
  <si>
    <t>Greenlight</t>
  </si>
  <si>
    <t>Cashfree Payments</t>
  </si>
  <si>
    <t>Mapbox</t>
  </si>
  <si>
    <t>Definitive Healthcare</t>
  </si>
  <si>
    <t>Akili Labs</t>
  </si>
  <si>
    <t>Baltimore</t>
  </si>
  <si>
    <t>Seed</t>
  </si>
  <si>
    <t>Career Karma</t>
  </si>
  <si>
    <t>Crypto.com</t>
  </si>
  <si>
    <t>Singapore</t>
  </si>
  <si>
    <t>Lattice</t>
  </si>
  <si>
    <t>Life360</t>
  </si>
  <si>
    <t>Rock Content</t>
  </si>
  <si>
    <t>Miami</t>
  </si>
  <si>
    <t>Flexport</t>
  </si>
  <si>
    <t>Logistics</t>
  </si>
  <si>
    <t>Qualtrics</t>
  </si>
  <si>
    <t>Salt Lake City</t>
  </si>
  <si>
    <t>Verily</t>
  </si>
  <si>
    <t>Tipalti</t>
  </si>
  <si>
    <t>Jumio</t>
  </si>
  <si>
    <t>Private Equity</t>
  </si>
  <si>
    <t>CoinDCX</t>
  </si>
  <si>
    <t>HashiCorp</t>
  </si>
  <si>
    <t>Embark</t>
  </si>
  <si>
    <t>Intrinsic</t>
  </si>
  <si>
    <t>Citizen</t>
  </si>
  <si>
    <t>Carta</t>
  </si>
  <si>
    <t>Series G</t>
  </si>
  <si>
    <t>Limeade</t>
  </si>
  <si>
    <t>Oyster</t>
  </si>
  <si>
    <t>Charlotte</t>
  </si>
  <si>
    <t>Paddle</t>
  </si>
  <si>
    <t>Coinbase</t>
  </si>
  <si>
    <t>Informatica</t>
  </si>
  <si>
    <t>Blend</t>
  </si>
  <si>
    <t>Till Payments</t>
  </si>
  <si>
    <t>ConsenSys</t>
  </si>
  <si>
    <t>ForeScout</t>
  </si>
  <si>
    <t>Thinkific</t>
  </si>
  <si>
    <t>LEAD</t>
  </si>
  <si>
    <t>Parler</t>
  </si>
  <si>
    <t>Nashville</t>
  </si>
  <si>
    <t>GoBolt</t>
  </si>
  <si>
    <t>Relevel</t>
  </si>
  <si>
    <t>StreamElements</t>
  </si>
  <si>
    <t>Tel Aviv</t>
  </si>
  <si>
    <t>Israel</t>
  </si>
  <si>
    <t>100 Thieves</t>
  </si>
  <si>
    <t>Beamery</t>
  </si>
  <si>
    <t>Cart.com</t>
  </si>
  <si>
    <t>Citrix</t>
  </si>
  <si>
    <t>Esper</t>
  </si>
  <si>
    <t>WHOOP</t>
  </si>
  <si>
    <t>Fate Therapeutics</t>
  </si>
  <si>
    <t>San Diego</t>
  </si>
  <si>
    <t>Century Therapeutics</t>
  </si>
  <si>
    <t>Philadelphia</t>
  </si>
  <si>
    <t>Editas Medicine</t>
  </si>
  <si>
    <t>Scale AI</t>
  </si>
  <si>
    <t>Minute Media</t>
  </si>
  <si>
    <t>Series I</t>
  </si>
  <si>
    <t>WalkMe</t>
  </si>
  <si>
    <t>Huobi</t>
  </si>
  <si>
    <t>Beijing</t>
  </si>
  <si>
    <t>Carbon Health</t>
  </si>
  <si>
    <t>Bounce</t>
  </si>
  <si>
    <t>Aware</t>
  </si>
  <si>
    <t>Columbus</t>
  </si>
  <si>
    <t>CareerArc</t>
  </si>
  <si>
    <t>CreateMe</t>
  </si>
  <si>
    <t>Manufacturing</t>
  </si>
  <si>
    <t>Lantern</t>
  </si>
  <si>
    <t>Grand Rapids</t>
  </si>
  <si>
    <t>Mojo Vision</t>
  </si>
  <si>
    <t>SuperRare</t>
  </si>
  <si>
    <t>Cue</t>
  </si>
  <si>
    <t>SoundHound</t>
  </si>
  <si>
    <t>Socure</t>
  </si>
  <si>
    <t>Reno</t>
  </si>
  <si>
    <t>Genesis</t>
  </si>
  <si>
    <t>Moglix</t>
  </si>
  <si>
    <t>Twitter</t>
  </si>
  <si>
    <t>Everlane</t>
  </si>
  <si>
    <t>Pecan AI</t>
  </si>
  <si>
    <t>Personetics</t>
  </si>
  <si>
    <t xml:space="preserve">Twine Solutions </t>
  </si>
  <si>
    <t>UpScalio</t>
  </si>
  <si>
    <t>Attentive</t>
  </si>
  <si>
    <t>Compass</t>
  </si>
  <si>
    <t>Megaport</t>
  </si>
  <si>
    <t>Stitch Fix</t>
  </si>
  <si>
    <t>TCR2</t>
  </si>
  <si>
    <t>Amazon</t>
  </si>
  <si>
    <t>Salesforce</t>
  </si>
  <si>
    <t>Sales</t>
  </si>
  <si>
    <t>Astronomer</t>
  </si>
  <si>
    <t>Kaltura</t>
  </si>
  <si>
    <t>Augury</t>
  </si>
  <si>
    <t>Butterfly Network</t>
  </si>
  <si>
    <t>Vimeo</t>
  </si>
  <si>
    <t>Wyre</t>
  </si>
  <si>
    <t>Pegasystems</t>
  </si>
  <si>
    <t>Uniphore</t>
  </si>
  <si>
    <t>Harappa</t>
  </si>
  <si>
    <t>New Delhi</t>
  </si>
  <si>
    <t>ByteDance</t>
  </si>
  <si>
    <t>Shanghai</t>
  </si>
  <si>
    <t>Amdocs</t>
  </si>
  <si>
    <t>St. Louis</t>
  </si>
  <si>
    <t>Bilibili</t>
  </si>
  <si>
    <t>Octopus Network</t>
  </si>
  <si>
    <t>Beau Vallon</t>
  </si>
  <si>
    <t>Seychelles</t>
  </si>
  <si>
    <t>PayU</t>
  </si>
  <si>
    <t>Willow</t>
  </si>
  <si>
    <t>Back Market</t>
  </si>
  <si>
    <t>Paris</t>
  </si>
  <si>
    <t>France</t>
  </si>
  <si>
    <t>Zoopla</t>
  </si>
  <si>
    <t>Qualcomm</t>
  </si>
  <si>
    <t>TuSimple</t>
  </si>
  <si>
    <t>Lendis</t>
  </si>
  <si>
    <t>Chope</t>
  </si>
  <si>
    <t>Briza</t>
  </si>
  <si>
    <t>StreetBees</t>
  </si>
  <si>
    <t>Zhihu</t>
  </si>
  <si>
    <t>Homebot</t>
  </si>
  <si>
    <t>Health IQ</t>
  </si>
  <si>
    <t>Xiaomi</t>
  </si>
  <si>
    <t>YourGrocer</t>
  </si>
  <si>
    <t>Tomorrow</t>
  </si>
  <si>
    <t>Hamburg</t>
  </si>
  <si>
    <t>Revelate</t>
  </si>
  <si>
    <t xml:space="preserve"> E Inc.</t>
  </si>
  <si>
    <t>Autograph</t>
  </si>
  <si>
    <t>Improbable</t>
  </si>
  <si>
    <t>Modern Treasury</t>
  </si>
  <si>
    <t>Reach</t>
  </si>
  <si>
    <t>SonderMind</t>
  </si>
  <si>
    <t>BigCommerce</t>
  </si>
  <si>
    <t>Freshworks</t>
  </si>
  <si>
    <t>Workmotion</t>
  </si>
  <si>
    <t>Apollo</t>
  </si>
  <si>
    <t>JD.ID</t>
  </si>
  <si>
    <t>Jakarta</t>
  </si>
  <si>
    <t>Indonesia</t>
  </si>
  <si>
    <t>GoStudent</t>
  </si>
  <si>
    <t>Vienna</t>
  </si>
  <si>
    <t>Austria</t>
  </si>
  <si>
    <t>Quanergy Systems</t>
  </si>
  <si>
    <t>Headspace</t>
  </si>
  <si>
    <t>ChowNow</t>
  </si>
  <si>
    <t>Landing</t>
  </si>
  <si>
    <t>Birmingham</t>
  </si>
  <si>
    <t>Thumbtack</t>
  </si>
  <si>
    <t>Edgio</t>
  </si>
  <si>
    <t>Komodo Health</t>
  </si>
  <si>
    <t>Viant</t>
  </si>
  <si>
    <t>TaxBit</t>
  </si>
  <si>
    <t>Pluralsight</t>
  </si>
  <si>
    <t>Freshly</t>
  </si>
  <si>
    <t>Balto</t>
  </si>
  <si>
    <t>Caribou</t>
  </si>
  <si>
    <t>Outschool</t>
  </si>
  <si>
    <t>Xentral</t>
  </si>
  <si>
    <t>Munich</t>
  </si>
  <si>
    <t>Autobooks</t>
  </si>
  <si>
    <t>Detroit</t>
  </si>
  <si>
    <t>Convene</t>
  </si>
  <si>
    <t>PharmEasy</t>
  </si>
  <si>
    <t>Playtika</t>
  </si>
  <si>
    <t>Share Now</t>
  </si>
  <si>
    <t>Alice</t>
  </si>
  <si>
    <t>Primer</t>
  </si>
  <si>
    <t>OneFootball</t>
  </si>
  <si>
    <t>C2FO</t>
  </si>
  <si>
    <t>Kansas City</t>
  </si>
  <si>
    <t>Brodmann17</t>
  </si>
  <si>
    <t>Digital Surge</t>
  </si>
  <si>
    <t>N-able Technologies</t>
  </si>
  <si>
    <t>Raleigh</t>
  </si>
  <si>
    <t>ZenLedger</t>
  </si>
  <si>
    <t>Airtable</t>
  </si>
  <si>
    <t>Glints</t>
  </si>
  <si>
    <t>Buser</t>
  </si>
  <si>
    <t>BlackLine</t>
  </si>
  <si>
    <t>Chrono24</t>
  </si>
  <si>
    <t>Karlsruhe</t>
  </si>
  <si>
    <t>Otonomo</t>
  </si>
  <si>
    <t>TechTarget</t>
  </si>
  <si>
    <t>Inscripta</t>
  </si>
  <si>
    <t>CyCognito</t>
  </si>
  <si>
    <t>Armis</t>
  </si>
  <si>
    <t>Bakkt</t>
  </si>
  <si>
    <t>Blue Apron</t>
  </si>
  <si>
    <t>FireHydrant</t>
  </si>
  <si>
    <t>Lenovo</t>
  </si>
  <si>
    <t>Nerdy</t>
  </si>
  <si>
    <t>Vanta</t>
  </si>
  <si>
    <t>Vedantu</t>
  </si>
  <si>
    <t>Loft</t>
  </si>
  <si>
    <t>Plaid</t>
  </si>
  <si>
    <t>Motive</t>
  </si>
  <si>
    <t>Recur Forever</t>
  </si>
  <si>
    <t>Relativity</t>
  </si>
  <si>
    <t>Chicago</t>
  </si>
  <si>
    <t>Voi</t>
  </si>
  <si>
    <t>Integral Ad Science</t>
  </si>
  <si>
    <t>Houzz</t>
  </si>
  <si>
    <t>Grover</t>
  </si>
  <si>
    <t>Lev</t>
  </si>
  <si>
    <t>Lithic</t>
  </si>
  <si>
    <t>CircleCI</t>
  </si>
  <si>
    <t>Sayurbox</t>
  </si>
  <si>
    <t>Zywave</t>
  </si>
  <si>
    <t>Milwaukee</t>
  </si>
  <si>
    <t>Doma</t>
  </si>
  <si>
    <t>Intel</t>
  </si>
  <si>
    <t>BuzzFeed</t>
  </si>
  <si>
    <t>Weedmaps</t>
  </si>
  <si>
    <t>Adobe</t>
  </si>
  <si>
    <t>Chipper Cash</t>
  </si>
  <si>
    <t>Stash</t>
  </si>
  <si>
    <t>Perimeter 81</t>
  </si>
  <si>
    <t>Koinly</t>
  </si>
  <si>
    <t>Bridgit</t>
  </si>
  <si>
    <t>Waterloo</t>
  </si>
  <si>
    <t>Filevine</t>
  </si>
  <si>
    <t>Moove</t>
  </si>
  <si>
    <t>Lagos</t>
  </si>
  <si>
    <t>Nigeria</t>
  </si>
  <si>
    <t>Nextiva</t>
  </si>
  <si>
    <t>OneStudyTeam</t>
  </si>
  <si>
    <t>Zuora</t>
  </si>
  <si>
    <t>Swyftx</t>
  </si>
  <si>
    <t>Aqua Security</t>
  </si>
  <si>
    <t>DataRails</t>
  </si>
  <si>
    <t>Elemy</t>
  </si>
  <si>
    <t>Route</t>
  </si>
  <si>
    <t>Lehi</t>
  </si>
  <si>
    <t>OYO</t>
  </si>
  <si>
    <t>HealthifyMe</t>
  </si>
  <si>
    <t>Bybit</t>
  </si>
  <si>
    <t>Cognyte</t>
  </si>
  <si>
    <t>Polly</t>
  </si>
  <si>
    <t>Burlington</t>
  </si>
  <si>
    <t>Homebound</t>
  </si>
  <si>
    <t>Lora DiCarlo</t>
  </si>
  <si>
    <t>Bend</t>
  </si>
  <si>
    <t>Carousell</t>
  </si>
  <si>
    <t>Bizzabo</t>
  </si>
  <si>
    <t>BloomTech</t>
  </si>
  <si>
    <t>Netlify</t>
  </si>
  <si>
    <t>Springbig</t>
  </si>
  <si>
    <t>Podium</t>
  </si>
  <si>
    <t>SQZ Biotech</t>
  </si>
  <si>
    <t>Strava</t>
  </si>
  <si>
    <t>Synlogic</t>
  </si>
  <si>
    <t>Yapily</t>
  </si>
  <si>
    <t>DoorDash</t>
  </si>
  <si>
    <t>Kraken</t>
  </si>
  <si>
    <t>Happy Money</t>
  </si>
  <si>
    <t>Ula</t>
  </si>
  <si>
    <t>Wonder</t>
  </si>
  <si>
    <t>StudySmarter</t>
  </si>
  <si>
    <t>Grin</t>
  </si>
  <si>
    <t>Sacramento</t>
  </si>
  <si>
    <t>UalÃ¡</t>
  </si>
  <si>
    <t>Teachmint</t>
  </si>
  <si>
    <t>Etermax</t>
  </si>
  <si>
    <t>Thread</t>
  </si>
  <si>
    <t>Elastic</t>
  </si>
  <si>
    <t>Motional</t>
  </si>
  <si>
    <t>Pinterest</t>
  </si>
  <si>
    <t>Sana</t>
  </si>
  <si>
    <t>Venafi</t>
  </si>
  <si>
    <t>Bitso</t>
  </si>
  <si>
    <t>Mexico</t>
  </si>
  <si>
    <t>Lyst</t>
  </si>
  <si>
    <t>CoinJar</t>
  </si>
  <si>
    <t>Bitfront</t>
  </si>
  <si>
    <t>Codexis</t>
  </si>
  <si>
    <t>Firework</t>
  </si>
  <si>
    <t>Lazerpay</t>
  </si>
  <si>
    <t>MessageBird</t>
  </si>
  <si>
    <t>Plerk</t>
  </si>
  <si>
    <t>Guadalajara</t>
  </si>
  <si>
    <t>Proton.ai</t>
  </si>
  <si>
    <t>Infarm</t>
  </si>
  <si>
    <t>Wildlife Studios</t>
  </si>
  <si>
    <t>Hirect</t>
  </si>
  <si>
    <t>Recruiting</t>
  </si>
  <si>
    <t>ApplyBoard</t>
  </si>
  <si>
    <t>Ajaib</t>
  </si>
  <si>
    <t>Candy Digital</t>
  </si>
  <si>
    <t>ResearchGate</t>
  </si>
  <si>
    <t>BlockFi</t>
  </si>
  <si>
    <t>FutureLearn</t>
  </si>
  <si>
    <t>Inspectify</t>
  </si>
  <si>
    <t>Ledn</t>
  </si>
  <si>
    <t>NCX</t>
  </si>
  <si>
    <t>Change Invest</t>
  </si>
  <si>
    <t>Zilch</t>
  </si>
  <si>
    <t>VerSe Innovation</t>
  </si>
  <si>
    <t>Carwow</t>
  </si>
  <si>
    <t>Vendease</t>
  </si>
  <si>
    <t>Lemon</t>
  </si>
  <si>
    <t>Quidax</t>
  </si>
  <si>
    <t>Menulog</t>
  </si>
  <si>
    <t>Utopia Music</t>
  </si>
  <si>
    <t>Zug</t>
  </si>
  <si>
    <t>Switzerland</t>
  </si>
  <si>
    <t>Assure</t>
  </si>
  <si>
    <t>GoodGood</t>
  </si>
  <si>
    <t>SWVL</t>
  </si>
  <si>
    <t>Cairo</t>
  </si>
  <si>
    <t>Egypt</t>
  </si>
  <si>
    <t>SIRCLO</t>
  </si>
  <si>
    <t>Trax</t>
  </si>
  <si>
    <t>Flash Coffee</t>
  </si>
  <si>
    <t>Natera</t>
  </si>
  <si>
    <t>Rapyd</t>
  </si>
  <si>
    <t>Kitopi</t>
  </si>
  <si>
    <t>Dubai</t>
  </si>
  <si>
    <t>Devo</t>
  </si>
  <si>
    <t>GloriFi</t>
  </si>
  <si>
    <t>Jumia</t>
  </si>
  <si>
    <t>Zomato</t>
  </si>
  <si>
    <t>Nuro</t>
  </si>
  <si>
    <t>Synthego</t>
  </si>
  <si>
    <t>Splyt</t>
  </si>
  <si>
    <t>Capitolis</t>
  </si>
  <si>
    <t>Kavak</t>
  </si>
  <si>
    <t>Metaplex</t>
  </si>
  <si>
    <t>Ruangguru</t>
  </si>
  <si>
    <t>StoryBlocks</t>
  </si>
  <si>
    <t>Roku</t>
  </si>
  <si>
    <t>Orchard</t>
  </si>
  <si>
    <t>Homepoint</t>
  </si>
  <si>
    <t>Juni</t>
  </si>
  <si>
    <t>Gothenburg</t>
  </si>
  <si>
    <t>Chili Piper</t>
  </si>
  <si>
    <t>TealBook</t>
  </si>
  <si>
    <t>Koho</t>
  </si>
  <si>
    <t>&amp;Open</t>
  </si>
  <si>
    <t>Dublin</t>
  </si>
  <si>
    <t>Ireland</t>
  </si>
  <si>
    <t>Kandji</t>
  </si>
  <si>
    <t>Morning Brew</t>
  </si>
  <si>
    <t>Symend</t>
  </si>
  <si>
    <t>Cisco</t>
  </si>
  <si>
    <t>Twiga</t>
  </si>
  <si>
    <t>Nairobi</t>
  </si>
  <si>
    <t>Kenya</t>
  </si>
  <si>
    <t>Wayflyer</t>
  </si>
  <si>
    <t>SimilarWeb</t>
  </si>
  <si>
    <t>Salsify</t>
  </si>
  <si>
    <t>Lokalise</t>
  </si>
  <si>
    <t>Dover</t>
  </si>
  <si>
    <t>Yotpo</t>
  </si>
  <si>
    <t>Pear Therapeutics</t>
  </si>
  <si>
    <t>D2L</t>
  </si>
  <si>
    <t>Dance</t>
  </si>
  <si>
    <t>Homeward</t>
  </si>
  <si>
    <t>Hopin</t>
  </si>
  <si>
    <t>Infogrid</t>
  </si>
  <si>
    <t>Kite</t>
  </si>
  <si>
    <t>UiPath</t>
  </si>
  <si>
    <t>Asana</t>
  </si>
  <si>
    <t>OwnBackup</t>
  </si>
  <si>
    <t>Deliveroo Australia</t>
  </si>
  <si>
    <t>Productboard</t>
  </si>
  <si>
    <t>Properly</t>
  </si>
  <si>
    <t>Protocol</t>
  </si>
  <si>
    <t>Jimdo</t>
  </si>
  <si>
    <t>The Zebra</t>
  </si>
  <si>
    <t>Viber</t>
  </si>
  <si>
    <t>Luxembourg</t>
  </si>
  <si>
    <t>CaptivateIQ</t>
  </si>
  <si>
    <t>Apollo Insurance</t>
  </si>
  <si>
    <t>Nirvana Money</t>
  </si>
  <si>
    <t>Oatly</t>
  </si>
  <si>
    <t>MalmÃ¶</t>
  </si>
  <si>
    <t>OfferUp</t>
  </si>
  <si>
    <t>Outside</t>
  </si>
  <si>
    <t>Rubicon Technologies</t>
  </si>
  <si>
    <t>Lexington</t>
  </si>
  <si>
    <t>Tencent</t>
  </si>
  <si>
    <t>Typeform</t>
  </si>
  <si>
    <t>Whispir</t>
  </si>
  <si>
    <t>Illumina</t>
  </si>
  <si>
    <t>Sema4</t>
  </si>
  <si>
    <t>Stamford</t>
  </si>
  <si>
    <t>iFit</t>
  </si>
  <si>
    <t>Logan</t>
  </si>
  <si>
    <t>Ribbon</t>
  </si>
  <si>
    <t>Pipedrive</t>
  </si>
  <si>
    <t>Tallin</t>
  </si>
  <si>
    <t>Estonia</t>
  </si>
  <si>
    <t>Intercom</t>
  </si>
  <si>
    <t>Science 37</t>
  </si>
  <si>
    <t xml:space="preserve">Science 37 </t>
  </si>
  <si>
    <t>Cardlytics</t>
  </si>
  <si>
    <t>Cloudinary</t>
  </si>
  <si>
    <t>Nestcoin</t>
  </si>
  <si>
    <t>Shopee</t>
  </si>
  <si>
    <t>Tricida</t>
  </si>
  <si>
    <t>Veev</t>
  </si>
  <si>
    <t>Forto</t>
  </si>
  <si>
    <t>Chipax</t>
  </si>
  <si>
    <t>Juniper</t>
  </si>
  <si>
    <t>Offerpad</t>
  </si>
  <si>
    <t>GoTo Group</t>
  </si>
  <si>
    <t>Juul</t>
  </si>
  <si>
    <t>InfluxData</t>
  </si>
  <si>
    <t>Wistia</t>
  </si>
  <si>
    <t>Ocavu</t>
  </si>
  <si>
    <t>Avast</t>
  </si>
  <si>
    <t>Reforge</t>
  </si>
  <si>
    <t>SendCloud</t>
  </si>
  <si>
    <t>Eindhoven</t>
  </si>
  <si>
    <t>Voly</t>
  </si>
  <si>
    <t>Wavely</t>
  </si>
  <si>
    <t>ZenBusiness</t>
  </si>
  <si>
    <t>Meta</t>
  </si>
  <si>
    <t>Redfin</t>
  </si>
  <si>
    <t>Flyhomes</t>
  </si>
  <si>
    <t>AvantStay</t>
  </si>
  <si>
    <t>Root Insurance</t>
  </si>
  <si>
    <t>Liftoff</t>
  </si>
  <si>
    <t>Cameo</t>
  </si>
  <si>
    <t>Plum</t>
  </si>
  <si>
    <t>Kabam</t>
  </si>
  <si>
    <t>HighRadius</t>
  </si>
  <si>
    <t>Amobee</t>
  </si>
  <si>
    <t>CloudFactory</t>
  </si>
  <si>
    <t>Coursera</t>
  </si>
  <si>
    <t>Faze Medicines</t>
  </si>
  <si>
    <t>EverBridge</t>
  </si>
  <si>
    <t>Repertoire Immune Medicines</t>
  </si>
  <si>
    <t>Astra</t>
  </si>
  <si>
    <t>Aerospace</t>
  </si>
  <si>
    <t>Beat</t>
  </si>
  <si>
    <t>Athens</t>
  </si>
  <si>
    <t>Greece</t>
  </si>
  <si>
    <t>NanoString</t>
  </si>
  <si>
    <t>SADA</t>
  </si>
  <si>
    <t>Unacademy</t>
  </si>
  <si>
    <t>Zendesk</t>
  </si>
  <si>
    <t>Dock</t>
  </si>
  <si>
    <t>Code42</t>
  </si>
  <si>
    <t>Minneapolis</t>
  </si>
  <si>
    <t>Domino Data Lab</t>
  </si>
  <si>
    <t>Varonis</t>
  </si>
  <si>
    <t>Brainly</t>
  </si>
  <si>
    <t>Krakow</t>
  </si>
  <si>
    <t>Poland</t>
  </si>
  <si>
    <t>Practically</t>
  </si>
  <si>
    <t>Hyderabad</t>
  </si>
  <si>
    <t>Udaan</t>
  </si>
  <si>
    <t>Planetly</t>
  </si>
  <si>
    <t>KoinWorks</t>
  </si>
  <si>
    <t>Exodus</t>
  </si>
  <si>
    <t>Nebraska City</t>
  </si>
  <si>
    <t>Benitago Group</t>
  </si>
  <si>
    <t>Mythical Games</t>
  </si>
  <si>
    <t>Stripe</t>
  </si>
  <si>
    <t>Lyft</t>
  </si>
  <si>
    <t>Pleo</t>
  </si>
  <si>
    <t>Copenhagen</t>
  </si>
  <si>
    <t>Delivery Hero</t>
  </si>
  <si>
    <t>Shippo</t>
  </si>
  <si>
    <t>Affirm</t>
  </si>
  <si>
    <t>CloudKitchens</t>
  </si>
  <si>
    <t>LiveRamp</t>
  </si>
  <si>
    <t>Provi</t>
  </si>
  <si>
    <t>Rubius</t>
  </si>
  <si>
    <t>Snapdocs</t>
  </si>
  <si>
    <t>Studio</t>
  </si>
  <si>
    <t>Opendoor</t>
  </si>
  <si>
    <t>Chime</t>
  </si>
  <si>
    <t>Chargebee</t>
  </si>
  <si>
    <t>Dapper Labs</t>
  </si>
  <si>
    <t>Checkmarx</t>
  </si>
  <si>
    <t>Smava</t>
  </si>
  <si>
    <t>Iron Ox</t>
  </si>
  <si>
    <t>Digital Currency Gruop</t>
  </si>
  <si>
    <t>BitMEX</t>
  </si>
  <si>
    <t>Non-U.S.</t>
  </si>
  <si>
    <t>Signicat</t>
  </si>
  <si>
    <t>Trondheim</t>
  </si>
  <si>
    <t>Norway</t>
  </si>
  <si>
    <t>Argo AI</t>
  </si>
  <si>
    <t>Booking.com</t>
  </si>
  <si>
    <t>Oracle</t>
  </si>
  <si>
    <t>Upstart</t>
  </si>
  <si>
    <t>Gem</t>
  </si>
  <si>
    <t>Oda</t>
  </si>
  <si>
    <t>Oslo</t>
  </si>
  <si>
    <t>Drop</t>
  </si>
  <si>
    <t>Tapps Games</t>
  </si>
  <si>
    <t>Brightline</t>
  </si>
  <si>
    <t>Help Scout</t>
  </si>
  <si>
    <t>Kry</t>
  </si>
  <si>
    <t>Notarize</t>
  </si>
  <si>
    <t>EquityZen</t>
  </si>
  <si>
    <t>Equitybee</t>
  </si>
  <si>
    <t>Dukaan</t>
  </si>
  <si>
    <t>Fifth Season</t>
  </si>
  <si>
    <t>Advata</t>
  </si>
  <si>
    <t>Springlane</t>
  </si>
  <si>
    <t>DÃ¼sseldorf</t>
  </si>
  <si>
    <t>RenoRun</t>
  </si>
  <si>
    <t>Recharge</t>
  </si>
  <si>
    <t>GoNuts</t>
  </si>
  <si>
    <t>Spreetail</t>
  </si>
  <si>
    <t>MindBody</t>
  </si>
  <si>
    <t>San Luis Obispo</t>
  </si>
  <si>
    <t>Zillow</t>
  </si>
  <si>
    <t>Cybereason</t>
  </si>
  <si>
    <t>GoFundMe</t>
  </si>
  <si>
    <t>Carbon</t>
  </si>
  <si>
    <t>Fundbox</t>
  </si>
  <si>
    <t>Embroker</t>
  </si>
  <si>
    <t>Vee</t>
  </si>
  <si>
    <t>Callisto Media</t>
  </si>
  <si>
    <t>Convoy</t>
  </si>
  <si>
    <t>Philips</t>
  </si>
  <si>
    <t>Cerebral</t>
  </si>
  <si>
    <t>Snyk</t>
  </si>
  <si>
    <t>McMakler</t>
  </si>
  <si>
    <t>OrCam</t>
  </si>
  <si>
    <t>Jerusalem</t>
  </si>
  <si>
    <t>Antidote Health</t>
  </si>
  <si>
    <t>Khoros</t>
  </si>
  <si>
    <t>F5</t>
  </si>
  <si>
    <t>Elinvar</t>
  </si>
  <si>
    <t>Synapsica</t>
  </si>
  <si>
    <t>Volta</t>
  </si>
  <si>
    <t>Hotmart</t>
  </si>
  <si>
    <t>Belo Horizonte</t>
  </si>
  <si>
    <t>Zeus Living</t>
  </si>
  <si>
    <t>Loom</t>
  </si>
  <si>
    <t>Sales Boomerang</t>
  </si>
  <si>
    <t>Arrival</t>
  </si>
  <si>
    <t>Roofstock</t>
  </si>
  <si>
    <t>Gopuff</t>
  </si>
  <si>
    <t>AtoB</t>
  </si>
  <si>
    <t>InfoSum</t>
  </si>
  <si>
    <t>Clever Real Estate</t>
  </si>
  <si>
    <t>Collibra</t>
  </si>
  <si>
    <t>Brussels</t>
  </si>
  <si>
    <t>Belgium</t>
  </si>
  <si>
    <t>Side</t>
  </si>
  <si>
    <t>Faire</t>
  </si>
  <si>
    <t>Leafly</t>
  </si>
  <si>
    <t>Ada Health</t>
  </si>
  <si>
    <t>Tiendanube</t>
  </si>
  <si>
    <t>Nuri</t>
  </si>
  <si>
    <t>Flipboard</t>
  </si>
  <si>
    <t>Clear Capital</t>
  </si>
  <si>
    <t>Beyond Meat</t>
  </si>
  <si>
    <t>Flux Systems</t>
  </si>
  <si>
    <t>Qin1</t>
  </si>
  <si>
    <t>Noida</t>
  </si>
  <si>
    <t>Playdots</t>
  </si>
  <si>
    <t>ExtraHop</t>
  </si>
  <si>
    <t>Byju's</t>
  </si>
  <si>
    <t>6sense</t>
  </si>
  <si>
    <t>FrontRow</t>
  </si>
  <si>
    <t>Noom</t>
  </si>
  <si>
    <t>MX</t>
  </si>
  <si>
    <t>Brex</t>
  </si>
  <si>
    <t>Pacaso</t>
  </si>
  <si>
    <t>Sketch</t>
  </si>
  <si>
    <t>The Hague</t>
  </si>
  <si>
    <t>Udacity</t>
  </si>
  <si>
    <t>Linkfire</t>
  </si>
  <si>
    <t>Denmark</t>
  </si>
  <si>
    <t>Emitwise</t>
  </si>
  <si>
    <t>GSR</t>
  </si>
  <si>
    <t>Hong Kong</t>
  </si>
  <si>
    <t>VanHack</t>
  </si>
  <si>
    <t>HelloFresh</t>
  </si>
  <si>
    <t>Momentive</t>
  </si>
  <si>
    <t>Pavilion Data</t>
  </si>
  <si>
    <t>Redesign Health</t>
  </si>
  <si>
    <t>Nyriad</t>
  </si>
  <si>
    <t>BioMarin</t>
  </si>
  <si>
    <t>Rev.com</t>
  </si>
  <si>
    <t>Peloton</t>
  </si>
  <si>
    <t>Turnitin</t>
  </si>
  <si>
    <t>Impossible Foods</t>
  </si>
  <si>
    <t>Atome</t>
  </si>
  <si>
    <t>First AML</t>
  </si>
  <si>
    <t>Auckland</t>
  </si>
  <si>
    <t>New Zealand</t>
  </si>
  <si>
    <t>Foresight Insurance</t>
  </si>
  <si>
    <t>Built In</t>
  </si>
  <si>
    <t>TwinStrand</t>
  </si>
  <si>
    <t>Homie</t>
  </si>
  <si>
    <t>Fivetran</t>
  </si>
  <si>
    <t>Xendit</t>
  </si>
  <si>
    <t>Zoomo</t>
  </si>
  <si>
    <t>ActiveCampaign</t>
  </si>
  <si>
    <t>Tempo</t>
  </si>
  <si>
    <t>WazirX</t>
  </si>
  <si>
    <t>Spin</t>
  </si>
  <si>
    <t>Carsome</t>
  </si>
  <si>
    <t>Kuala Lumpur</t>
  </si>
  <si>
    <t>Malaysia</t>
  </si>
  <si>
    <t>Pastel</t>
  </si>
  <si>
    <t>Truepill</t>
  </si>
  <si>
    <t>Westwing</t>
  </si>
  <si>
    <t>Mux</t>
  </si>
  <si>
    <t>Solarisbank</t>
  </si>
  <si>
    <t>Zenjob</t>
  </si>
  <si>
    <t>DocuSign</t>
  </si>
  <si>
    <t>Front</t>
  </si>
  <si>
    <t>Divvy Homes</t>
  </si>
  <si>
    <t>Graphcore</t>
  </si>
  <si>
    <t>Bristol</t>
  </si>
  <si>
    <t>Instacart</t>
  </si>
  <si>
    <t>Konfio</t>
  </si>
  <si>
    <t>Moss</t>
  </si>
  <si>
    <t>Foxtrot</t>
  </si>
  <si>
    <t>Truiloo</t>
  </si>
  <si>
    <t>Pesto</t>
  </si>
  <si>
    <t>NYDIG</t>
  </si>
  <si>
    <t>Klarna</t>
  </si>
  <si>
    <t>Made.com</t>
  </si>
  <si>
    <t>Kitty Hawk</t>
  </si>
  <si>
    <t>Candidate Labs</t>
  </si>
  <si>
    <t>Curative</t>
  </si>
  <si>
    <t>Ada</t>
  </si>
  <si>
    <t>Ouster</t>
  </si>
  <si>
    <t>Vesalius Therapeutics</t>
  </si>
  <si>
    <t>VideoAmp</t>
  </si>
  <si>
    <t>Clear</t>
  </si>
  <si>
    <t>TrueLayer</t>
  </si>
  <si>
    <t>LivePerson</t>
  </si>
  <si>
    <t>Acast</t>
  </si>
  <si>
    <t>WorkRamp</t>
  </si>
  <si>
    <t>DayTwo</t>
  </si>
  <si>
    <t>NextRoll</t>
  </si>
  <si>
    <t>Twilio</t>
  </si>
  <si>
    <t>Pitch</t>
  </si>
  <si>
    <t>Netflix</t>
  </si>
  <si>
    <t>Bitrise</t>
  </si>
  <si>
    <t>Budapest</t>
  </si>
  <si>
    <t>Hungary</t>
  </si>
  <si>
    <t>Checkout.com</t>
  </si>
  <si>
    <t>Taboola</t>
  </si>
  <si>
    <t>Patreon</t>
  </si>
  <si>
    <t>FullStory</t>
  </si>
  <si>
    <t>Propzy</t>
  </si>
  <si>
    <t>Ho Chi Minh City</t>
  </si>
  <si>
    <t>Vietnam</t>
  </si>
  <si>
    <t>Quicko</t>
  </si>
  <si>
    <t>Mode Analytics</t>
  </si>
  <si>
    <t>Compete</t>
  </si>
  <si>
    <t>Karbon</t>
  </si>
  <si>
    <t>Rent the Runway</t>
  </si>
  <si>
    <t>Sama</t>
  </si>
  <si>
    <t>SkipTheDishes</t>
  </si>
  <si>
    <t>Winnipeg</t>
  </si>
  <si>
    <t>Brighte</t>
  </si>
  <si>
    <t>Amber Group</t>
  </si>
  <si>
    <t>Capiter</t>
  </si>
  <si>
    <t>CommonBond</t>
  </si>
  <si>
    <t>DreamBox Learning</t>
  </si>
  <si>
    <t>Flowhub</t>
  </si>
  <si>
    <t>Lido Learning</t>
  </si>
  <si>
    <t>Pomelo Fashion</t>
  </si>
  <si>
    <t>Bangkok</t>
  </si>
  <si>
    <t>Thailand</t>
  </si>
  <si>
    <t>Genome Medical</t>
  </si>
  <si>
    <t>BigBear.ai</t>
  </si>
  <si>
    <t>Realtor.com</t>
  </si>
  <si>
    <t>Simple Feast</t>
  </si>
  <si>
    <t>Foodpanda</t>
  </si>
  <si>
    <t>Romania</t>
  </si>
  <si>
    <t>Uber</t>
  </si>
  <si>
    <t>Vilnius</t>
  </si>
  <si>
    <t>Lithuania</t>
  </si>
  <si>
    <t>Rupeek</t>
  </si>
  <si>
    <t>Pendo</t>
  </si>
  <si>
    <t>Demandbase</t>
  </si>
  <si>
    <t>Firebolt</t>
  </si>
  <si>
    <t>Medly</t>
  </si>
  <si>
    <t>Xsight Labs</t>
  </si>
  <si>
    <t>Brave Care</t>
  </si>
  <si>
    <t>Portland</t>
  </si>
  <si>
    <t>Lawgeex</t>
  </si>
  <si>
    <t>Juniper Square</t>
  </si>
  <si>
    <t>Medium</t>
  </si>
  <si>
    <t>Kuda</t>
  </si>
  <si>
    <t>Sea</t>
  </si>
  <si>
    <t>2TM</t>
  </si>
  <si>
    <t>Innovaccer</t>
  </si>
  <si>
    <t>Shopify</t>
  </si>
  <si>
    <t>Ottawa</t>
  </si>
  <si>
    <t>Urban Sports Club</t>
  </si>
  <si>
    <t>Hedvig</t>
  </si>
  <si>
    <t>Snap</t>
  </si>
  <si>
    <t>GoodRx</t>
  </si>
  <si>
    <t>Hippo Insurance</t>
  </si>
  <si>
    <t>Clari</t>
  </si>
  <si>
    <t>Koo</t>
  </si>
  <si>
    <t>Apartment List</t>
  </si>
  <si>
    <t>Artnight</t>
  </si>
  <si>
    <t>Snagajob</t>
  </si>
  <si>
    <t>Richmond</t>
  </si>
  <si>
    <t>The Wing</t>
  </si>
  <si>
    <t>Viamo</t>
  </si>
  <si>
    <t>Accra</t>
  </si>
  <si>
    <t>Ghana</t>
  </si>
  <si>
    <t>Electric</t>
  </si>
  <si>
    <t>Immersive Labs</t>
  </si>
  <si>
    <t>Nate</t>
  </si>
  <si>
    <t>Meesho</t>
  </si>
  <si>
    <t>54gene</t>
  </si>
  <si>
    <t>Fungible</t>
  </si>
  <si>
    <t>Skillz</t>
  </si>
  <si>
    <t>Zymergen</t>
  </si>
  <si>
    <t>Okta</t>
  </si>
  <si>
    <t>Argyle</t>
  </si>
  <si>
    <t>Better.com</t>
  </si>
  <si>
    <t>FreshDirect</t>
  </si>
  <si>
    <t>Loja Integrada</t>
  </si>
  <si>
    <t>Impact.com</t>
  </si>
  <si>
    <t>ShipBob</t>
  </si>
  <si>
    <t>Reali</t>
  </si>
  <si>
    <t>Loop</t>
  </si>
  <si>
    <t>Pix</t>
  </si>
  <si>
    <t>Tier Mobility</t>
  </si>
  <si>
    <t>Packable</t>
  </si>
  <si>
    <t>Q4</t>
  </si>
  <si>
    <t>Skedulo</t>
  </si>
  <si>
    <t>Plato</t>
  </si>
  <si>
    <t>DataRobot</t>
  </si>
  <si>
    <t>Kogan</t>
  </si>
  <si>
    <t>Skillshare</t>
  </si>
  <si>
    <t>Mr. Yum</t>
  </si>
  <si>
    <t>ShopX</t>
  </si>
  <si>
    <t>NSO</t>
  </si>
  <si>
    <t>Tufin</t>
  </si>
  <si>
    <t>Amperity</t>
  </si>
  <si>
    <t>Hodlnaut</t>
  </si>
  <si>
    <t>New Relic</t>
  </si>
  <si>
    <t>Wheel</t>
  </si>
  <si>
    <t>Petal</t>
  </si>
  <si>
    <t>Thirty Madison</t>
  </si>
  <si>
    <t>Vendasta</t>
  </si>
  <si>
    <t>Saskatoon</t>
  </si>
  <si>
    <t>Malwarebytes</t>
  </si>
  <si>
    <t>Fluke</t>
  </si>
  <si>
    <t>Tempo Automation</t>
  </si>
  <si>
    <t>Warren</t>
  </si>
  <si>
    <t>Porto Alegre</t>
  </si>
  <si>
    <t>AlayaCare</t>
  </si>
  <si>
    <t>Pliops</t>
  </si>
  <si>
    <t>Woven</t>
  </si>
  <si>
    <t>Indianapolis</t>
  </si>
  <si>
    <t>Edmodo</t>
  </si>
  <si>
    <t>Updater</t>
  </si>
  <si>
    <t>ContraFect</t>
  </si>
  <si>
    <t>ThredUp</t>
  </si>
  <si>
    <t>Anywell</t>
  </si>
  <si>
    <t>Almanac</t>
  </si>
  <si>
    <t>Core Scientific</t>
  </si>
  <si>
    <t>Orbit</t>
  </si>
  <si>
    <t>Calm</t>
  </si>
  <si>
    <t>FourKites</t>
  </si>
  <si>
    <t>Marketforce</t>
  </si>
  <si>
    <t>Expert360</t>
  </si>
  <si>
    <t>Guidewire</t>
  </si>
  <si>
    <t>Trybe</t>
  </si>
  <si>
    <t>Permutive</t>
  </si>
  <si>
    <t>Pollen</t>
  </si>
  <si>
    <t>Vedanta Biosciences</t>
  </si>
  <si>
    <t>GoHealth</t>
  </si>
  <si>
    <t>Nutanix</t>
  </si>
  <si>
    <t>Quanterix</t>
  </si>
  <si>
    <t>Wix</t>
  </si>
  <si>
    <t>MadeiraMadeira</t>
  </si>
  <si>
    <t>Curitiba</t>
  </si>
  <si>
    <t>Melio</t>
  </si>
  <si>
    <t>Linktree</t>
  </si>
  <si>
    <t>Shogun</t>
  </si>
  <si>
    <t>Absci</t>
  </si>
  <si>
    <t>Dooly</t>
  </si>
  <si>
    <t>Berkeley Lights</t>
  </si>
  <si>
    <t>DailyPay</t>
  </si>
  <si>
    <t>Haus</t>
  </si>
  <si>
    <t>Shift</t>
  </si>
  <si>
    <t>Sweetgreen</t>
  </si>
  <si>
    <t>Groupon</t>
  </si>
  <si>
    <t>Loggi</t>
  </si>
  <si>
    <t>Warby Parker</t>
  </si>
  <si>
    <t>Labelbox</t>
  </si>
  <si>
    <t>Perion</t>
  </si>
  <si>
    <t>Daily Harvest</t>
  </si>
  <si>
    <t>iRobot</t>
  </si>
  <si>
    <t>Mejuri</t>
  </si>
  <si>
    <t>Uberflip</t>
  </si>
  <si>
    <t>Slync</t>
  </si>
  <si>
    <t>Talkdesk</t>
  </si>
  <si>
    <t>Article</t>
  </si>
  <si>
    <t>Jam City</t>
  </si>
  <si>
    <t>10X Genomics</t>
  </si>
  <si>
    <t>On Deck</t>
  </si>
  <si>
    <t>Nomad</t>
  </si>
  <si>
    <t>StubHub</t>
  </si>
  <si>
    <t>Zenius</t>
  </si>
  <si>
    <t>Healthcare.com</t>
  </si>
  <si>
    <t>Unbounce</t>
  </si>
  <si>
    <t>The Org</t>
  </si>
  <si>
    <t>CarDekho</t>
  </si>
  <si>
    <t>Puppet</t>
  </si>
  <si>
    <t>SoundCloud</t>
  </si>
  <si>
    <t>Talkwalker</t>
  </si>
  <si>
    <t>Robinhood</t>
  </si>
  <si>
    <t>Latch</t>
  </si>
  <si>
    <t>Seegrid</t>
  </si>
  <si>
    <t>Nylas</t>
  </si>
  <si>
    <t>Outreach</t>
  </si>
  <si>
    <t>Sendy</t>
  </si>
  <si>
    <t>The Predictive Index</t>
  </si>
  <si>
    <t>Stedi</t>
  </si>
  <si>
    <t>Glossier</t>
  </si>
  <si>
    <t>New Haven</t>
  </si>
  <si>
    <t>FuboTV</t>
  </si>
  <si>
    <t>Hash</t>
  </si>
  <si>
    <t>Classkick</t>
  </si>
  <si>
    <t>OnlyFans</t>
  </si>
  <si>
    <t>Perceptive Automata</t>
  </si>
  <si>
    <t>Whereby</t>
  </si>
  <si>
    <t>Metigy</t>
  </si>
  <si>
    <t>Gatherly</t>
  </si>
  <si>
    <t>Clearco</t>
  </si>
  <si>
    <t>Imperfect Foods</t>
  </si>
  <si>
    <t>Shelf Engine</t>
  </si>
  <si>
    <t>Quantcast</t>
  </si>
  <si>
    <t>Sherpa</t>
  </si>
  <si>
    <t>CoinFLEX</t>
  </si>
  <si>
    <t>Victoria</t>
  </si>
  <si>
    <t>MissFresh</t>
  </si>
  <si>
    <t>Yabonza</t>
  </si>
  <si>
    <t>Metromile</t>
  </si>
  <si>
    <t>Laybuy</t>
  </si>
  <si>
    <t>Allbirds</t>
  </si>
  <si>
    <t>TextNow</t>
  </si>
  <si>
    <t>2U</t>
  </si>
  <si>
    <t>Bikayi</t>
  </si>
  <si>
    <t>Brainbase</t>
  </si>
  <si>
    <t>Change.org</t>
  </si>
  <si>
    <t>Tapas Media</t>
  </si>
  <si>
    <t>Turntide</t>
  </si>
  <si>
    <t>Rivian</t>
  </si>
  <si>
    <t>Coinsquare</t>
  </si>
  <si>
    <t>Skai</t>
  </si>
  <si>
    <t>Fiverr</t>
  </si>
  <si>
    <t>InDebted</t>
  </si>
  <si>
    <t>Outbrain</t>
  </si>
  <si>
    <t>Immutable</t>
  </si>
  <si>
    <t xml:space="preserve">Pear Therapeutics </t>
  </si>
  <si>
    <t xml:space="preserve"> Included Health</t>
  </si>
  <si>
    <t>Soluto</t>
  </si>
  <si>
    <t>Eucalyptus</t>
  </si>
  <si>
    <t>Workstream</t>
  </si>
  <si>
    <t>Quanto</t>
  </si>
  <si>
    <t>Clarify Health</t>
  </si>
  <si>
    <t>Arete</t>
  </si>
  <si>
    <t>Boosted Commerce</t>
  </si>
  <si>
    <t>Owlet</t>
  </si>
  <si>
    <t>People.ai</t>
  </si>
  <si>
    <t>Wizeline</t>
  </si>
  <si>
    <t>AppGate</t>
  </si>
  <si>
    <t>Rad Power Bikes</t>
  </si>
  <si>
    <t>Lunchbox</t>
  </si>
  <si>
    <t>RealSelf</t>
  </si>
  <si>
    <t>98point6</t>
  </si>
  <si>
    <t>Catalyst</t>
  </si>
  <si>
    <t>InVision</t>
  </si>
  <si>
    <t>Mural</t>
  </si>
  <si>
    <t>Smarsh</t>
  </si>
  <si>
    <t>Just Eat Takeaway</t>
  </si>
  <si>
    <t>Varo</t>
  </si>
  <si>
    <t>BlueStacks</t>
  </si>
  <si>
    <t>Introhive</t>
  </si>
  <si>
    <t>Ferdericton</t>
  </si>
  <si>
    <t>Zencity</t>
  </si>
  <si>
    <t>Splice</t>
  </si>
  <si>
    <t>Forma.ai</t>
  </si>
  <si>
    <t>Arc</t>
  </si>
  <si>
    <t>Invitae</t>
  </si>
  <si>
    <t>Olive</t>
  </si>
  <si>
    <t>M1</t>
  </si>
  <si>
    <t>SellerX</t>
  </si>
  <si>
    <t>Stint</t>
  </si>
  <si>
    <t>Capsule</t>
  </si>
  <si>
    <t>PACT Pharma</t>
  </si>
  <si>
    <t>Lusha</t>
  </si>
  <si>
    <t>TikTok</t>
  </si>
  <si>
    <t>Bright Money</t>
  </si>
  <si>
    <t>Project44</t>
  </si>
  <si>
    <t>Heroes</t>
  </si>
  <si>
    <t>Aspire</t>
  </si>
  <si>
    <t>StyleSeat</t>
  </si>
  <si>
    <t>Zego</t>
  </si>
  <si>
    <t>The Mom Project</t>
  </si>
  <si>
    <t>Unstoppable Domains</t>
  </si>
  <si>
    <t>Kiavi</t>
  </si>
  <si>
    <t>Alto Pharmacy</t>
  </si>
  <si>
    <t>Cosuno</t>
  </si>
  <si>
    <t>OpenSea</t>
  </si>
  <si>
    <t>Wave</t>
  </si>
  <si>
    <t>Dakar</t>
  </si>
  <si>
    <t>Senegal</t>
  </si>
  <si>
    <t>Tonal</t>
  </si>
  <si>
    <t>Fabric</t>
  </si>
  <si>
    <t>Bryter</t>
  </si>
  <si>
    <t>Involves</t>
  </si>
  <si>
    <t>FlorianÃ³polis</t>
  </si>
  <si>
    <t>CircleUp</t>
  </si>
  <si>
    <t>Papa</t>
  </si>
  <si>
    <t>Fraazo</t>
  </si>
  <si>
    <t>Babylon</t>
  </si>
  <si>
    <t>Airlift</t>
  </si>
  <si>
    <t>Lahore</t>
  </si>
  <si>
    <t>Pakistan</t>
  </si>
  <si>
    <t>Spring</t>
  </si>
  <si>
    <t>SundaySky</t>
  </si>
  <si>
    <t>Apeel Sciences</t>
  </si>
  <si>
    <t>Santa Barbara</t>
  </si>
  <si>
    <t>Forward</t>
  </si>
  <si>
    <t>Ignite</t>
  </si>
  <si>
    <t>Nextbite</t>
  </si>
  <si>
    <t>PuduTech</t>
  </si>
  <si>
    <t>Butler Hospitality</t>
  </si>
  <si>
    <t>Calibrate</t>
  </si>
  <si>
    <t>Next Insurance</t>
  </si>
  <si>
    <t>Adwerx</t>
  </si>
  <si>
    <t>Durham</t>
  </si>
  <si>
    <t>Emotive</t>
  </si>
  <si>
    <t>Cedar</t>
  </si>
  <si>
    <t>Remote</t>
  </si>
  <si>
    <t>Anodot</t>
  </si>
  <si>
    <t>SQream</t>
  </si>
  <si>
    <t>Motif Foodworks</t>
  </si>
  <si>
    <t>eToro</t>
  </si>
  <si>
    <t>Verbit</t>
  </si>
  <si>
    <t>Bullish</t>
  </si>
  <si>
    <t>Transmit Security</t>
  </si>
  <si>
    <t>Thimble</t>
  </si>
  <si>
    <t>Syte</t>
  </si>
  <si>
    <t>Lightricks</t>
  </si>
  <si>
    <t>Chessable</t>
  </si>
  <si>
    <t>Sendle</t>
  </si>
  <si>
    <t>Airtasker</t>
  </si>
  <si>
    <t>Gorillas</t>
  </si>
  <si>
    <t>Celsius</t>
  </si>
  <si>
    <t>LetsGetChecked</t>
  </si>
  <si>
    <t>Perx Health</t>
  </si>
  <si>
    <t>Zepto</t>
  </si>
  <si>
    <t>WanderJaunt</t>
  </si>
  <si>
    <t>Canoo</t>
  </si>
  <si>
    <t>Bamboo Health</t>
  </si>
  <si>
    <t>Louisville</t>
  </si>
  <si>
    <t>Teleport</t>
  </si>
  <si>
    <t>Remesh</t>
  </si>
  <si>
    <t>Enjoy</t>
  </si>
  <si>
    <t>Crejo.Fun</t>
  </si>
  <si>
    <t>Stash Financial</t>
  </si>
  <si>
    <t>Stream</t>
  </si>
  <si>
    <t>Finleap Connect</t>
  </si>
  <si>
    <t>Abra</t>
  </si>
  <si>
    <t>Gavelytics</t>
  </si>
  <si>
    <t>Secfi</t>
  </si>
  <si>
    <t>Sundae</t>
  </si>
  <si>
    <t>Toppr</t>
  </si>
  <si>
    <t>Niantic</t>
  </si>
  <si>
    <t>Qumulo</t>
  </si>
  <si>
    <t>Parallel Wireless</t>
  </si>
  <si>
    <t>Nashua</t>
  </si>
  <si>
    <t>Oye Rickshaw</t>
  </si>
  <si>
    <t>Rows</t>
  </si>
  <si>
    <t>Baton</t>
  </si>
  <si>
    <t>Substack</t>
  </si>
  <si>
    <t>CommentSold</t>
  </si>
  <si>
    <t>Huntsville</t>
  </si>
  <si>
    <t>Degreed</t>
  </si>
  <si>
    <t>HomeLight</t>
  </si>
  <si>
    <t>Modsy</t>
  </si>
  <si>
    <t>Volt Bank</t>
  </si>
  <si>
    <t>WhiteHat Jr</t>
  </si>
  <si>
    <t>StockX</t>
  </si>
  <si>
    <t>Sidecar Health</t>
  </si>
  <si>
    <t>Vezeeta</t>
  </si>
  <si>
    <t>United Arab Emirates</t>
  </si>
  <si>
    <t>Bright Machines</t>
  </si>
  <si>
    <t>HealthMatch</t>
  </si>
  <si>
    <t>Nova Benefits</t>
  </si>
  <si>
    <t>Una Brands</t>
  </si>
  <si>
    <t>AppLovin</t>
  </si>
  <si>
    <t>Banxa</t>
  </si>
  <si>
    <t>SafeGraph</t>
  </si>
  <si>
    <t>Amount</t>
  </si>
  <si>
    <t>Postscript</t>
  </si>
  <si>
    <t>Bitpanda</t>
  </si>
  <si>
    <t>Sunday</t>
  </si>
  <si>
    <t>Bestow</t>
  </si>
  <si>
    <t>Ethos Life</t>
  </si>
  <si>
    <t>Feather</t>
  </si>
  <si>
    <t>Give Legacy</t>
  </si>
  <si>
    <t>Aura</t>
  </si>
  <si>
    <t>Pipl</t>
  </si>
  <si>
    <t>Spokane</t>
  </si>
  <si>
    <t>Vouch</t>
  </si>
  <si>
    <t>Voyage SMS</t>
  </si>
  <si>
    <t>Kune</t>
  </si>
  <si>
    <t>Mark43</t>
  </si>
  <si>
    <t>Ro</t>
  </si>
  <si>
    <t>MasterClass</t>
  </si>
  <si>
    <t>IronNet</t>
  </si>
  <si>
    <t>Bungalow</t>
  </si>
  <si>
    <t>Sprinklr</t>
  </si>
  <si>
    <t>Superpedestrian</t>
  </si>
  <si>
    <t>Ritual</t>
  </si>
  <si>
    <t>Mindgeek</t>
  </si>
  <si>
    <t>Ebanx</t>
  </si>
  <si>
    <t>TaskUs</t>
  </si>
  <si>
    <t>Community</t>
  </si>
  <si>
    <t>Sourcegraph</t>
  </si>
  <si>
    <t>Frubana</t>
  </si>
  <si>
    <t>SuperLearn</t>
  </si>
  <si>
    <t>Tray.io</t>
  </si>
  <si>
    <t>SummerBio</t>
  </si>
  <si>
    <t>Aqgromalin</t>
  </si>
  <si>
    <t>Chennai</t>
  </si>
  <si>
    <t>Bonsai</t>
  </si>
  <si>
    <t>Buzzer</t>
  </si>
  <si>
    <t>CityMall</t>
  </si>
  <si>
    <t>BitOasis</t>
  </si>
  <si>
    <t>Bytedance</t>
  </si>
  <si>
    <t>Finite State</t>
  </si>
  <si>
    <t>JOKR</t>
  </si>
  <si>
    <t>Zumper</t>
  </si>
  <si>
    <t>Circulo Health</t>
  </si>
  <si>
    <t>Swappie</t>
  </si>
  <si>
    <t>Wealthsimple</t>
  </si>
  <si>
    <t>Weee!</t>
  </si>
  <si>
    <t>Elementor</t>
  </si>
  <si>
    <t>Tonkean</t>
  </si>
  <si>
    <t>Airtame</t>
  </si>
  <si>
    <t>OpenWeb</t>
  </si>
  <si>
    <t>Swyft</t>
  </si>
  <si>
    <t>Crehana</t>
  </si>
  <si>
    <t>Lima</t>
  </si>
  <si>
    <t>Peru</t>
  </si>
  <si>
    <t>JetClosing</t>
  </si>
  <si>
    <t>Sami</t>
  </si>
  <si>
    <t>Breathe</t>
  </si>
  <si>
    <t>Hunty</t>
  </si>
  <si>
    <t>TIFIN</t>
  </si>
  <si>
    <t>Addi</t>
  </si>
  <si>
    <t>Wave Sports and Entertainment</t>
  </si>
  <si>
    <t>Automox</t>
  </si>
  <si>
    <t>Desktop Metal</t>
  </si>
  <si>
    <t>FarEye</t>
  </si>
  <si>
    <t>Berlin Brands Group</t>
  </si>
  <si>
    <t>Sanar</t>
  </si>
  <si>
    <t>Freetrade</t>
  </si>
  <si>
    <t>Albert</t>
  </si>
  <si>
    <t>Keepe</t>
  </si>
  <si>
    <t>Liongard</t>
  </si>
  <si>
    <t>Houston</t>
  </si>
  <si>
    <t>Ziroom</t>
  </si>
  <si>
    <t>OneTrust</t>
  </si>
  <si>
    <t>Daniel Wellington</t>
  </si>
  <si>
    <t>Hologram</t>
  </si>
  <si>
    <t>Boozt</t>
  </si>
  <si>
    <t>Malmo</t>
  </si>
  <si>
    <t>The Grommet</t>
  </si>
  <si>
    <t>Stashaway</t>
  </si>
  <si>
    <t>Preply</t>
  </si>
  <si>
    <t>Jellysmack</t>
  </si>
  <si>
    <t>Starship</t>
  </si>
  <si>
    <t>Trade Republic</t>
  </si>
  <si>
    <t>Sonder</t>
  </si>
  <si>
    <t>iPrice Group</t>
  </si>
  <si>
    <t>Memmo</t>
  </si>
  <si>
    <t>Lummo</t>
  </si>
  <si>
    <t>Bird</t>
  </si>
  <si>
    <t>ID.me</t>
  </si>
  <si>
    <t>KiwiCo</t>
  </si>
  <si>
    <t>Bond</t>
  </si>
  <si>
    <t>CyberCube</t>
  </si>
  <si>
    <t>Dutchie</t>
  </si>
  <si>
    <t>Deep Instinct</t>
  </si>
  <si>
    <t>Sendoso</t>
  </si>
  <si>
    <t>Eruditus</t>
  </si>
  <si>
    <t>Afterverse</t>
  </si>
  <si>
    <t>Brasilia</t>
  </si>
  <si>
    <t>Superhuman</t>
  </si>
  <si>
    <t>Food52</t>
  </si>
  <si>
    <t>5B Solar</t>
  </si>
  <si>
    <t>Clubhouse</t>
  </si>
  <si>
    <t>Tesla</t>
  </si>
  <si>
    <t>Favo</t>
  </si>
  <si>
    <t>PolicyGenius</t>
  </si>
  <si>
    <t>Yojak</t>
  </si>
  <si>
    <t>Envato</t>
  </si>
  <si>
    <t>Stord</t>
  </si>
  <si>
    <t>Gather</t>
  </si>
  <si>
    <t>Shef</t>
  </si>
  <si>
    <t>IRL</t>
  </si>
  <si>
    <t>Esme Learning</t>
  </si>
  <si>
    <t>Kaodim</t>
  </si>
  <si>
    <t>Selangor</t>
  </si>
  <si>
    <t>Rain</t>
  </si>
  <si>
    <t>Manama</t>
  </si>
  <si>
    <t>Bahrain</t>
  </si>
  <si>
    <t>Udayy</t>
  </si>
  <si>
    <t>Curve</t>
  </si>
  <si>
    <t>Impala</t>
  </si>
  <si>
    <t>Eaze</t>
  </si>
  <si>
    <t>Truck It In</t>
  </si>
  <si>
    <t>Karachi</t>
  </si>
  <si>
    <t>Replicated</t>
  </si>
  <si>
    <t>Tomo</t>
  </si>
  <si>
    <t>Getta</t>
  </si>
  <si>
    <t>BookClub</t>
  </si>
  <si>
    <t>Mobile Premier League</t>
  </si>
  <si>
    <t>SumUp</t>
  </si>
  <si>
    <t>Tempus Ex</t>
  </si>
  <si>
    <t>Daloopa</t>
  </si>
  <si>
    <t>Uncapped</t>
  </si>
  <si>
    <t>Akerna</t>
  </si>
  <si>
    <t>Terminus</t>
  </si>
  <si>
    <t>VTEX</t>
  </si>
  <si>
    <t>Bucharest</t>
  </si>
  <si>
    <t>Dazn</t>
  </si>
  <si>
    <t>Lacework</t>
  </si>
  <si>
    <t>Bolt</t>
  </si>
  <si>
    <t>PeerStreet</t>
  </si>
  <si>
    <t>Kontist</t>
  </si>
  <si>
    <t>Coterie Insurance</t>
  </si>
  <si>
    <t>Getir</t>
  </si>
  <si>
    <t>Istanbul</t>
  </si>
  <si>
    <t>Turkey</t>
  </si>
  <si>
    <t>Zapp</t>
  </si>
  <si>
    <t>PayPal</t>
  </si>
  <si>
    <t>Buenbit</t>
  </si>
  <si>
    <t>BeyondMinds</t>
  </si>
  <si>
    <t>ClickUp</t>
  </si>
  <si>
    <t>Airtime</t>
  </si>
  <si>
    <t>Olist</t>
  </si>
  <si>
    <t>MFine</t>
  </si>
  <si>
    <t>Cars24</t>
  </si>
  <si>
    <t>Picsart</t>
  </si>
  <si>
    <t>Zak</t>
  </si>
  <si>
    <t>Zulily</t>
  </si>
  <si>
    <t>AliExpress Russia</t>
  </si>
  <si>
    <t>Moscow</t>
  </si>
  <si>
    <t>Russia</t>
  </si>
  <si>
    <t>Subspace</t>
  </si>
  <si>
    <t>Zwift</t>
  </si>
  <si>
    <t>Section4</t>
  </si>
  <si>
    <t>Tripwire</t>
  </si>
  <si>
    <t>Reef</t>
  </si>
  <si>
    <t>divvyDOSE</t>
  </si>
  <si>
    <t>Davenport</t>
  </si>
  <si>
    <t>SEND</t>
  </si>
  <si>
    <t>Colossus</t>
  </si>
  <si>
    <t>Mainstreet</t>
  </si>
  <si>
    <t>Ideoclick</t>
  </si>
  <si>
    <t>Vise</t>
  </si>
  <si>
    <t>Bizpay</t>
  </si>
  <si>
    <t>Thrasio</t>
  </si>
  <si>
    <t>Avo</t>
  </si>
  <si>
    <t>Domestika</t>
  </si>
  <si>
    <t>Wahoo Fitness</t>
  </si>
  <si>
    <t>Clyde</t>
  </si>
  <si>
    <t>Xiaohongshu</t>
  </si>
  <si>
    <t>Facily</t>
  </si>
  <si>
    <t>Lemonade</t>
  </si>
  <si>
    <t>QuintoAndar</t>
  </si>
  <si>
    <t>Humble</t>
  </si>
  <si>
    <t>Halcyon Health</t>
  </si>
  <si>
    <t>Ahead</t>
  </si>
  <si>
    <t>Goodfood</t>
  </si>
  <si>
    <t>Workrise</t>
  </si>
  <si>
    <t>Fast</t>
  </si>
  <si>
    <t>Legible</t>
  </si>
  <si>
    <t>Rasa</t>
  </si>
  <si>
    <t>Furlenco</t>
  </si>
  <si>
    <t>Grove Collaborative</t>
  </si>
  <si>
    <t>Storytel</t>
  </si>
  <si>
    <t>Curology</t>
  </si>
  <si>
    <t>Trell</t>
  </si>
  <si>
    <t>Knock</t>
  </si>
  <si>
    <t>Talis Biomedical</t>
  </si>
  <si>
    <t>Sezzle</t>
  </si>
  <si>
    <t>Adaptive Biotechnologies</t>
  </si>
  <si>
    <t>Hyperscience</t>
  </si>
  <si>
    <t>WeDoctor</t>
  </si>
  <si>
    <t>Wish</t>
  </si>
  <si>
    <t>OKCredit</t>
  </si>
  <si>
    <t>Lido</t>
  </si>
  <si>
    <t>Virgin Hyperloop</t>
  </si>
  <si>
    <t>Trustly</t>
  </si>
  <si>
    <t>Liv Up</t>
  </si>
  <si>
    <t>Defined.ai</t>
  </si>
  <si>
    <t>Rhino</t>
  </si>
  <si>
    <t>BitTitan</t>
  </si>
  <si>
    <t>Ozy Media</t>
  </si>
  <si>
    <t>Genius</t>
  </si>
  <si>
    <t>Treehouse</t>
  </si>
  <si>
    <t>Casper</t>
  </si>
  <si>
    <t>Tanium</t>
  </si>
  <si>
    <t>Flockjay</t>
  </si>
  <si>
    <t>Pagarbook</t>
  </si>
  <si>
    <t>Katerra</t>
  </si>
  <si>
    <t>Lambda School</t>
  </si>
  <si>
    <t>Madefire</t>
  </si>
  <si>
    <t>HuffPo</t>
  </si>
  <si>
    <t>Clumio</t>
  </si>
  <si>
    <t>DJI</t>
  </si>
  <si>
    <t>Ninjacart</t>
  </si>
  <si>
    <t>Indigo</t>
  </si>
  <si>
    <t>Limelight</t>
  </si>
  <si>
    <t>Quandoo</t>
  </si>
  <si>
    <t>Hubba</t>
  </si>
  <si>
    <t>Privitar</t>
  </si>
  <si>
    <t>Postmates</t>
  </si>
  <si>
    <t>Pocketmath</t>
  </si>
  <si>
    <t>Dropbox</t>
  </si>
  <si>
    <t>Aura Financial</t>
  </si>
  <si>
    <t>Simple</t>
  </si>
  <si>
    <t>Pulse Secure</t>
  </si>
  <si>
    <t>Breather</t>
  </si>
  <si>
    <t>Actifio</t>
  </si>
  <si>
    <t>Zinier</t>
  </si>
  <si>
    <t>Aya</t>
  </si>
  <si>
    <t>Domio</t>
  </si>
  <si>
    <t>Bridge Connector</t>
  </si>
  <si>
    <t>Tidepool</t>
  </si>
  <si>
    <t>Igenous</t>
  </si>
  <si>
    <t>Scoop</t>
  </si>
  <si>
    <t>Worksmith</t>
  </si>
  <si>
    <t>Rubica</t>
  </si>
  <si>
    <t>Bossa Nova</t>
  </si>
  <si>
    <t>Remedy</t>
  </si>
  <si>
    <t>Knotel</t>
  </si>
  <si>
    <t>Cheetah</t>
  </si>
  <si>
    <t>CodeCombat</t>
  </si>
  <si>
    <t>Quibi</t>
  </si>
  <si>
    <t>GetYourGuide</t>
  </si>
  <si>
    <t>OLX India</t>
  </si>
  <si>
    <t>Chef</t>
  </si>
  <si>
    <t>TheWrap</t>
  </si>
  <si>
    <t>HumanForest</t>
  </si>
  <si>
    <t>Air</t>
  </si>
  <si>
    <t>NS8</t>
  </si>
  <si>
    <t>Bleacher Report</t>
  </si>
  <si>
    <t>HubHaus</t>
  </si>
  <si>
    <t>Waze</t>
  </si>
  <si>
    <t>Swing Education</t>
  </si>
  <si>
    <t>Awok</t>
  </si>
  <si>
    <t>Big Fish Games</t>
  </si>
  <si>
    <t>GoBear</t>
  </si>
  <si>
    <t>MakeMyTrip</t>
  </si>
  <si>
    <t>kununu</t>
  </si>
  <si>
    <t>Superloop</t>
  </si>
  <si>
    <t>Spaces</t>
  </si>
  <si>
    <t>StreamSets</t>
  </si>
  <si>
    <t>Docly</t>
  </si>
  <si>
    <t>Mapify</t>
  </si>
  <si>
    <t>Lumina Networks</t>
  </si>
  <si>
    <t>HopSkipDrive</t>
  </si>
  <si>
    <t>Mozilla</t>
  </si>
  <si>
    <t>Eatsy</t>
  </si>
  <si>
    <t>The Appraisal Lane</t>
  </si>
  <si>
    <t>Montevideo</t>
  </si>
  <si>
    <t>Uruguay</t>
  </si>
  <si>
    <t>Thriver</t>
  </si>
  <si>
    <t>Vesta</t>
  </si>
  <si>
    <t>Buy.com / Rakuten</t>
  </si>
  <si>
    <t>tZero</t>
  </si>
  <si>
    <t>Pared</t>
  </si>
  <si>
    <t>Procore</t>
  </si>
  <si>
    <t>Zeitgold</t>
  </si>
  <si>
    <t>Perkbox</t>
  </si>
  <si>
    <t>Checkr</t>
  </si>
  <si>
    <t>Sorabel</t>
  </si>
  <si>
    <t>LinkedIn</t>
  </si>
  <si>
    <t>Lighter Capital</t>
  </si>
  <si>
    <t>Curefit</t>
  </si>
  <si>
    <t>Snaptravel</t>
  </si>
  <si>
    <t>Optimizely</t>
  </si>
  <si>
    <t>Skyscanner</t>
  </si>
  <si>
    <t>Edinburgh</t>
  </si>
  <si>
    <t>Yelp</t>
  </si>
  <si>
    <t>Bizongo</t>
  </si>
  <si>
    <t>Zilingo</t>
  </si>
  <si>
    <t>PaySense</t>
  </si>
  <si>
    <t>Funding Circle</t>
  </si>
  <si>
    <t>OnDeck</t>
  </si>
  <si>
    <t>Sharethrough</t>
  </si>
  <si>
    <t>Kongregate</t>
  </si>
  <si>
    <t>Havenly</t>
  </si>
  <si>
    <t>G2</t>
  </si>
  <si>
    <t>Hired</t>
  </si>
  <si>
    <t>Engine eCommerce</t>
  </si>
  <si>
    <t>Fayetteville</t>
  </si>
  <si>
    <t>Byton</t>
  </si>
  <si>
    <t>GoDaddy</t>
  </si>
  <si>
    <t>Sonos</t>
  </si>
  <si>
    <t>Gojek</t>
  </si>
  <si>
    <t>ScaleFactor</t>
  </si>
  <si>
    <t>Dark</t>
  </si>
  <si>
    <t>Intuit</t>
  </si>
  <si>
    <t>WeWork</t>
  </si>
  <si>
    <t xml:space="preserve">Atlas Obscura </t>
  </si>
  <si>
    <t>Navi</t>
  </si>
  <si>
    <t>PaisaBazaar</t>
  </si>
  <si>
    <t>Grab</t>
  </si>
  <si>
    <t>Splunk</t>
  </si>
  <si>
    <t>Redox</t>
  </si>
  <si>
    <t>Madison</t>
  </si>
  <si>
    <t>Conga</t>
  </si>
  <si>
    <t>Stockwell AI</t>
  </si>
  <si>
    <t>SynapseFI</t>
  </si>
  <si>
    <t>ScaleFocus</t>
  </si>
  <si>
    <t>Sofia</t>
  </si>
  <si>
    <t>Bulgaria</t>
  </si>
  <si>
    <t>Branch</t>
  </si>
  <si>
    <t>Her Campus Media</t>
  </si>
  <si>
    <t>Integrate.ai</t>
  </si>
  <si>
    <t>The Athletic</t>
  </si>
  <si>
    <t>Lastline</t>
  </si>
  <si>
    <t>Builder</t>
  </si>
  <si>
    <t>Outdoorsy</t>
  </si>
  <si>
    <t>Monzo</t>
  </si>
  <si>
    <t>SpotHero</t>
  </si>
  <si>
    <t>Credit Sesame</t>
  </si>
  <si>
    <t>Circ</t>
  </si>
  <si>
    <t>Descartes Labs</t>
  </si>
  <si>
    <t>Santa Fe</t>
  </si>
  <si>
    <t>MakerBot</t>
  </si>
  <si>
    <t>CrowdStreet</t>
  </si>
  <si>
    <t>Loftium</t>
  </si>
  <si>
    <t>BookMyShow</t>
  </si>
  <si>
    <t>TrueCar</t>
  </si>
  <si>
    <t>Culture Amp</t>
  </si>
  <si>
    <t>The Sill</t>
  </si>
  <si>
    <t>Instructure</t>
  </si>
  <si>
    <t>Bluprint</t>
  </si>
  <si>
    <t>Acorns</t>
  </si>
  <si>
    <t>Teamwork</t>
  </si>
  <si>
    <t>Cork</t>
  </si>
  <si>
    <t>Cvent</t>
  </si>
  <si>
    <t>PickYourTrail</t>
  </si>
  <si>
    <t>Glitch</t>
  </si>
  <si>
    <t>Kapten / Free Now</t>
  </si>
  <si>
    <t>Samsara</t>
  </si>
  <si>
    <t>Stay Alfred</t>
  </si>
  <si>
    <t>SoFi</t>
  </si>
  <si>
    <t>Livspace</t>
  </si>
  <si>
    <t>Dotscience</t>
  </si>
  <si>
    <t>Divvy</t>
  </si>
  <si>
    <t>Agoda</t>
  </si>
  <si>
    <t>Rubrik</t>
  </si>
  <si>
    <t>Intapp</t>
  </si>
  <si>
    <t>Datera</t>
  </si>
  <si>
    <t>Magicbricks</t>
  </si>
  <si>
    <t>Lendingkart</t>
  </si>
  <si>
    <t>Ahmedabad</t>
  </si>
  <si>
    <t>Masse</t>
  </si>
  <si>
    <t>Cruise</t>
  </si>
  <si>
    <t>Quartz</t>
  </si>
  <si>
    <t>Ridecell</t>
  </si>
  <si>
    <t>Veem</t>
  </si>
  <si>
    <t>Sift</t>
  </si>
  <si>
    <t>Workfront</t>
  </si>
  <si>
    <t>Deliv</t>
  </si>
  <si>
    <t>Mercos</t>
  </si>
  <si>
    <t>Joinville</t>
  </si>
  <si>
    <t>Kickstarter</t>
  </si>
  <si>
    <t>Intersect</t>
  </si>
  <si>
    <t>BetterCloud</t>
  </si>
  <si>
    <t>WeFit</t>
  </si>
  <si>
    <t>Hanoi</t>
  </si>
  <si>
    <t xml:space="preserve">Zymergen </t>
  </si>
  <si>
    <t>Stone</t>
  </si>
  <si>
    <t>Mixpanel</t>
  </si>
  <si>
    <t>Hireology</t>
  </si>
  <si>
    <t>Top Hat</t>
  </si>
  <si>
    <t>Datto</t>
  </si>
  <si>
    <t>Norwalk</t>
  </si>
  <si>
    <t>Revolut</t>
  </si>
  <si>
    <t>Cadre</t>
  </si>
  <si>
    <t>N26</t>
  </si>
  <si>
    <t>Jump</t>
  </si>
  <si>
    <t>Glassdoor</t>
  </si>
  <si>
    <t>Numbrs</t>
  </si>
  <si>
    <t>Zurich</t>
  </si>
  <si>
    <t>Flywire</t>
  </si>
  <si>
    <t>SalesLoft</t>
  </si>
  <si>
    <t>Tally</t>
  </si>
  <si>
    <t>Airy Rooms</t>
  </si>
  <si>
    <t>Validity</t>
  </si>
  <si>
    <t>Flatiron School</t>
  </si>
  <si>
    <t>Rubicon Project</t>
  </si>
  <si>
    <t>Segment</t>
  </si>
  <si>
    <t>OPay</t>
  </si>
  <si>
    <t>ThoughtSpot</t>
  </si>
  <si>
    <t>Airbnb</t>
  </si>
  <si>
    <t>Andela</t>
  </si>
  <si>
    <t>Stack Overflow</t>
  </si>
  <si>
    <t>Workable</t>
  </si>
  <si>
    <t>Cloudera</t>
  </si>
  <si>
    <t>Handshake</t>
  </si>
  <si>
    <t>League</t>
  </si>
  <si>
    <t>CureFit</t>
  </si>
  <si>
    <t>Careem</t>
  </si>
  <si>
    <t>Oriente</t>
  </si>
  <si>
    <t>Veriff</t>
  </si>
  <si>
    <t>Element AI</t>
  </si>
  <si>
    <t>Deputy</t>
  </si>
  <si>
    <t>Loopio</t>
  </si>
  <si>
    <t>Castlight Health</t>
  </si>
  <si>
    <t>Trivago</t>
  </si>
  <si>
    <t>Dusseldorf</t>
  </si>
  <si>
    <t>LiveTiles</t>
  </si>
  <si>
    <t>Namely</t>
  </si>
  <si>
    <t>Culture Trip</t>
  </si>
  <si>
    <t>Sandbox VR</t>
  </si>
  <si>
    <t>Virtudent</t>
  </si>
  <si>
    <t>Monese</t>
  </si>
  <si>
    <t>Lisbon</t>
  </si>
  <si>
    <t>Portugal</t>
  </si>
  <si>
    <t>TheSkimm</t>
  </si>
  <si>
    <t>Automatic</t>
  </si>
  <si>
    <t>Flynote</t>
  </si>
  <si>
    <t>Bullhorn</t>
  </si>
  <si>
    <t>Care.com</t>
  </si>
  <si>
    <t>AirMap</t>
  </si>
  <si>
    <t>Cohesity</t>
  </si>
  <si>
    <t>PicoBrew</t>
  </si>
  <si>
    <t>Kayak / OpenTable</t>
  </si>
  <si>
    <t>Lime</t>
  </si>
  <si>
    <t>Transfix</t>
  </si>
  <si>
    <t>Yoco</t>
  </si>
  <si>
    <t>Cape Town</t>
  </si>
  <si>
    <t>South Africa</t>
  </si>
  <si>
    <t>TripAdvisor</t>
  </si>
  <si>
    <t>Renmoney</t>
  </si>
  <si>
    <t>Deliveroo</t>
  </si>
  <si>
    <t>App Annie</t>
  </si>
  <si>
    <t>OpenX</t>
  </si>
  <si>
    <t>PayJoy</t>
  </si>
  <si>
    <t>Shipsi</t>
  </si>
  <si>
    <t>Migo</t>
  </si>
  <si>
    <t>Automation Anywhere</t>
  </si>
  <si>
    <t>Qwick</t>
  </si>
  <si>
    <t>Stoqo</t>
  </si>
  <si>
    <t>Submittable</t>
  </si>
  <si>
    <t>Missoula</t>
  </si>
  <si>
    <t>Divergent 3D</t>
  </si>
  <si>
    <t>Ada Support</t>
  </si>
  <si>
    <t>UPshow</t>
  </si>
  <si>
    <t>Horizn Studios</t>
  </si>
  <si>
    <t>Welkin Health</t>
  </si>
  <si>
    <t>Jiobit</t>
  </si>
  <si>
    <t>TutorMundi</t>
  </si>
  <si>
    <t>Cheddar</t>
  </si>
  <si>
    <t>GoCardless</t>
  </si>
  <si>
    <t>Zenefits</t>
  </si>
  <si>
    <t>Sisense</t>
  </si>
  <si>
    <t>Oscar Health</t>
  </si>
  <si>
    <t>Simon Data</t>
  </si>
  <si>
    <t>PowerReviews</t>
  </si>
  <si>
    <t>Singular</t>
  </si>
  <si>
    <t>Magic Leap</t>
  </si>
  <si>
    <t>When I Work</t>
  </si>
  <si>
    <t>Ike</t>
  </si>
  <si>
    <t>Clearbit</t>
  </si>
  <si>
    <t>Nearmap</t>
  </si>
  <si>
    <t>Paytm</t>
  </si>
  <si>
    <t>Freshbooks</t>
  </si>
  <si>
    <t>Politico / Protocol</t>
  </si>
  <si>
    <t>Bringg</t>
  </si>
  <si>
    <t>Klook</t>
  </si>
  <si>
    <t>GumGum</t>
  </si>
  <si>
    <t>Kueski</t>
  </si>
  <si>
    <t>Movidesk</t>
  </si>
  <si>
    <t>Blumenau</t>
  </si>
  <si>
    <t>Zum</t>
  </si>
  <si>
    <t>Hipcamp</t>
  </si>
  <si>
    <t>Motif Investing</t>
  </si>
  <si>
    <t>BlackBuck</t>
  </si>
  <si>
    <t>ContaAzul</t>
  </si>
  <si>
    <t>Greenhouse Software</t>
  </si>
  <si>
    <t>Labster</t>
  </si>
  <si>
    <t>Tor</t>
  </si>
  <si>
    <t>BitGo</t>
  </si>
  <si>
    <t>Dispatch</t>
  </si>
  <si>
    <t>Influitive</t>
  </si>
  <si>
    <t>CarGurus</t>
  </si>
  <si>
    <t>Funding Societies</t>
  </si>
  <si>
    <t>CleverTap</t>
  </si>
  <si>
    <t>CrowdRiff</t>
  </si>
  <si>
    <t>Grailed</t>
  </si>
  <si>
    <t>LumenAd</t>
  </si>
  <si>
    <t>Purse</t>
  </si>
  <si>
    <t>SquadVoice</t>
  </si>
  <si>
    <t>GoPro</t>
  </si>
  <si>
    <t>Shop101</t>
  </si>
  <si>
    <t>Zume</t>
  </si>
  <si>
    <t>Akulaku</t>
  </si>
  <si>
    <t>Parsable</t>
  </si>
  <si>
    <t>Kodiak Robotics</t>
  </si>
  <si>
    <t>Tulip Retail</t>
  </si>
  <si>
    <t>Trove Recommerce</t>
  </si>
  <si>
    <t>Dude Solutions</t>
  </si>
  <si>
    <t>SweetEscape</t>
  </si>
  <si>
    <t>View</t>
  </si>
  <si>
    <t>The RealReal</t>
  </si>
  <si>
    <t>TouchBistro</t>
  </si>
  <si>
    <t>Envoy</t>
  </si>
  <si>
    <t>VSCO</t>
  </si>
  <si>
    <t>DataStax</t>
  </si>
  <si>
    <t>Xerpa</t>
  </si>
  <si>
    <t>RedDoorz</t>
  </si>
  <si>
    <t>Zoox</t>
  </si>
  <si>
    <t>Neon</t>
  </si>
  <si>
    <t>EasyPost</t>
  </si>
  <si>
    <t>Clearbanc</t>
  </si>
  <si>
    <t>Meow Wolf</t>
  </si>
  <si>
    <t>Frontdesk</t>
  </si>
  <si>
    <t>BeeTech</t>
  </si>
  <si>
    <t>NuoDB</t>
  </si>
  <si>
    <t>Rhumbix</t>
  </si>
  <si>
    <t>Atsu</t>
  </si>
  <si>
    <t>Geekwire</t>
  </si>
  <si>
    <t>FloQast</t>
  </si>
  <si>
    <t>Omie</t>
  </si>
  <si>
    <t>Domo</t>
  </si>
  <si>
    <t>Matterport</t>
  </si>
  <si>
    <t>Clinc</t>
  </si>
  <si>
    <t>Ann Arbor</t>
  </si>
  <si>
    <t>Lighthouse Labs</t>
  </si>
  <si>
    <t>LoopMe</t>
  </si>
  <si>
    <t>CipherTrace</t>
  </si>
  <si>
    <t>Elliptic</t>
  </si>
  <si>
    <t>Zest AI</t>
  </si>
  <si>
    <t>Eventbrite</t>
  </si>
  <si>
    <t>Unison</t>
  </si>
  <si>
    <t>Lever</t>
  </si>
  <si>
    <t>Unbabel</t>
  </si>
  <si>
    <t>Button</t>
  </si>
  <si>
    <t>Eden / Managed By Q</t>
  </si>
  <si>
    <t>BVAccel</t>
  </si>
  <si>
    <t>Kenoby</t>
  </si>
  <si>
    <t>Connected</t>
  </si>
  <si>
    <t>GetNinjas</t>
  </si>
  <si>
    <t>Spyce</t>
  </si>
  <si>
    <t>Creditas</t>
  </si>
  <si>
    <t>Lytics</t>
  </si>
  <si>
    <t>Slice Labs</t>
  </si>
  <si>
    <t>TechAdvance</t>
  </si>
  <si>
    <t>Zola</t>
  </si>
  <si>
    <t>Toast</t>
  </si>
  <si>
    <t>ezCater</t>
  </si>
  <si>
    <t>Sage Therapeutics</t>
  </si>
  <si>
    <t>Branch Metrics</t>
  </si>
  <si>
    <t>Newfront Insurance</t>
  </si>
  <si>
    <t>Ibotta</t>
  </si>
  <si>
    <t>Virta Health</t>
  </si>
  <si>
    <t>Away</t>
  </si>
  <si>
    <t>MediaMath</t>
  </si>
  <si>
    <t>Group Nine Media</t>
  </si>
  <si>
    <t>Payfactors</t>
  </si>
  <si>
    <t>Nav</t>
  </si>
  <si>
    <t>AskNicely</t>
  </si>
  <si>
    <t>RainFocus</t>
  </si>
  <si>
    <t>BounceX</t>
  </si>
  <si>
    <t>C6 Bank</t>
  </si>
  <si>
    <t>Wordstream</t>
  </si>
  <si>
    <t>Cogito</t>
  </si>
  <si>
    <t>BusBud</t>
  </si>
  <si>
    <t>Borrowell</t>
  </si>
  <si>
    <t>PerkSpot</t>
  </si>
  <si>
    <t>Bitfarms</t>
  </si>
  <si>
    <t>Quebec</t>
  </si>
  <si>
    <t>Hopper</t>
  </si>
  <si>
    <t>Iflix</t>
  </si>
  <si>
    <t>Gympass</t>
  </si>
  <si>
    <t>Sojern</t>
  </si>
  <si>
    <t>MaxMilhas</t>
  </si>
  <si>
    <t>Minted</t>
  </si>
  <si>
    <t>Velodyne Lidar</t>
  </si>
  <si>
    <t>Traveloka</t>
  </si>
  <si>
    <t>Arrive Logistics</t>
  </si>
  <si>
    <t>Jetty</t>
  </si>
  <si>
    <t>D2iQ</t>
  </si>
  <si>
    <t>Bustle Digital Group</t>
  </si>
  <si>
    <t>Opencare</t>
  </si>
  <si>
    <t>Anagram</t>
  </si>
  <si>
    <t>G/O Media Group</t>
  </si>
  <si>
    <t>DSCO</t>
  </si>
  <si>
    <t>Tripbam</t>
  </si>
  <si>
    <t>Avantage Entertainment</t>
  </si>
  <si>
    <t>Alegion</t>
  </si>
  <si>
    <t>AllyO</t>
  </si>
  <si>
    <t>Mews</t>
  </si>
  <si>
    <t>Prague</t>
  </si>
  <si>
    <t>Czech Republic</t>
  </si>
  <si>
    <t>PeopleGrove</t>
  </si>
  <si>
    <t>The Muse</t>
  </si>
  <si>
    <t>ClassPass</t>
  </si>
  <si>
    <t>eGym</t>
  </si>
  <si>
    <t>Industrious</t>
  </si>
  <si>
    <t>1stdibs</t>
  </si>
  <si>
    <t>ThirdLove</t>
  </si>
  <si>
    <t>Shuttl</t>
  </si>
  <si>
    <t>Jobcase</t>
  </si>
  <si>
    <t>Copper</t>
  </si>
  <si>
    <t>Dynamic Signal</t>
  </si>
  <si>
    <t>FiscalNote</t>
  </si>
  <si>
    <t>Sauce Labs</t>
  </si>
  <si>
    <t>Humu</t>
  </si>
  <si>
    <t>TripleLift</t>
  </si>
  <si>
    <t>Coding Dojo</t>
  </si>
  <si>
    <t>Instamojo</t>
  </si>
  <si>
    <t>Synergysuite</t>
  </si>
  <si>
    <t>Atlanta Tech Village</t>
  </si>
  <si>
    <t>Capillary</t>
  </si>
  <si>
    <t>The Modist</t>
  </si>
  <si>
    <t>Booksy</t>
  </si>
  <si>
    <t>Flymya</t>
  </si>
  <si>
    <t>Yangon</t>
  </si>
  <si>
    <t>Myanmar</t>
  </si>
  <si>
    <t>PatientPop</t>
  </si>
  <si>
    <t>Showpad</t>
  </si>
  <si>
    <t>Highsnobiety</t>
  </si>
  <si>
    <t>Earnin</t>
  </si>
  <si>
    <t>Wonolo</t>
  </si>
  <si>
    <t>Acko</t>
  </si>
  <si>
    <t>Moovel</t>
  </si>
  <si>
    <t>Crayon</t>
  </si>
  <si>
    <t>Pana</t>
  </si>
  <si>
    <t>Sensibill</t>
  </si>
  <si>
    <t>Usermind</t>
  </si>
  <si>
    <t>Incredible Health</t>
  </si>
  <si>
    <t>Currency</t>
  </si>
  <si>
    <t>GOAT Group</t>
  </si>
  <si>
    <t>Le Tote</t>
  </si>
  <si>
    <t>Levelset</t>
  </si>
  <si>
    <t>New Orleans</t>
  </si>
  <si>
    <t>Pebblepost</t>
  </si>
  <si>
    <t>WhyHotel</t>
  </si>
  <si>
    <t>KeepTruckin</t>
  </si>
  <si>
    <t>AdRoll</t>
  </si>
  <si>
    <t>Rover</t>
  </si>
  <si>
    <t>Turo</t>
  </si>
  <si>
    <t>uShip</t>
  </si>
  <si>
    <t>SkySlope</t>
  </si>
  <si>
    <t>Siteimprove</t>
  </si>
  <si>
    <t>AngelList</t>
  </si>
  <si>
    <t>Zenoti</t>
  </si>
  <si>
    <t>DialSource</t>
  </si>
  <si>
    <t>Adara</t>
  </si>
  <si>
    <t>Claravine</t>
  </si>
  <si>
    <t>Kazoo</t>
  </si>
  <si>
    <t>Snap Finance</t>
  </si>
  <si>
    <t>Zerto</t>
  </si>
  <si>
    <t>RigUp</t>
  </si>
  <si>
    <t>FabHotels</t>
  </si>
  <si>
    <t>Hibob</t>
  </si>
  <si>
    <t>Maven</t>
  </si>
  <si>
    <t>Blume Global</t>
  </si>
  <si>
    <t>Catalant</t>
  </si>
  <si>
    <t>Starship Technologies</t>
  </si>
  <si>
    <t>Loftsmart</t>
  </si>
  <si>
    <t>Caliva</t>
  </si>
  <si>
    <t>Iris Nova</t>
  </si>
  <si>
    <t>Cuyana</t>
  </si>
  <si>
    <t>ZipRecruiter</t>
  </si>
  <si>
    <t>Amplero</t>
  </si>
  <si>
    <t>Polarr</t>
  </si>
  <si>
    <t>TravelTriangle</t>
  </si>
  <si>
    <t>OneWeb</t>
  </si>
  <si>
    <t>HOOQ</t>
  </si>
  <si>
    <t>Restaurant365</t>
  </si>
  <si>
    <t>Blueground</t>
  </si>
  <si>
    <t>Getaround</t>
  </si>
  <si>
    <t>Zipcar</t>
  </si>
  <si>
    <t>Mogo</t>
  </si>
  <si>
    <t>DISCO</t>
  </si>
  <si>
    <t>Raken</t>
  </si>
  <si>
    <t>Bench</t>
  </si>
  <si>
    <t>Oh My Green</t>
  </si>
  <si>
    <t>Bevi</t>
  </si>
  <si>
    <t>Textio</t>
  </si>
  <si>
    <t>Opal</t>
  </si>
  <si>
    <t>Bcredi</t>
  </si>
  <si>
    <t>Make School</t>
  </si>
  <si>
    <t>Pivot3</t>
  </si>
  <si>
    <t>B8ta</t>
  </si>
  <si>
    <t>Fareportal</t>
  </si>
  <si>
    <t>Ecobee</t>
  </si>
  <si>
    <t>Passport</t>
  </si>
  <si>
    <t>Peerspace</t>
  </si>
  <si>
    <t>GoSpotCheck</t>
  </si>
  <si>
    <t>Consider.co</t>
  </si>
  <si>
    <t>Nativo</t>
  </si>
  <si>
    <t>TripActions</t>
  </si>
  <si>
    <t>Lyric</t>
  </si>
  <si>
    <t>Rangle</t>
  </si>
  <si>
    <t>O'Reilly Media</t>
  </si>
  <si>
    <t>OutboundEngine</t>
  </si>
  <si>
    <t>Wonderschool</t>
  </si>
  <si>
    <t>Overtime</t>
  </si>
  <si>
    <t>Jama</t>
  </si>
  <si>
    <t>Element Analytics</t>
  </si>
  <si>
    <t>Clutter</t>
  </si>
  <si>
    <t>Universal Standard</t>
  </si>
  <si>
    <t>Takl</t>
  </si>
  <si>
    <t>Foodsby</t>
  </si>
  <si>
    <t>TravelBank</t>
  </si>
  <si>
    <t>Flowr</t>
  </si>
  <si>
    <t>Peerfit</t>
  </si>
  <si>
    <t>Tampa Bay</t>
  </si>
  <si>
    <t>The Guild</t>
  </si>
  <si>
    <t>Drip</t>
  </si>
  <si>
    <t>GrayMeta</t>
  </si>
  <si>
    <t>Triplebyte</t>
  </si>
  <si>
    <t>Ladder Life</t>
  </si>
  <si>
    <t>Cabin</t>
  </si>
  <si>
    <t>Eight Sleep</t>
  </si>
  <si>
    <t>Flywheel Sports</t>
  </si>
  <si>
    <t>Peek</t>
  </si>
  <si>
    <t>CTO.ai</t>
  </si>
  <si>
    <t>Yonder</t>
  </si>
  <si>
    <t>Service</t>
  </si>
  <si>
    <t>Vacasa</t>
  </si>
  <si>
    <t>Ejento</t>
  </si>
  <si>
    <t>Remote Year</t>
  </si>
  <si>
    <t>Lola</t>
  </si>
  <si>
    <t>Anyvision</t>
  </si>
  <si>
    <t>Popin</t>
  </si>
  <si>
    <t>Tuft &amp; Needle</t>
  </si>
  <si>
    <t>Flytedesk</t>
  </si>
  <si>
    <t>Help.com</t>
  </si>
  <si>
    <t>Panda Squad</t>
  </si>
  <si>
    <t>Tamara Mellon</t>
  </si>
  <si>
    <t>comapany</t>
  </si>
  <si>
    <t>Fund_raised (M)</t>
  </si>
  <si>
    <t>Total be4 layoff</t>
  </si>
  <si>
    <t>Total after layoff</t>
  </si>
  <si>
    <t>Year</t>
  </si>
  <si>
    <t>Month</t>
  </si>
  <si>
    <t>week</t>
  </si>
  <si>
    <t>MONTH2</t>
  </si>
  <si>
    <t>DAY</t>
  </si>
  <si>
    <t>DAY 2</t>
  </si>
  <si>
    <t>Comapany</t>
  </si>
  <si>
    <t>Location_Hq</t>
  </si>
  <si>
    <t>Industry</t>
  </si>
  <si>
    <t>Total_Laid_Off</t>
  </si>
  <si>
    <t>Percentage_Laid_Off</t>
  </si>
  <si>
    <t>Date</t>
  </si>
  <si>
    <t>Stage</t>
  </si>
  <si>
    <t>Country</t>
  </si>
  <si>
    <t xml:space="preserve"> Funds_Raised </t>
  </si>
  <si>
    <t>Grand Total</t>
  </si>
  <si>
    <t>Distinct Count of Country</t>
  </si>
  <si>
    <t>Sum of Total_Laid_Off</t>
  </si>
  <si>
    <t>Distinct Count of Comapany</t>
  </si>
  <si>
    <t>Distinct Count of Industry</t>
  </si>
  <si>
    <t>Distinct Count of Total_Laid_Off</t>
  </si>
  <si>
    <t>Distinct Count of Location_Hq</t>
  </si>
  <si>
    <t>Sum of Fund_raised (M)</t>
  </si>
  <si>
    <t xml:space="preserve">company </t>
  </si>
  <si>
    <t>Wework</t>
  </si>
  <si>
    <t>Sum of Funds_Raised</t>
  </si>
  <si>
    <t>Ipo</t>
  </si>
  <si>
    <t>Apr</t>
  </si>
  <si>
    <t>Aug</t>
  </si>
  <si>
    <t>Dec</t>
  </si>
  <si>
    <t>Feb</t>
  </si>
  <si>
    <t>Jan</t>
  </si>
  <si>
    <t>Jul</t>
  </si>
  <si>
    <t>Jun</t>
  </si>
  <si>
    <t>Mar</t>
  </si>
  <si>
    <t>May</t>
  </si>
  <si>
    <t>Nov</t>
  </si>
  <si>
    <t>Oct</t>
  </si>
  <si>
    <t>Sep</t>
  </si>
  <si>
    <t xml:space="preserve">year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</si>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</sst>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_(&quot;$&quot;* #,##0_);_(&quot;$&quot;* \(#,##0\);_(&quot;$&quot;* &quot;-&quot;??_);_(@_)"/>
    <numFmt numFmtId="165"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9" fontId="0" fillId="0" borderId="0" xfId="0" applyNumberFormat="1"/>
    <xf numFmtId="164"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65" fontId="0" fillId="0" borderId="0" xfId="0" applyNumberFormat="1"/>
    <xf numFmtId="22" fontId="0" fillId="0" borderId="0" xfId="0" applyNumberFormat="1"/>
    <xf numFmtId="44" fontId="0" fillId="0" borderId="0" xfId="1" applyFont="1"/>
    <xf numFmtId="44" fontId="0" fillId="33" borderId="0" xfId="0" applyNumberFormat="1" applyFill="1" applyAlignment="1">
      <alignment horizontal="center"/>
    </xf>
    <xf numFmtId="0" fontId="0" fillId="33" borderId="0" xfId="0"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2">
    <dxf>
      <numFmt numFmtId="164" formatCode="_(&quot;$&quot;* #,##0_);_(&quot;$&quot;* \(#,##0\);_(&quot;$&quot;* &quot;-&quot;??_);_(@_)"/>
    </dxf>
    <dxf>
      <font>
        <b val="0"/>
        <i val="0"/>
        <strike val="0"/>
        <condense val="0"/>
        <extend val="0"/>
        <outline val="0"/>
        <shadow val="0"/>
        <u val="none"/>
        <vertAlign val="baseline"/>
        <sz val="11"/>
        <color theme="1"/>
        <name val="Calibri"/>
        <scheme val="minor"/>
      </font>
      <numFmt numFmtId="164" formatCode="_(&quot;$&quot;* #,##0_);_(&quot;$&quot;* \(#,##0\);_(&quot;$&quot;* &quot;-&quot;??_);_(@_)"/>
    </dxf>
    <dxf>
      <numFmt numFmtId="19" formatCode="m/d/yyyy"/>
    </dxf>
    <dxf>
      <numFmt numFmtId="13" formatCode="0%"/>
    </dxf>
    <dxf>
      <numFmt numFmtId="165" formatCode="_(* #,##0_);_(* \(#,##0\);_(* &quot;-&quot;??_);_(@_)"/>
    </dxf>
    <dxf>
      <numFmt numFmtId="164" formatCode="_(&quot;$&quot;* #,##0_);_(&quot;$&quot;* \(#,##0\);_(&quot;$&quot;* &quot;-&quot;??_);_(@_)"/>
    </dxf>
    <dxf>
      <numFmt numFmtId="165" formatCode="_(* #,##0_);_(* \(#,##0\);_(* &quot;-&quot;??_);_(@_)"/>
    </dxf>
    <dxf>
      <numFmt numFmtId="164" formatCode="_(&quot;$&quot;* #,##0_);_(&quot;$&quot;* \(#,##0\);_(&quot;$&quot;* &quot;-&quot;??_);_(@_)"/>
    </dxf>
    <dxf>
      <numFmt numFmtId="165" formatCode="_(* #,##0_);_(* \(#,##0\);_(* &quot;-&quot;??_);_(@_)"/>
    </dxf>
    <dxf>
      <numFmt numFmtId="165" formatCode="_(* #,##0_);_(* \(#,##0\);_(* &quot;-&quot;??_);_(@_)"/>
    </dxf>
    <dxf>
      <numFmt numFmtId="0" formatCode="General"/>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onnections" Target="connections.xml"/><Relationship Id="rId10" Type="http://schemas.openxmlformats.org/officeDocument/2006/relationships/pivotCacheDefinition" Target="pivotCache/pivotCacheDefinition6.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LAYOFF</a:t>
            </a:r>
            <a:r>
              <a:rPr lang="en-US" baseline="0">
                <a:solidFill>
                  <a:schemeClr val="bg1"/>
                </a:solidFill>
              </a:rPr>
              <a:t> BY MONTH</a:t>
            </a:r>
            <a:endParaRPr lang="en-US">
              <a:solidFill>
                <a:schemeClr val="bg1"/>
              </a:solidFill>
            </a:endParaRPr>
          </a:p>
        </c:rich>
      </c:tx>
      <c:layout>
        <c:manualLayout>
          <c:xMode val="edge"/>
          <c:yMode val="edge"/>
          <c:x val="0.34490966754155733"/>
          <c:y val="2.7777777777777776E-2"/>
        </c:manualLayout>
      </c:layout>
      <c:overlay val="0"/>
      <c:spPr>
        <a:solidFill>
          <a:schemeClr val="accent5">
            <a:lumMod val="75000"/>
          </a:schemeClr>
        </a:solidFill>
        <a:ln>
          <a:solidFill>
            <a:schemeClr val="accent5">
              <a:lumMod val="40000"/>
              <a:lumOff val="60000"/>
            </a:schemeClr>
          </a:solidFill>
        </a:ln>
        <a:effectLst>
          <a:glow rad="101600">
            <a:schemeClr val="accent5">
              <a:satMod val="175000"/>
              <a:alpha val="40000"/>
            </a:schemeClr>
          </a:glow>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bg1"/>
            </a:solidFill>
            <a:round/>
          </a:ln>
          <a:effectLst/>
        </c:spPr>
        <c:marker>
          <c:symbol val="circle"/>
          <c:size val="5"/>
          <c:spPr>
            <a:solidFill>
              <a:schemeClr val="accent1"/>
            </a:solidFill>
            <a:ln w="9525">
              <a:solidFill>
                <a:schemeClr val="accent1"/>
              </a:solidFill>
            </a:ln>
            <a:effectLst/>
          </c:spPr>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329776343017335"/>
          <c:y val="0.14014954526033083"/>
          <c:w val="0.82976617803674813"/>
          <c:h val="0.72088764946048411"/>
        </c:manualLayout>
      </c:layout>
      <c:lineChart>
        <c:grouping val="standard"/>
        <c:varyColors val="0"/>
        <c:ser>
          <c:idx val="0"/>
          <c:order val="0"/>
          <c:tx>
            <c:strRef>
              <c:f>'Pivot Table'!$L$13</c:f>
              <c:strCache>
                <c:ptCount val="1"/>
                <c:pt idx="0">
                  <c:v>Total</c:v>
                </c:pt>
              </c:strCache>
            </c:strRef>
          </c:tx>
          <c:spPr>
            <a:ln w="28575" cap="rnd">
              <a:solidFill>
                <a:schemeClr val="bg1"/>
              </a:solidFill>
              <a:round/>
            </a:ln>
            <a:effectLst/>
          </c:spPr>
          <c:marker>
            <c:symbol val="circle"/>
            <c:size val="5"/>
            <c:spPr>
              <a:solidFill>
                <a:schemeClr val="accent1"/>
              </a:solidFill>
              <a:ln w="9525">
                <a:solidFill>
                  <a:schemeClr val="accent1"/>
                </a:solidFill>
              </a:ln>
              <a:effectLst/>
            </c:spPr>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Table'!$K$14:$K$26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Table'!$L$14:$L$26</c:f>
              <c:numCache>
                <c:formatCode>_(* #,##0_);_(* \(#,##0\);_(* "-"??_);_(@_)</c:formatCode>
                <c:ptCount val="12"/>
                <c:pt idx="0">
                  <c:v>64073</c:v>
                </c:pt>
                <c:pt idx="1">
                  <c:v>4493</c:v>
                </c:pt>
                <c:pt idx="2">
                  <c:v>15369</c:v>
                </c:pt>
                <c:pt idx="3">
                  <c:v>31035</c:v>
                </c:pt>
                <c:pt idx="4">
                  <c:v>38339</c:v>
                </c:pt>
                <c:pt idx="5">
                  <c:v>26955</c:v>
                </c:pt>
                <c:pt idx="6">
                  <c:v>23415</c:v>
                </c:pt>
                <c:pt idx="7">
                  <c:v>16891</c:v>
                </c:pt>
                <c:pt idx="8">
                  <c:v>6651</c:v>
                </c:pt>
                <c:pt idx="9">
                  <c:v>17728</c:v>
                </c:pt>
                <c:pt idx="10">
                  <c:v>54452</c:v>
                </c:pt>
                <c:pt idx="11">
                  <c:v>12379</c:v>
                </c:pt>
              </c:numCache>
            </c:numRef>
          </c:val>
          <c:smooth val="0"/>
        </c:ser>
        <c:dLbls>
          <c:dLblPos val="t"/>
          <c:showLegendKey val="0"/>
          <c:showVal val="1"/>
          <c:showCatName val="0"/>
          <c:showSerName val="0"/>
          <c:showPercent val="0"/>
          <c:showBubbleSize val="0"/>
        </c:dLbls>
        <c:marker val="1"/>
        <c:smooth val="0"/>
        <c:axId val="563279120"/>
        <c:axId val="563279904"/>
      </c:lineChart>
      <c:catAx>
        <c:axId val="56327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3279904"/>
        <c:crosses val="autoZero"/>
        <c:auto val="1"/>
        <c:lblAlgn val="ctr"/>
        <c:lblOffset val="100"/>
        <c:noMultiLvlLbl val="0"/>
      </c:catAx>
      <c:valAx>
        <c:axId val="563279904"/>
        <c:scaling>
          <c:orientation val="minMax"/>
        </c:scaling>
        <c:delete val="1"/>
        <c:axPos val="l"/>
        <c:numFmt formatCode="_(* #,##0_);_(* \(#,##0\);_(* &quot;-&quot;??_);_(@_)" sourceLinked="1"/>
        <c:majorTickMark val="none"/>
        <c:minorTickMark val="none"/>
        <c:tickLblPos val="nextTo"/>
        <c:crossAx val="5632791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FUNDRAISED</a:t>
            </a:r>
            <a:r>
              <a:rPr lang="en-US" baseline="0"/>
              <a:t> AND LAOYOFF BY STAGE</a:t>
            </a:r>
            <a:endParaRPr lang="en-US"/>
          </a:p>
        </c:rich>
      </c:tx>
      <c:layout>
        <c:manualLayout>
          <c:xMode val="edge"/>
          <c:yMode val="edge"/>
          <c:x val="0.14866741207775147"/>
          <c:y val="3.5476710145035492E-2"/>
        </c:manualLayout>
      </c:layout>
      <c:overlay val="0"/>
      <c:spPr>
        <a:solidFill>
          <a:schemeClr val="bg1"/>
        </a:solidFill>
        <a:ln>
          <a:solidFill>
            <a:schemeClr val="accent5">
              <a:lumMod val="50000"/>
            </a:schemeClr>
          </a:solidFill>
        </a:ln>
        <a:effectLst>
          <a:glow rad="101600">
            <a:schemeClr val="accent3">
              <a:satMod val="175000"/>
              <a:alpha val="40000"/>
            </a:schemeClr>
          </a:glow>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60000"/>
                <a:lumOff val="40000"/>
              </a:schemeClr>
            </a:solidFill>
            <a:round/>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60000"/>
                <a:lumOff val="40000"/>
              </a:schemeClr>
            </a:solidFill>
            <a:round/>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layout/>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bg1">
                <a:lumMod val="95000"/>
              </a:schemeClr>
            </a:solidFill>
            <a:round/>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888512580642462"/>
          <c:y val="0.21930519654656111"/>
          <c:w val="0.63997167577337266"/>
          <c:h val="0.58039851239915674"/>
        </c:manualLayout>
      </c:layout>
      <c:barChart>
        <c:barDir val="col"/>
        <c:grouping val="clustered"/>
        <c:varyColors val="0"/>
        <c:ser>
          <c:idx val="0"/>
          <c:order val="0"/>
          <c:tx>
            <c:strRef>
              <c:f>'Pivot Table'!$K$3</c:f>
              <c:strCache>
                <c:ptCount val="1"/>
                <c:pt idx="0">
                  <c:v>Sum of Funds_Raised</c:v>
                </c:pt>
              </c:strCache>
            </c:strRef>
          </c:tx>
          <c:spPr>
            <a:solidFill>
              <a:schemeClr val="bg1"/>
            </a:solidFill>
            <a:ln>
              <a:noFill/>
            </a:ln>
            <a:effectLst/>
          </c:spPr>
          <c:invertIfNegative val="0"/>
          <c:dLbls>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Table'!$J$4:$J$9</c:f>
              <c:strCache>
                <c:ptCount val="5"/>
                <c:pt idx="0">
                  <c:v>Ipo</c:v>
                </c:pt>
                <c:pt idx="1">
                  <c:v>Unknown</c:v>
                </c:pt>
                <c:pt idx="2">
                  <c:v>Series H</c:v>
                </c:pt>
                <c:pt idx="3">
                  <c:v>Series D</c:v>
                </c:pt>
                <c:pt idx="4">
                  <c:v>Series E</c:v>
                </c:pt>
              </c:strCache>
            </c:strRef>
          </c:cat>
          <c:val>
            <c:numRef>
              <c:f>'Pivot Table'!$K$4:$K$9</c:f>
              <c:numCache>
                <c:formatCode>_("$"* #,##0_);_("$"* \(#,##0\);_("$"* "-"??_);_(@_)</c:formatCode>
                <c:ptCount val="5"/>
                <c:pt idx="0">
                  <c:v>962176.9</c:v>
                </c:pt>
                <c:pt idx="1">
                  <c:v>155337.60000000001</c:v>
                </c:pt>
                <c:pt idx="2">
                  <c:v>91391</c:v>
                </c:pt>
                <c:pt idx="3">
                  <c:v>71040.599999999991</c:v>
                </c:pt>
                <c:pt idx="4">
                  <c:v>58477</c:v>
                </c:pt>
              </c:numCache>
            </c:numRef>
          </c:val>
        </c:ser>
        <c:dLbls>
          <c:showLegendKey val="0"/>
          <c:showVal val="1"/>
          <c:showCatName val="0"/>
          <c:showSerName val="0"/>
          <c:showPercent val="0"/>
          <c:showBubbleSize val="0"/>
        </c:dLbls>
        <c:gapWidth val="219"/>
        <c:overlap val="-27"/>
        <c:axId val="437618304"/>
        <c:axId val="437616736"/>
      </c:barChart>
      <c:lineChart>
        <c:grouping val="standard"/>
        <c:varyColors val="0"/>
        <c:ser>
          <c:idx val="1"/>
          <c:order val="1"/>
          <c:tx>
            <c:strRef>
              <c:f>'Pivot Table'!$L$3</c:f>
              <c:strCache>
                <c:ptCount val="1"/>
                <c:pt idx="0">
                  <c:v>Sum of Total_Laid_Off</c:v>
                </c:pt>
              </c:strCache>
            </c:strRef>
          </c:tx>
          <c:spPr>
            <a:ln w="28575" cap="rnd">
              <a:solidFill>
                <a:schemeClr val="bg1">
                  <a:lumMod val="95000"/>
                </a:schemeClr>
              </a:solidFill>
              <a:round/>
            </a:ln>
            <a:effectLst/>
          </c:spPr>
          <c:marker>
            <c:symbol val="none"/>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Table'!$J$4:$J$9</c:f>
              <c:strCache>
                <c:ptCount val="5"/>
                <c:pt idx="0">
                  <c:v>Ipo</c:v>
                </c:pt>
                <c:pt idx="1">
                  <c:v>Unknown</c:v>
                </c:pt>
                <c:pt idx="2">
                  <c:v>Series H</c:v>
                </c:pt>
                <c:pt idx="3">
                  <c:v>Series D</c:v>
                </c:pt>
                <c:pt idx="4">
                  <c:v>Series E</c:v>
                </c:pt>
              </c:strCache>
            </c:strRef>
          </c:cat>
          <c:val>
            <c:numRef>
              <c:f>'Pivot Table'!$L$4:$L$9</c:f>
              <c:numCache>
                <c:formatCode>_(* #,##0_);_(* \(#,##0\);_(* "-"??_);_(@_)</c:formatCode>
                <c:ptCount val="5"/>
                <c:pt idx="0">
                  <c:v>151535</c:v>
                </c:pt>
                <c:pt idx="1">
                  <c:v>38853</c:v>
                </c:pt>
                <c:pt idx="2">
                  <c:v>6889</c:v>
                </c:pt>
                <c:pt idx="3">
                  <c:v>18280</c:v>
                </c:pt>
                <c:pt idx="4">
                  <c:v>11176</c:v>
                </c:pt>
              </c:numCache>
            </c:numRef>
          </c:val>
          <c:smooth val="0"/>
        </c:ser>
        <c:dLbls>
          <c:showLegendKey val="0"/>
          <c:showVal val="1"/>
          <c:showCatName val="0"/>
          <c:showSerName val="0"/>
          <c:showPercent val="0"/>
          <c:showBubbleSize val="0"/>
        </c:dLbls>
        <c:marker val="1"/>
        <c:smooth val="0"/>
        <c:axId val="563278336"/>
        <c:axId val="563277944"/>
      </c:lineChart>
      <c:valAx>
        <c:axId val="563277944"/>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3278336"/>
        <c:crosses val="max"/>
        <c:crossBetween val="between"/>
      </c:valAx>
      <c:catAx>
        <c:axId val="563278336"/>
        <c:scaling>
          <c:orientation val="minMax"/>
        </c:scaling>
        <c:delete val="1"/>
        <c:axPos val="b"/>
        <c:numFmt formatCode="General" sourceLinked="1"/>
        <c:majorTickMark val="out"/>
        <c:minorTickMark val="none"/>
        <c:tickLblPos val="nextTo"/>
        <c:crossAx val="563277944"/>
        <c:crosses val="autoZero"/>
        <c:auto val="1"/>
        <c:lblAlgn val="ctr"/>
        <c:lblOffset val="100"/>
        <c:noMultiLvlLbl val="0"/>
      </c:catAx>
      <c:valAx>
        <c:axId val="437616736"/>
        <c:scaling>
          <c:orientation val="minMax"/>
        </c:scaling>
        <c:delete val="0"/>
        <c:axPos val="l"/>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37618304"/>
        <c:crosses val="autoZero"/>
        <c:crossBetween val="between"/>
      </c:valAx>
      <c:catAx>
        <c:axId val="437618304"/>
        <c:scaling>
          <c:orientation val="minMax"/>
        </c:scaling>
        <c:delete val="1"/>
        <c:axPos val="b"/>
        <c:numFmt formatCode="General" sourceLinked="1"/>
        <c:majorTickMark val="out"/>
        <c:minorTickMark val="none"/>
        <c:tickLblPos val="nextTo"/>
        <c:crossAx val="43761673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FUNDRAISED</a:t>
            </a:r>
            <a:r>
              <a:rPr lang="en-US" baseline="0"/>
              <a:t> BY COMPANY</a:t>
            </a:r>
            <a:endParaRPr lang="en-US"/>
          </a:p>
        </c:rich>
      </c:tx>
      <c:layout>
        <c:manualLayout>
          <c:xMode val="edge"/>
          <c:yMode val="edge"/>
          <c:x val="0.23780247229772922"/>
          <c:y val="4.2328042328042326E-2"/>
        </c:manualLayout>
      </c:layout>
      <c:overlay val="0"/>
      <c:spPr>
        <a:solidFill>
          <a:schemeClr val="accent5">
            <a:lumMod val="60000"/>
            <a:lumOff val="40000"/>
          </a:schemeClr>
        </a:solid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marker>
          <c:symbol val="none"/>
        </c:marker>
        <c:dLbl>
          <c:idx val="0"/>
          <c:layout/>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796140570976884"/>
          <c:y val="0.19949074074074077"/>
          <c:w val="0.66505796692040409"/>
          <c:h val="0.67503463108778072"/>
        </c:manualLayout>
      </c:layout>
      <c:barChart>
        <c:barDir val="col"/>
        <c:grouping val="clustered"/>
        <c:varyColors val="0"/>
        <c:ser>
          <c:idx val="0"/>
          <c:order val="0"/>
          <c:tx>
            <c:strRef>
              <c:f>'Pivot Table'!$H$3</c:f>
              <c:strCache>
                <c:ptCount val="1"/>
                <c:pt idx="0">
                  <c:v>Total</c:v>
                </c:pt>
              </c:strCache>
            </c:strRef>
          </c:tx>
          <c:spPr>
            <a:solidFill>
              <a:schemeClr val="bg1"/>
            </a:solidFill>
            <a:ln>
              <a:noFill/>
            </a:ln>
            <a:effectLst/>
          </c:spPr>
          <c:invertIfNegative val="0"/>
          <c:dLbls>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Table'!$G$4:$G$9</c:f>
              <c:strCache>
                <c:ptCount val="5"/>
                <c:pt idx="0">
                  <c:v>Netflix</c:v>
                </c:pt>
                <c:pt idx="1">
                  <c:v>Uber</c:v>
                </c:pt>
                <c:pt idx="2">
                  <c:v>Wework</c:v>
                </c:pt>
                <c:pt idx="3">
                  <c:v>Bytedance</c:v>
                </c:pt>
                <c:pt idx="4">
                  <c:v>Twitter</c:v>
                </c:pt>
              </c:strCache>
            </c:strRef>
          </c:cat>
          <c:val>
            <c:numRef>
              <c:f>'Pivot Table'!$H$4:$H$9</c:f>
              <c:numCache>
                <c:formatCode>_("$"* #,##0_);_("$"* \(#,##0\);_("$"* "-"??_);_(@_)</c:formatCode>
                <c:ptCount val="5"/>
                <c:pt idx="0">
                  <c:v>487600000</c:v>
                </c:pt>
                <c:pt idx="1">
                  <c:v>123500000</c:v>
                </c:pt>
                <c:pt idx="2">
                  <c:v>85200000</c:v>
                </c:pt>
                <c:pt idx="3">
                  <c:v>35600000</c:v>
                </c:pt>
                <c:pt idx="4">
                  <c:v>31500000</c:v>
                </c:pt>
              </c:numCache>
            </c:numRef>
          </c:val>
        </c:ser>
        <c:dLbls>
          <c:dLblPos val="outEnd"/>
          <c:showLegendKey val="0"/>
          <c:showVal val="1"/>
          <c:showCatName val="0"/>
          <c:showSerName val="0"/>
          <c:showPercent val="0"/>
          <c:showBubbleSize val="0"/>
        </c:dLbls>
        <c:gapWidth val="219"/>
        <c:overlap val="-27"/>
        <c:axId val="437617520"/>
        <c:axId val="437619088"/>
      </c:barChart>
      <c:catAx>
        <c:axId val="43761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42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437619088"/>
        <c:crosses val="autoZero"/>
        <c:auto val="1"/>
        <c:lblAlgn val="ctr"/>
        <c:lblOffset val="100"/>
        <c:noMultiLvlLbl val="0"/>
      </c:catAx>
      <c:valAx>
        <c:axId val="437619088"/>
        <c:scaling>
          <c:orientation val="minMax"/>
        </c:scaling>
        <c:delete val="1"/>
        <c:axPos val="l"/>
        <c:numFmt formatCode="_(&quot;$&quot;* #,##0_);_(&quot;$&quot;* \(#,##0\);_(&quot;$&quot;* &quot;-&quot;??_);_(@_)" sourceLinked="1"/>
        <c:majorTickMark val="none"/>
        <c:minorTickMark val="none"/>
        <c:tickLblPos val="nextTo"/>
        <c:crossAx val="437617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LAYOFF</a:t>
            </a:r>
            <a:r>
              <a:rPr lang="en-US" baseline="0"/>
              <a:t> BY YEAR </a:t>
            </a:r>
            <a:endParaRPr lang="en-US"/>
          </a:p>
        </c:rich>
      </c:tx>
      <c:layout/>
      <c:overlay val="0"/>
      <c:spPr>
        <a:solidFill>
          <a:schemeClr val="bg1"/>
        </a:solidFill>
        <a:ln>
          <a:solidFill>
            <a:schemeClr val="accent5">
              <a:lumMod val="50000"/>
            </a:schemeClr>
          </a:solidFill>
        </a:ln>
        <a:effectLst>
          <a:glow rad="63500">
            <a:schemeClr val="accent3">
              <a:satMod val="175000"/>
              <a:alpha val="40000"/>
            </a:schemeClr>
          </a:glow>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lumMod val="75000"/>
            </a:schemeClr>
          </a:solidFill>
          <a:ln w="19050">
            <a:solidFill>
              <a:schemeClr val="lt1"/>
            </a:solidFill>
          </a:ln>
          <a:effectLst/>
        </c:spPr>
        <c:dLbl>
          <c:idx val="0"/>
          <c:layout>
            <c:manualLayout>
              <c:x val="0.10865872426529698"/>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lumMod val="60000"/>
              <a:lumOff val="40000"/>
            </a:schemeClr>
          </a:solidFill>
          <a:ln w="19050">
            <a:solidFill>
              <a:schemeClr val="lt1"/>
            </a:solidFill>
          </a:ln>
          <a:effectLst/>
        </c:spPr>
        <c:dLbl>
          <c:idx val="0"/>
          <c:layout>
            <c:manualLayout>
              <c:x val="-0.17657042693110764"/>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lumMod val="60000"/>
              <a:lumOff val="40000"/>
            </a:schemeClr>
          </a:solidFill>
          <a:ln w="19050">
            <a:solidFill>
              <a:schemeClr val="lt1"/>
            </a:solidFill>
          </a:ln>
          <a:effectLst/>
        </c:spPr>
        <c:dLbl>
          <c:idx val="0"/>
          <c:layout>
            <c:manualLayout>
              <c:x val="-0.16298808639794546"/>
              <c:y val="-7.40740740740740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lumMod val="75000"/>
            </a:schemeClr>
          </a:solidFill>
          <a:ln w="19050">
            <a:solidFill>
              <a:schemeClr val="lt1"/>
            </a:solidFill>
          </a:ln>
          <a:effectLst/>
        </c:spPr>
        <c:dLbl>
          <c:idx val="0"/>
          <c:layout>
            <c:manualLayout>
              <c:x val="-0.1584606395535581"/>
              <c:y val="0.1296296296296294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lumMod val="75000"/>
            </a:schemeClr>
          </a:solidFill>
          <a:ln w="19050">
            <a:solidFill>
              <a:schemeClr val="lt1"/>
            </a:solidFill>
          </a:ln>
          <a:effectLst/>
        </c:spPr>
        <c:dLbl>
          <c:idx val="0"/>
          <c:layout>
            <c:manualLayout>
              <c:x val="0.10865872426529698"/>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lumMod val="75000"/>
            </a:schemeClr>
          </a:solidFill>
          <a:ln w="19050">
            <a:solidFill>
              <a:schemeClr val="lt1"/>
            </a:solidFill>
          </a:ln>
          <a:effectLst/>
        </c:spPr>
        <c:dLbl>
          <c:idx val="0"/>
          <c:layout>
            <c:manualLayout>
              <c:x val="-0.1584606395535581"/>
              <c:y val="0.1296296296296294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lumMod val="60000"/>
              <a:lumOff val="40000"/>
            </a:schemeClr>
          </a:solidFill>
          <a:ln w="19050">
            <a:solidFill>
              <a:schemeClr val="lt1"/>
            </a:solidFill>
          </a:ln>
          <a:effectLst/>
        </c:spPr>
        <c:dLbl>
          <c:idx val="0"/>
          <c:layout>
            <c:manualLayout>
              <c:x val="-0.16298808639794546"/>
              <c:y val="-7.40740740740740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4">
              <a:lumMod val="60000"/>
              <a:lumOff val="40000"/>
            </a:schemeClr>
          </a:solidFill>
          <a:ln w="19050">
            <a:solidFill>
              <a:schemeClr val="lt1"/>
            </a:solidFill>
          </a:ln>
          <a:effectLst/>
        </c:spPr>
        <c:dLbl>
          <c:idx val="0"/>
          <c:layout>
            <c:manualLayout>
              <c:x val="-0.17657042693110764"/>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5">
              <a:lumMod val="75000"/>
            </a:schemeClr>
          </a:solidFill>
          <a:ln w="19050">
            <a:solidFill>
              <a:schemeClr val="lt1"/>
            </a:solidFill>
          </a:ln>
          <a:effectLst/>
        </c:spPr>
        <c:dLbl>
          <c:idx val="0"/>
          <c:layout>
            <c:manualLayout>
              <c:x val="0.10865872426529698"/>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2"/>
        <c:spPr>
          <a:solidFill>
            <a:schemeClr val="accent4">
              <a:lumMod val="75000"/>
            </a:schemeClr>
          </a:solidFill>
          <a:ln w="19050">
            <a:solidFill>
              <a:schemeClr val="lt1"/>
            </a:solidFill>
          </a:ln>
          <a:effectLst/>
        </c:spPr>
        <c:dLbl>
          <c:idx val="0"/>
          <c:layout>
            <c:manualLayout>
              <c:x val="-0.1584606395535581"/>
              <c:y val="0.1296296296296294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3"/>
        <c:spPr>
          <a:solidFill>
            <a:schemeClr val="accent5">
              <a:lumMod val="60000"/>
              <a:lumOff val="40000"/>
            </a:schemeClr>
          </a:solidFill>
          <a:ln w="19050">
            <a:solidFill>
              <a:schemeClr val="lt1"/>
            </a:solidFill>
          </a:ln>
          <a:effectLst/>
        </c:spPr>
        <c:dLbl>
          <c:idx val="0"/>
          <c:layout>
            <c:manualLayout>
              <c:x val="-0.16298808639794546"/>
              <c:y val="-7.40740740740740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4"/>
        <c:spPr>
          <a:solidFill>
            <a:schemeClr val="accent4">
              <a:lumMod val="60000"/>
              <a:lumOff val="40000"/>
            </a:schemeClr>
          </a:solidFill>
          <a:ln w="19050">
            <a:solidFill>
              <a:schemeClr val="lt1"/>
            </a:solidFill>
          </a:ln>
          <a:effectLst/>
        </c:spPr>
        <c:dLbl>
          <c:idx val="0"/>
          <c:layout>
            <c:manualLayout>
              <c:x val="-0.17657042693110764"/>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 Table'!$I$22</c:f>
              <c:strCache>
                <c:ptCount val="1"/>
                <c:pt idx="0">
                  <c:v>Total</c:v>
                </c:pt>
              </c:strCache>
            </c:strRef>
          </c:tx>
          <c:dPt>
            <c:idx val="0"/>
            <c:bubble3D val="0"/>
            <c:spPr>
              <a:solidFill>
                <a:schemeClr val="accent5">
                  <a:lumMod val="75000"/>
                </a:schemeClr>
              </a:solidFill>
              <a:ln w="19050">
                <a:solidFill>
                  <a:schemeClr val="lt1"/>
                </a:solidFill>
              </a:ln>
              <a:effectLst/>
            </c:spPr>
          </c:dPt>
          <c:dPt>
            <c:idx val="1"/>
            <c:bubble3D val="0"/>
            <c:spPr>
              <a:solidFill>
                <a:schemeClr val="accent4">
                  <a:lumMod val="75000"/>
                </a:schemeClr>
              </a:solidFill>
              <a:ln w="19050">
                <a:solidFill>
                  <a:schemeClr val="lt1"/>
                </a:solidFill>
              </a:ln>
              <a:effectLst/>
            </c:spPr>
          </c:dPt>
          <c:dPt>
            <c:idx val="2"/>
            <c:bubble3D val="0"/>
            <c:spPr>
              <a:solidFill>
                <a:schemeClr val="accent5">
                  <a:lumMod val="60000"/>
                  <a:lumOff val="40000"/>
                </a:schemeClr>
              </a:solidFill>
              <a:ln w="19050">
                <a:solidFill>
                  <a:schemeClr val="lt1"/>
                </a:solidFill>
              </a:ln>
              <a:effectLst/>
            </c:spPr>
          </c:dPt>
          <c:dPt>
            <c:idx val="3"/>
            <c:bubble3D val="0"/>
            <c:spPr>
              <a:solidFill>
                <a:schemeClr val="accent4">
                  <a:lumMod val="60000"/>
                  <a:lumOff val="40000"/>
                </a:schemeClr>
              </a:solidFill>
              <a:ln w="19050">
                <a:solidFill>
                  <a:schemeClr val="lt1"/>
                </a:solidFill>
              </a:ln>
              <a:effectLst/>
            </c:spPr>
          </c:dPt>
          <c:dLbls>
            <c:dLbl>
              <c:idx val="0"/>
              <c:layout>
                <c:manualLayout>
                  <c:x val="0.10865872426529698"/>
                  <c:y val="1.3888888888888888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584606395535581"/>
                  <c:y val="0.12962962962962946"/>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298808639794546"/>
                  <c:y val="-7.4074074074074028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7657042693110764"/>
                  <c:y val="-7.8703703703703706E-2"/>
                </c:manualLayout>
              </c:layout>
              <c:showLegendKey val="0"/>
              <c:showVal val="0"/>
              <c:showCatName val="1"/>
              <c:showSerName val="0"/>
              <c:showPercent val="1"/>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Table'!$H$23:$H$27</c:f>
              <c:strCache>
                <c:ptCount val="4"/>
                <c:pt idx="0">
                  <c:v>2022</c:v>
                </c:pt>
                <c:pt idx="1">
                  <c:v>2020</c:v>
                </c:pt>
                <c:pt idx="2">
                  <c:v>2023</c:v>
                </c:pt>
                <c:pt idx="3">
                  <c:v>2021</c:v>
                </c:pt>
              </c:strCache>
            </c:strRef>
          </c:cat>
          <c:val>
            <c:numRef>
              <c:f>'Pivot Table'!$I$23:$I$27</c:f>
              <c:numCache>
                <c:formatCode>_(* #,##0_);_(* \(#,##0\);_(* "-"??_);_(@_)</c:formatCode>
                <c:ptCount val="4"/>
                <c:pt idx="0">
                  <c:v>158209</c:v>
                </c:pt>
                <c:pt idx="1">
                  <c:v>80998</c:v>
                </c:pt>
                <c:pt idx="2">
                  <c:v>57550</c:v>
                </c:pt>
                <c:pt idx="3">
                  <c:v>15023</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LAYOFF</a:t>
            </a:r>
            <a:r>
              <a:rPr lang="en-US" baseline="0">
                <a:solidFill>
                  <a:schemeClr val="bg1"/>
                </a:solidFill>
              </a:rPr>
              <a:t> BY COMPANY</a:t>
            </a:r>
            <a:endParaRPr lang="en-US">
              <a:solidFill>
                <a:schemeClr val="bg1"/>
              </a:solidFill>
            </a:endParaRPr>
          </a:p>
        </c:rich>
      </c:tx>
      <c:layout>
        <c:manualLayout>
          <c:xMode val="edge"/>
          <c:yMode val="edge"/>
          <c:x val="0.22242857142857142"/>
          <c:y val="0"/>
        </c:manualLayout>
      </c:layout>
      <c:overlay val="0"/>
      <c:spPr>
        <a:solidFill>
          <a:schemeClr val="accent5">
            <a:lumMod val="75000"/>
          </a:schemeClr>
        </a:solidFill>
        <a:ln>
          <a:solidFill>
            <a:schemeClr val="accent5">
              <a:lumMod val="75000"/>
            </a:schemeClr>
          </a:solidFill>
        </a:ln>
        <a:effectLst>
          <a:glow rad="63500">
            <a:schemeClr val="accent5">
              <a:satMod val="175000"/>
              <a:alpha val="40000"/>
            </a:schemeClr>
          </a:glow>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3940157480314961"/>
          <c:y val="0.21800925925925929"/>
          <c:w val="0.69869366329208848"/>
          <c:h val="0.77736111111111106"/>
        </c:manualLayout>
      </c:layout>
      <c:barChart>
        <c:barDir val="bar"/>
        <c:grouping val="clustered"/>
        <c:varyColors val="0"/>
        <c:ser>
          <c:idx val="0"/>
          <c:order val="0"/>
          <c:tx>
            <c:strRef>
              <c:f>'Pivot Table'!$E$3</c:f>
              <c:strCache>
                <c:ptCount val="1"/>
                <c:pt idx="0">
                  <c:v>Total</c:v>
                </c:pt>
              </c:strCache>
            </c:strRef>
          </c:tx>
          <c:spPr>
            <a:solidFill>
              <a:schemeClr val="bg1"/>
            </a:solidFill>
            <a:ln>
              <a:noFill/>
            </a:ln>
            <a:effectLst/>
          </c:spPr>
          <c:invertIfNegative val="0"/>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Table'!$D$4:$D$9</c:f>
              <c:strCache>
                <c:ptCount val="5"/>
                <c:pt idx="0">
                  <c:v>Microsoft</c:v>
                </c:pt>
                <c:pt idx="1">
                  <c:v>Salesforce</c:v>
                </c:pt>
                <c:pt idx="2">
                  <c:v>Meta</c:v>
                </c:pt>
                <c:pt idx="3">
                  <c:v>Google</c:v>
                </c:pt>
                <c:pt idx="4">
                  <c:v>Amazon</c:v>
                </c:pt>
              </c:strCache>
            </c:strRef>
          </c:cat>
          <c:val>
            <c:numRef>
              <c:f>'Pivot Table'!$E$4:$E$9</c:f>
              <c:numCache>
                <c:formatCode>_(* #,##0_);_(* \(#,##0\);_(* "-"??_);_(@_)</c:formatCode>
                <c:ptCount val="5"/>
                <c:pt idx="0">
                  <c:v>10000</c:v>
                </c:pt>
                <c:pt idx="1">
                  <c:v>10090</c:v>
                </c:pt>
                <c:pt idx="2">
                  <c:v>11000</c:v>
                </c:pt>
                <c:pt idx="3">
                  <c:v>12000</c:v>
                </c:pt>
                <c:pt idx="4">
                  <c:v>18150</c:v>
                </c:pt>
              </c:numCache>
            </c:numRef>
          </c:val>
        </c:ser>
        <c:dLbls>
          <c:dLblPos val="outEnd"/>
          <c:showLegendKey val="0"/>
          <c:showVal val="1"/>
          <c:showCatName val="0"/>
          <c:showSerName val="0"/>
          <c:showPercent val="0"/>
          <c:showBubbleSize val="0"/>
        </c:dLbls>
        <c:gapWidth val="182"/>
        <c:axId val="563825760"/>
        <c:axId val="563826936"/>
      </c:barChart>
      <c:catAx>
        <c:axId val="56382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3826936"/>
        <c:crosses val="autoZero"/>
        <c:auto val="1"/>
        <c:lblAlgn val="ctr"/>
        <c:lblOffset val="100"/>
        <c:noMultiLvlLbl val="0"/>
      </c:catAx>
      <c:valAx>
        <c:axId val="563826936"/>
        <c:scaling>
          <c:orientation val="minMax"/>
        </c:scaling>
        <c:delete val="1"/>
        <c:axPos val="b"/>
        <c:numFmt formatCode="_(* #,##0_);_(* \(#,##0\);_(* &quot;-&quot;??_);_(@_)" sourceLinked="1"/>
        <c:majorTickMark val="none"/>
        <c:minorTickMark val="none"/>
        <c:tickLblPos val="nextTo"/>
        <c:crossAx val="5638257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[Sumayyah 1.xlsx]Pivot Table!PivotTable11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FUND</a:t>
            </a:r>
            <a:r>
              <a:rPr lang="en-US" baseline="0"/>
              <a:t> RAISED BY INDUSTRY</a:t>
            </a:r>
            <a:endParaRPr lang="en-US"/>
          </a:p>
        </c:rich>
      </c:tx>
      <c:layout>
        <c:manualLayout>
          <c:xMode val="edge"/>
          <c:yMode val="edge"/>
          <c:x val="0.12281880554404384"/>
          <c:y val="2.1164021164021163E-2"/>
        </c:manualLayout>
      </c:layout>
      <c:overlay val="0"/>
      <c:spPr>
        <a:solidFill>
          <a:schemeClr val="bg1"/>
        </a:solidFill>
        <a:ln>
          <a:solidFill>
            <a:schemeClr val="accent5">
              <a:lumMod val="50000"/>
            </a:schemeClr>
          </a:solidFill>
        </a:ln>
        <a:effectLst>
          <a:glow rad="101600">
            <a:schemeClr val="accent5">
              <a:satMod val="175000"/>
              <a:alpha val="40000"/>
            </a:schemeClr>
          </a:glow>
          <a:innerShdw blurRad="114300">
            <a:prstClr val="black"/>
          </a:inn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Table'!$I$13</c:f>
              <c:strCache>
                <c:ptCount val="1"/>
                <c:pt idx="0">
                  <c:v>Total</c:v>
                </c:pt>
              </c:strCache>
            </c:strRef>
          </c:tx>
          <c:spPr>
            <a:solidFill>
              <a:schemeClr val="accent1"/>
            </a:solidFill>
            <a:ln>
              <a:noFill/>
            </a:ln>
            <a:effectLst/>
          </c:spPr>
          <c:invertIfNegative val="0"/>
          <c:dLbls>
            <c:numFmt formatCode="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Table'!$H$14:$H$19</c:f>
              <c:strCache>
                <c:ptCount val="5"/>
                <c:pt idx="0">
                  <c:v>Finance</c:v>
                </c:pt>
                <c:pt idx="1">
                  <c:v>Real Estate</c:v>
                </c:pt>
                <c:pt idx="2">
                  <c:v>Consumer</c:v>
                </c:pt>
                <c:pt idx="3">
                  <c:v>Transportation</c:v>
                </c:pt>
                <c:pt idx="4">
                  <c:v>Media</c:v>
                </c:pt>
              </c:strCache>
            </c:strRef>
          </c:cat>
          <c:val>
            <c:numRef>
              <c:f>'Pivot Table'!$I$14:$I$19</c:f>
              <c:numCache>
                <c:formatCode>_("$"* #,##0_);_("$"* \(#,##0\);_("$"* "-"??_);_(@_)</c:formatCode>
                <c:ptCount val="5"/>
                <c:pt idx="0">
                  <c:v>96246.78</c:v>
                </c:pt>
                <c:pt idx="1">
                  <c:v>121359.5</c:v>
                </c:pt>
                <c:pt idx="2">
                  <c:v>152339.29999999999</c:v>
                </c:pt>
                <c:pt idx="3">
                  <c:v>274500.74</c:v>
                </c:pt>
                <c:pt idx="4">
                  <c:v>509082.8</c:v>
                </c:pt>
              </c:numCache>
            </c:numRef>
          </c:val>
        </c:ser>
        <c:dLbls>
          <c:dLblPos val="outEnd"/>
          <c:showLegendKey val="0"/>
          <c:showVal val="1"/>
          <c:showCatName val="0"/>
          <c:showSerName val="0"/>
          <c:showPercent val="0"/>
          <c:showBubbleSize val="0"/>
        </c:dLbls>
        <c:gapWidth val="182"/>
        <c:axId val="563823408"/>
        <c:axId val="563823800"/>
      </c:barChart>
      <c:catAx>
        <c:axId val="563823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23800"/>
        <c:crosses val="autoZero"/>
        <c:auto val="1"/>
        <c:lblAlgn val="ctr"/>
        <c:lblOffset val="100"/>
        <c:noMultiLvlLbl val="0"/>
      </c:catAx>
      <c:valAx>
        <c:axId val="563823800"/>
        <c:scaling>
          <c:orientation val="minMax"/>
        </c:scaling>
        <c:delete val="1"/>
        <c:axPos val="b"/>
        <c:numFmt formatCode="_(&quot;$&quot;* #,##0_);_(&quot;$&quot;* \(#,##0\);_(&quot;$&quot;* &quot;-&quot;??_);_(@_)" sourceLinked="1"/>
        <c:majorTickMark val="none"/>
        <c:minorTickMark val="none"/>
        <c:tickLblPos val="nextTo"/>
        <c:crossAx val="5638234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jpeg"/><Relationship Id="rId7" Type="http://schemas.openxmlformats.org/officeDocument/2006/relationships/chart" Target="../charts/chart3.xml"/><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5.PNG"/><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9525</xdr:rowOff>
    </xdr:from>
    <xdr:to>
      <xdr:col>21</xdr:col>
      <xdr:colOff>38100</xdr:colOff>
      <xdr:row>3</xdr:row>
      <xdr:rowOff>66675</xdr:rowOff>
    </xdr:to>
    <xdr:sp macro="" textlink="">
      <xdr:nvSpPr>
        <xdr:cNvPr id="3" name="Rectangle 2"/>
        <xdr:cNvSpPr/>
      </xdr:nvSpPr>
      <xdr:spPr>
        <a:xfrm>
          <a:off x="19050" y="9525"/>
          <a:ext cx="12820650" cy="628650"/>
        </a:xfrm>
        <a:prstGeom prst="rect">
          <a:avLst/>
        </a:prstGeom>
        <a:solidFill>
          <a:schemeClr val="bg1"/>
        </a:solidFill>
        <a:ln>
          <a:solidFill>
            <a:schemeClr val="accent5">
              <a:lumMod val="75000"/>
            </a:schemeClr>
          </a:solidFill>
        </a:ln>
        <a:effectLst>
          <a:glow rad="228600">
            <a:schemeClr val="accent5">
              <a:satMod val="175000"/>
              <a:alpha val="40000"/>
            </a:schemeClr>
          </a:glow>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3</xdr:row>
      <xdr:rowOff>114299</xdr:rowOff>
    </xdr:from>
    <xdr:to>
      <xdr:col>2</xdr:col>
      <xdr:colOff>95250</xdr:colOff>
      <xdr:row>30</xdr:row>
      <xdr:rowOff>180974</xdr:rowOff>
    </xdr:to>
    <xdr:grpSp>
      <xdr:nvGrpSpPr>
        <xdr:cNvPr id="16" name="Group 15"/>
        <xdr:cNvGrpSpPr/>
      </xdr:nvGrpSpPr>
      <xdr:grpSpPr>
        <a:xfrm>
          <a:off x="47625" y="685799"/>
          <a:ext cx="1266825" cy="5210175"/>
          <a:chOff x="0" y="676275"/>
          <a:chExt cx="1266825" cy="4772026"/>
        </a:xfrm>
      </xdr:grpSpPr>
      <xdr:sp macro="" textlink="">
        <xdr:nvSpPr>
          <xdr:cNvPr id="2" name="Bevel 1"/>
          <xdr:cNvSpPr/>
        </xdr:nvSpPr>
        <xdr:spPr>
          <a:xfrm>
            <a:off x="0" y="676275"/>
            <a:ext cx="1266825" cy="1162050"/>
          </a:xfrm>
          <a:prstGeom prst="bevel">
            <a:avLst/>
          </a:prstGeom>
          <a:solidFill>
            <a:schemeClr val="bg1"/>
          </a:solidFill>
          <a:ln>
            <a:solidFill>
              <a:schemeClr val="accent5">
                <a:lumMod val="50000"/>
              </a:schemeClr>
            </a:solidFill>
          </a:ln>
          <a:effectLst>
            <a:glow rad="139700">
              <a:schemeClr val="accent5">
                <a:satMod val="175000"/>
                <a:alpha val="40000"/>
              </a:schemeClr>
            </a:glow>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ounded Rectangle 3"/>
          <xdr:cNvSpPr/>
        </xdr:nvSpPr>
        <xdr:spPr>
          <a:xfrm>
            <a:off x="19050" y="1857375"/>
            <a:ext cx="1238250" cy="3590926"/>
          </a:xfrm>
          <a:prstGeom prst="roundRect">
            <a:avLst/>
          </a:prstGeom>
          <a:solidFill>
            <a:schemeClr val="accent5">
              <a:lumMod val="50000"/>
            </a:schemeClr>
          </a:solidFill>
          <a:ln>
            <a:solidFill>
              <a:schemeClr val="accent5">
                <a:lumMod val="75000"/>
              </a:schemeClr>
            </a:solidFill>
          </a:ln>
          <a:effectLst>
            <a:glow rad="101600">
              <a:schemeClr val="accent5">
                <a:satMod val="175000"/>
                <a:alpha val="40000"/>
              </a:schemeClr>
            </a:glow>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419099</xdr:colOff>
      <xdr:row>25</xdr:row>
      <xdr:rowOff>19050</xdr:rowOff>
    </xdr:from>
    <xdr:to>
      <xdr:col>16</xdr:col>
      <xdr:colOff>47624</xdr:colOff>
      <xdr:row>30</xdr:row>
      <xdr:rowOff>180975</xdr:rowOff>
    </xdr:to>
    <xdr:grpSp>
      <xdr:nvGrpSpPr>
        <xdr:cNvPr id="21" name="Group 20"/>
        <xdr:cNvGrpSpPr/>
      </xdr:nvGrpSpPr>
      <xdr:grpSpPr>
        <a:xfrm>
          <a:off x="1638299" y="4781550"/>
          <a:ext cx="8162925" cy="1114425"/>
          <a:chOff x="1419224" y="4352925"/>
          <a:chExt cx="8162925" cy="1114425"/>
        </a:xfrm>
      </xdr:grpSpPr>
      <xdr:sp macro="" textlink="">
        <xdr:nvSpPr>
          <xdr:cNvPr id="6" name="Folded Corner 5"/>
          <xdr:cNvSpPr/>
        </xdr:nvSpPr>
        <xdr:spPr>
          <a:xfrm>
            <a:off x="8086724" y="4352925"/>
            <a:ext cx="1495425" cy="1104900"/>
          </a:xfrm>
          <a:prstGeom prst="foldedCorner">
            <a:avLst/>
          </a:prstGeom>
          <a:solidFill>
            <a:schemeClr val="accent5">
              <a:lumMod val="75000"/>
            </a:schemeClr>
          </a:solidFill>
          <a:ln>
            <a:solidFill>
              <a:schemeClr val="accent5">
                <a:lumMod val="50000"/>
              </a:schemeClr>
            </a:solidFill>
          </a:ln>
          <a:effectLst>
            <a:glow rad="101600">
              <a:schemeClr val="accent5">
                <a:satMod val="175000"/>
                <a:alpha val="40000"/>
              </a:schemeClr>
            </a:glow>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0" name="Group 19"/>
          <xdr:cNvGrpSpPr/>
        </xdr:nvGrpSpPr>
        <xdr:grpSpPr>
          <a:xfrm>
            <a:off x="1419224" y="4371975"/>
            <a:ext cx="6448426" cy="1095375"/>
            <a:chOff x="1419224" y="4371975"/>
            <a:chExt cx="6448426" cy="1095375"/>
          </a:xfrm>
        </xdr:grpSpPr>
        <xdr:sp macro="" textlink="">
          <xdr:nvSpPr>
            <xdr:cNvPr id="7" name="Folded Corner 6"/>
            <xdr:cNvSpPr/>
          </xdr:nvSpPr>
          <xdr:spPr>
            <a:xfrm>
              <a:off x="6248400" y="4371975"/>
              <a:ext cx="1619250" cy="1095375"/>
            </a:xfrm>
            <a:prstGeom prst="foldedCorner">
              <a:avLst/>
            </a:prstGeom>
            <a:solidFill>
              <a:schemeClr val="bg1"/>
            </a:solidFill>
            <a:ln>
              <a:solidFill>
                <a:schemeClr val="accent5">
                  <a:lumMod val="50000"/>
                </a:schemeClr>
              </a:solidFill>
            </a:ln>
            <a:effectLst>
              <a:glow rad="101600">
                <a:schemeClr val="accent5">
                  <a:satMod val="175000"/>
                  <a:alpha val="40000"/>
                </a:schemeClr>
              </a:glow>
              <a:innerShdw blurRad="63500" dist="50800" dir="81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9" name="Group 18"/>
            <xdr:cNvGrpSpPr/>
          </xdr:nvGrpSpPr>
          <xdr:grpSpPr>
            <a:xfrm>
              <a:off x="1419224" y="4381500"/>
              <a:ext cx="4733925" cy="1076325"/>
              <a:chOff x="1419224" y="4381500"/>
              <a:chExt cx="4733925" cy="1076325"/>
            </a:xfrm>
          </xdr:grpSpPr>
          <xdr:grpSp>
            <xdr:nvGrpSpPr>
              <xdr:cNvPr id="18" name="Group 17"/>
              <xdr:cNvGrpSpPr/>
            </xdr:nvGrpSpPr>
            <xdr:grpSpPr>
              <a:xfrm>
                <a:off x="1419224" y="4391025"/>
                <a:ext cx="2971801" cy="1066800"/>
                <a:chOff x="1419224" y="4391025"/>
                <a:chExt cx="2971801" cy="1066800"/>
              </a:xfrm>
            </xdr:grpSpPr>
            <xdr:sp macro="" textlink="">
              <xdr:nvSpPr>
                <xdr:cNvPr id="5" name="Folded Corner 4"/>
                <xdr:cNvSpPr/>
              </xdr:nvSpPr>
              <xdr:spPr>
                <a:xfrm>
                  <a:off x="1419224" y="4400550"/>
                  <a:ext cx="1419225" cy="1047750"/>
                </a:xfrm>
                <a:prstGeom prst="foldedCorner">
                  <a:avLst/>
                </a:prstGeom>
                <a:solidFill>
                  <a:schemeClr val="accent5">
                    <a:lumMod val="75000"/>
                  </a:schemeClr>
                </a:solidFill>
                <a:ln>
                  <a:solidFill>
                    <a:schemeClr val="accent5">
                      <a:lumMod val="50000"/>
                    </a:schemeClr>
                  </a:solidFill>
                </a:ln>
                <a:effectLst>
                  <a:glow rad="101600">
                    <a:schemeClr val="accent3">
                      <a:satMod val="175000"/>
                      <a:alpha val="40000"/>
                    </a:schemeClr>
                  </a:glow>
                  <a:innerShdw blurRad="63500" dist="50800" dir="162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Folded Corner 7"/>
                <xdr:cNvSpPr/>
              </xdr:nvSpPr>
              <xdr:spPr>
                <a:xfrm>
                  <a:off x="2943225" y="4391025"/>
                  <a:ext cx="1447800" cy="1066800"/>
                </a:xfrm>
                <a:prstGeom prst="foldedCorner">
                  <a:avLst/>
                </a:prstGeom>
                <a:solidFill>
                  <a:schemeClr val="bg1"/>
                </a:solidFill>
                <a:ln>
                  <a:solidFill>
                    <a:schemeClr val="accent5">
                      <a:lumMod val="75000"/>
                    </a:schemeClr>
                  </a:solidFill>
                </a:ln>
                <a:effectLst>
                  <a:glow rad="101600">
                    <a:schemeClr val="accent1">
                      <a:satMod val="175000"/>
                      <a:alpha val="40000"/>
                    </a:schemeClr>
                  </a:glow>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9" name="Folded Corner 8"/>
              <xdr:cNvSpPr/>
            </xdr:nvSpPr>
            <xdr:spPr>
              <a:xfrm>
                <a:off x="4552950" y="4381500"/>
                <a:ext cx="1600199" cy="1076325"/>
              </a:xfrm>
              <a:prstGeom prst="foldedCorner">
                <a:avLst/>
              </a:prstGeom>
              <a:solidFill>
                <a:schemeClr val="accent5">
                  <a:lumMod val="50000"/>
                </a:schemeClr>
              </a:solidFill>
              <a:ln>
                <a:solidFill>
                  <a:schemeClr val="accent5">
                    <a:lumMod val="75000"/>
                  </a:schemeClr>
                </a:solidFill>
              </a:ln>
              <a:effectLst>
                <a:glow rad="101600">
                  <a:schemeClr val="accent5">
                    <a:satMod val="175000"/>
                    <a:alpha val="40000"/>
                  </a:schemeClr>
                </a:glow>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xdr:from>
      <xdr:col>2</xdr:col>
      <xdr:colOff>180974</xdr:colOff>
      <xdr:row>3</xdr:row>
      <xdr:rowOff>161925</xdr:rowOff>
    </xdr:from>
    <xdr:to>
      <xdr:col>16</xdr:col>
      <xdr:colOff>209549</xdr:colOff>
      <xdr:row>25</xdr:row>
      <xdr:rowOff>19050</xdr:rowOff>
    </xdr:to>
    <xdr:grpSp>
      <xdr:nvGrpSpPr>
        <xdr:cNvPr id="15" name="Group 14"/>
        <xdr:cNvGrpSpPr/>
      </xdr:nvGrpSpPr>
      <xdr:grpSpPr>
        <a:xfrm>
          <a:off x="1400174" y="733425"/>
          <a:ext cx="8562975" cy="4048125"/>
          <a:chOff x="1314449" y="666750"/>
          <a:chExt cx="8562975" cy="3609975"/>
        </a:xfrm>
      </xdr:grpSpPr>
      <xdr:sp macro="" textlink="">
        <xdr:nvSpPr>
          <xdr:cNvPr id="10" name="Rounded Rectangle 9"/>
          <xdr:cNvSpPr/>
        </xdr:nvSpPr>
        <xdr:spPr>
          <a:xfrm>
            <a:off x="1314449" y="2571750"/>
            <a:ext cx="8562975" cy="1704975"/>
          </a:xfrm>
          <a:prstGeom prst="roundRect">
            <a:avLst/>
          </a:prstGeom>
          <a:solidFill>
            <a:schemeClr val="accent5">
              <a:lumMod val="50000"/>
            </a:schemeClr>
          </a:solidFill>
          <a:ln>
            <a:solidFill>
              <a:schemeClr val="accent5">
                <a:lumMod val="75000"/>
              </a:schemeClr>
            </a:solidFill>
          </a:ln>
          <a:effectLst>
            <a:glow rad="139700">
              <a:schemeClr val="accent5">
                <a:satMod val="175000"/>
                <a:alpha val="40000"/>
              </a:schemeClr>
            </a:glow>
            <a:innerShdw blurRad="63500" dist="50800" dir="162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ounded Rectangle 10"/>
          <xdr:cNvSpPr/>
        </xdr:nvSpPr>
        <xdr:spPr>
          <a:xfrm>
            <a:off x="1314450" y="666750"/>
            <a:ext cx="8543925" cy="1857375"/>
          </a:xfrm>
          <a:prstGeom prst="roundRect">
            <a:avLst/>
          </a:prstGeom>
          <a:solidFill>
            <a:schemeClr val="accent5">
              <a:lumMod val="75000"/>
            </a:schemeClr>
          </a:solidFill>
          <a:ln>
            <a:solidFill>
              <a:schemeClr val="accent5">
                <a:lumMod val="50000"/>
              </a:schemeClr>
            </a:solidFill>
          </a:ln>
          <a:effectLst>
            <a:glow rad="63500">
              <a:schemeClr val="accent5">
                <a:satMod val="175000"/>
                <a:alpha val="40000"/>
              </a:schemeClr>
            </a:glow>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16</xdr:col>
      <xdr:colOff>247650</xdr:colOff>
      <xdr:row>3</xdr:row>
      <xdr:rowOff>76199</xdr:rowOff>
    </xdr:from>
    <xdr:to>
      <xdr:col>21</xdr:col>
      <xdr:colOff>133350</xdr:colOff>
      <xdr:row>31</xdr:row>
      <xdr:rowOff>0</xdr:rowOff>
    </xdr:to>
    <xdr:grpSp>
      <xdr:nvGrpSpPr>
        <xdr:cNvPr id="17" name="Group 16"/>
        <xdr:cNvGrpSpPr/>
      </xdr:nvGrpSpPr>
      <xdr:grpSpPr>
        <a:xfrm>
          <a:off x="10001250" y="647699"/>
          <a:ext cx="2933700" cy="5257801"/>
          <a:chOff x="9829800" y="571500"/>
          <a:chExt cx="2933700" cy="4914900"/>
        </a:xfrm>
      </xdr:grpSpPr>
      <xdr:sp macro="" textlink="">
        <xdr:nvSpPr>
          <xdr:cNvPr id="12" name="Rounded Rectangle 11"/>
          <xdr:cNvSpPr/>
        </xdr:nvSpPr>
        <xdr:spPr>
          <a:xfrm>
            <a:off x="9905999" y="571500"/>
            <a:ext cx="2790825" cy="2438400"/>
          </a:xfrm>
          <a:prstGeom prst="roundRect">
            <a:avLst/>
          </a:prstGeom>
          <a:solidFill>
            <a:schemeClr val="bg1"/>
          </a:solidFill>
          <a:ln>
            <a:solidFill>
              <a:schemeClr val="accent5">
                <a:lumMod val="50000"/>
              </a:schemeClr>
            </a:solidFill>
          </a:ln>
          <a:effectLst>
            <a:glow rad="101600">
              <a:schemeClr val="accent5">
                <a:satMod val="175000"/>
                <a:alpha val="40000"/>
              </a:schemeClr>
            </a:glow>
            <a:innerShdw blurRad="63500" dist="508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ounded Rectangle 12"/>
          <xdr:cNvSpPr/>
        </xdr:nvSpPr>
        <xdr:spPr>
          <a:xfrm>
            <a:off x="9829800" y="3105150"/>
            <a:ext cx="2933700" cy="2381250"/>
          </a:xfrm>
          <a:prstGeom prst="roundRect">
            <a:avLst/>
          </a:prstGeom>
          <a:solidFill>
            <a:schemeClr val="accent5">
              <a:lumMod val="50000"/>
            </a:schemeClr>
          </a:solidFill>
          <a:ln>
            <a:solidFill>
              <a:schemeClr val="accent5">
                <a:lumMod val="75000"/>
              </a:schemeClr>
            </a:solidFill>
          </a:ln>
          <a:effectLst>
            <a:glow rad="139700">
              <a:schemeClr val="accent5">
                <a:satMod val="175000"/>
                <a:alpha val="40000"/>
              </a:schemeClr>
            </a:glow>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66675</xdr:colOff>
      <xdr:row>0</xdr:row>
      <xdr:rowOff>28575</xdr:rowOff>
    </xdr:from>
    <xdr:to>
      <xdr:col>1</xdr:col>
      <xdr:colOff>361950</xdr:colOff>
      <xdr:row>3</xdr:row>
      <xdr:rowOff>60325</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28575"/>
          <a:ext cx="904875" cy="603250"/>
        </a:xfrm>
        <a:prstGeom prst="rect">
          <a:avLst/>
        </a:prstGeom>
      </xdr:spPr>
    </xdr:pic>
    <xdr:clientData/>
  </xdr:twoCellAnchor>
  <xdr:twoCellAnchor editAs="oneCell">
    <xdr:from>
      <xdr:col>1</xdr:col>
      <xdr:colOff>371476</xdr:colOff>
      <xdr:row>0</xdr:row>
      <xdr:rowOff>47625</xdr:rowOff>
    </xdr:from>
    <xdr:to>
      <xdr:col>2</xdr:col>
      <xdr:colOff>445416</xdr:colOff>
      <xdr:row>3</xdr:row>
      <xdr:rowOff>19050</xdr:rowOff>
    </xdr:to>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1076" y="47625"/>
          <a:ext cx="683540" cy="542925"/>
        </a:xfrm>
        <a:prstGeom prst="rect">
          <a:avLst/>
        </a:prstGeom>
      </xdr:spPr>
    </xdr:pic>
    <xdr:clientData/>
  </xdr:twoCellAnchor>
  <xdr:twoCellAnchor editAs="oneCell">
    <xdr:from>
      <xdr:col>2</xdr:col>
      <xdr:colOff>600076</xdr:colOff>
      <xdr:row>0</xdr:row>
      <xdr:rowOff>57150</xdr:rowOff>
    </xdr:from>
    <xdr:to>
      <xdr:col>4</xdr:col>
      <xdr:colOff>203249</xdr:colOff>
      <xdr:row>3</xdr:row>
      <xdr:rowOff>38100</xdr:rowOff>
    </xdr:to>
    <xdr:pic>
      <xdr:nvPicPr>
        <xdr:cNvPr id="23" name="Picture 2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9276" y="57150"/>
          <a:ext cx="822373" cy="552450"/>
        </a:xfrm>
        <a:prstGeom prst="rect">
          <a:avLst/>
        </a:prstGeom>
      </xdr:spPr>
    </xdr:pic>
    <xdr:clientData/>
  </xdr:twoCellAnchor>
  <xdr:twoCellAnchor editAs="oneCell">
    <xdr:from>
      <xdr:col>4</xdr:col>
      <xdr:colOff>381000</xdr:colOff>
      <xdr:row>1</xdr:row>
      <xdr:rowOff>28575</xdr:rowOff>
    </xdr:from>
    <xdr:to>
      <xdr:col>6</xdr:col>
      <xdr:colOff>352425</xdr:colOff>
      <xdr:row>2</xdr:row>
      <xdr:rowOff>78906</xdr:rowOff>
    </xdr:to>
    <xdr:pic>
      <xdr:nvPicPr>
        <xdr:cNvPr id="24" name="Picture 2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19400" y="219075"/>
          <a:ext cx="1190625" cy="240831"/>
        </a:xfrm>
        <a:prstGeom prst="rect">
          <a:avLst/>
        </a:prstGeom>
      </xdr:spPr>
    </xdr:pic>
    <xdr:clientData/>
  </xdr:twoCellAnchor>
  <xdr:twoCellAnchor>
    <xdr:from>
      <xdr:col>9</xdr:col>
      <xdr:colOff>266700</xdr:colOff>
      <xdr:row>0</xdr:row>
      <xdr:rowOff>38100</xdr:rowOff>
    </xdr:from>
    <xdr:to>
      <xdr:col>13</xdr:col>
      <xdr:colOff>285750</xdr:colOff>
      <xdr:row>2</xdr:row>
      <xdr:rowOff>38100</xdr:rowOff>
    </xdr:to>
    <xdr:sp macro="" textlink="">
      <xdr:nvSpPr>
        <xdr:cNvPr id="25" name="TextBox 24"/>
        <xdr:cNvSpPr txBox="1"/>
      </xdr:nvSpPr>
      <xdr:spPr>
        <a:xfrm>
          <a:off x="5753100" y="38100"/>
          <a:ext cx="2457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1">
              <a:solidFill>
                <a:schemeClr val="accent5">
                  <a:lumMod val="50000"/>
                </a:schemeClr>
              </a:solidFill>
              <a:effectLst>
                <a:glow rad="228600">
                  <a:schemeClr val="accent5">
                    <a:satMod val="175000"/>
                    <a:alpha val="40000"/>
                  </a:schemeClr>
                </a:glow>
                <a:innerShdw blurRad="114300">
                  <a:prstClr val="black"/>
                </a:innerShdw>
              </a:effectLst>
              <a:latin typeface="Lucida Sans Typewriter" panose="020B0509030504030204" pitchFamily="49" charset="0"/>
            </a:rPr>
            <a:t>Company Layoff</a:t>
          </a:r>
        </a:p>
      </xdr:txBody>
    </xdr:sp>
    <xdr:clientData/>
  </xdr:twoCellAnchor>
  <xdr:twoCellAnchor>
    <xdr:from>
      <xdr:col>11</xdr:col>
      <xdr:colOff>276225</xdr:colOff>
      <xdr:row>1</xdr:row>
      <xdr:rowOff>180975</xdr:rowOff>
    </xdr:from>
    <xdr:to>
      <xdr:col>13</xdr:col>
      <xdr:colOff>542925</xdr:colOff>
      <xdr:row>3</xdr:row>
      <xdr:rowOff>0</xdr:rowOff>
    </xdr:to>
    <xdr:sp macro="" textlink="Sheet1!M9">
      <xdr:nvSpPr>
        <xdr:cNvPr id="26" name="TextBox 25"/>
        <xdr:cNvSpPr txBox="1"/>
      </xdr:nvSpPr>
      <xdr:spPr>
        <a:xfrm>
          <a:off x="6981825" y="371475"/>
          <a:ext cx="14859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73408E-4AC4-4B62-9A0F-6C64764C1EE7}" type="TxLink">
            <a:rPr lang="en-US" sz="1100" b="0" i="0" u="none" strike="noStrike">
              <a:ln>
                <a:solidFill>
                  <a:schemeClr val="accent5">
                    <a:lumMod val="75000"/>
                  </a:schemeClr>
                </a:solidFill>
              </a:ln>
              <a:solidFill>
                <a:schemeClr val="accent5">
                  <a:lumMod val="50000"/>
                </a:schemeClr>
              </a:solidFill>
              <a:effectLst>
                <a:glow rad="228600">
                  <a:schemeClr val="accent5">
                    <a:satMod val="175000"/>
                    <a:alpha val="40000"/>
                  </a:schemeClr>
                </a:glow>
                <a:innerShdw blurRad="114300">
                  <a:prstClr val="black"/>
                </a:innerShdw>
              </a:effectLst>
              <a:latin typeface="Calibri"/>
              <a:cs typeface="Calibri"/>
            </a:rPr>
            <a:pPr/>
            <a:t>2/23/2023 10:49</a:t>
          </a:fld>
          <a:endParaRPr lang="en-US" sz="1100">
            <a:ln>
              <a:solidFill>
                <a:schemeClr val="accent5">
                  <a:lumMod val="75000"/>
                </a:schemeClr>
              </a:solidFill>
            </a:ln>
            <a:solidFill>
              <a:schemeClr val="accent5">
                <a:lumMod val="50000"/>
              </a:schemeClr>
            </a:solidFill>
            <a:effectLst>
              <a:glow rad="228600">
                <a:schemeClr val="accent5">
                  <a:satMod val="175000"/>
                  <a:alpha val="40000"/>
                </a:schemeClr>
              </a:glow>
              <a:innerShdw blurRad="114300">
                <a:prstClr val="black"/>
              </a:innerShdw>
            </a:effectLst>
          </a:endParaRPr>
        </a:p>
      </xdr:txBody>
    </xdr:sp>
    <xdr:clientData/>
  </xdr:twoCellAnchor>
  <xdr:twoCellAnchor>
    <xdr:from>
      <xdr:col>2</xdr:col>
      <xdr:colOff>428625</xdr:colOff>
      <xdr:row>29</xdr:row>
      <xdr:rowOff>114299</xdr:rowOff>
    </xdr:from>
    <xdr:to>
      <xdr:col>4</xdr:col>
      <xdr:colOff>171450</xdr:colOff>
      <xdr:row>30</xdr:row>
      <xdr:rowOff>142874</xdr:rowOff>
    </xdr:to>
    <xdr:sp macro="" textlink="">
      <xdr:nvSpPr>
        <xdr:cNvPr id="27" name="TextBox 26"/>
        <xdr:cNvSpPr txBox="1"/>
      </xdr:nvSpPr>
      <xdr:spPr>
        <a:xfrm>
          <a:off x="1647825" y="5638799"/>
          <a:ext cx="9620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50000"/>
                </a:schemeClr>
              </a:solidFill>
            </a:rPr>
            <a:t>COMPANY</a:t>
          </a:r>
        </a:p>
      </xdr:txBody>
    </xdr:sp>
    <xdr:clientData/>
  </xdr:twoCellAnchor>
  <xdr:twoCellAnchor>
    <xdr:from>
      <xdr:col>5</xdr:col>
      <xdr:colOff>114300</xdr:colOff>
      <xdr:row>29</xdr:row>
      <xdr:rowOff>133349</xdr:rowOff>
    </xdr:from>
    <xdr:to>
      <xdr:col>6</xdr:col>
      <xdr:colOff>409575</xdr:colOff>
      <xdr:row>30</xdr:row>
      <xdr:rowOff>171450</xdr:rowOff>
    </xdr:to>
    <xdr:sp macro="" textlink="">
      <xdr:nvSpPr>
        <xdr:cNvPr id="28" name="TextBox 27"/>
        <xdr:cNvSpPr txBox="1"/>
      </xdr:nvSpPr>
      <xdr:spPr>
        <a:xfrm>
          <a:off x="3162300" y="5657849"/>
          <a:ext cx="904875" cy="228601"/>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INDUSTRIES</a:t>
          </a:r>
        </a:p>
      </xdr:txBody>
    </xdr:sp>
    <xdr:clientData/>
  </xdr:twoCellAnchor>
  <xdr:twoCellAnchor>
    <xdr:from>
      <xdr:col>7</xdr:col>
      <xdr:colOff>514350</xdr:colOff>
      <xdr:row>29</xdr:row>
      <xdr:rowOff>142875</xdr:rowOff>
    </xdr:from>
    <xdr:to>
      <xdr:col>9</xdr:col>
      <xdr:colOff>228600</xdr:colOff>
      <xdr:row>30</xdr:row>
      <xdr:rowOff>152400</xdr:rowOff>
    </xdr:to>
    <xdr:sp macro="" textlink="">
      <xdr:nvSpPr>
        <xdr:cNvPr id="29" name="TextBox 28"/>
        <xdr:cNvSpPr txBox="1"/>
      </xdr:nvSpPr>
      <xdr:spPr>
        <a:xfrm>
          <a:off x="4781550" y="5667375"/>
          <a:ext cx="9334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50000"/>
                </a:schemeClr>
              </a:solidFill>
            </a:rPr>
            <a:t>COUNTRY</a:t>
          </a:r>
        </a:p>
      </xdr:txBody>
    </xdr:sp>
    <xdr:clientData/>
  </xdr:twoCellAnchor>
  <xdr:twoCellAnchor>
    <xdr:from>
      <xdr:col>10</xdr:col>
      <xdr:colOff>390525</xdr:colOff>
      <xdr:row>29</xdr:row>
      <xdr:rowOff>142874</xdr:rowOff>
    </xdr:from>
    <xdr:to>
      <xdr:col>12</xdr:col>
      <xdr:colOff>381000</xdr:colOff>
      <xdr:row>30</xdr:row>
      <xdr:rowOff>171449</xdr:rowOff>
    </xdr:to>
    <xdr:sp macro="" textlink="">
      <xdr:nvSpPr>
        <xdr:cNvPr id="30" name="TextBox 29"/>
        <xdr:cNvSpPr txBox="1"/>
      </xdr:nvSpPr>
      <xdr:spPr>
        <a:xfrm>
          <a:off x="6486525" y="5667374"/>
          <a:ext cx="1209675" cy="21907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TOTAL LAIDOFF</a:t>
          </a:r>
        </a:p>
      </xdr:txBody>
    </xdr:sp>
    <xdr:clientData/>
  </xdr:twoCellAnchor>
  <xdr:twoCellAnchor>
    <xdr:from>
      <xdr:col>13</xdr:col>
      <xdr:colOff>400050</xdr:colOff>
      <xdr:row>29</xdr:row>
      <xdr:rowOff>142876</xdr:rowOff>
    </xdr:from>
    <xdr:to>
      <xdr:col>15</xdr:col>
      <xdr:colOff>76200</xdr:colOff>
      <xdr:row>30</xdr:row>
      <xdr:rowOff>142876</xdr:rowOff>
    </xdr:to>
    <xdr:sp macro="" textlink="">
      <xdr:nvSpPr>
        <xdr:cNvPr id="31" name="TextBox 30"/>
        <xdr:cNvSpPr txBox="1"/>
      </xdr:nvSpPr>
      <xdr:spPr>
        <a:xfrm>
          <a:off x="8324850" y="5667376"/>
          <a:ext cx="8953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FUNDRAISED</a:t>
          </a:r>
          <a:endParaRPr lang="en-US" sz="1100"/>
        </a:p>
      </xdr:txBody>
    </xdr:sp>
    <xdr:clientData/>
  </xdr:twoCellAnchor>
  <xdr:twoCellAnchor editAs="oneCell">
    <xdr:from>
      <xdr:col>0</xdr:col>
      <xdr:colOff>104775</xdr:colOff>
      <xdr:row>10</xdr:row>
      <xdr:rowOff>190499</xdr:rowOff>
    </xdr:from>
    <xdr:to>
      <xdr:col>2</xdr:col>
      <xdr:colOff>9525</xdr:colOff>
      <xdr:row>14</xdr:row>
      <xdr:rowOff>180974</xdr:rowOff>
    </xdr:to>
    <mc:AlternateContent xmlns:mc="http://schemas.openxmlformats.org/markup-compatibility/2006" xmlns:a14="http://schemas.microsoft.com/office/drawing/2010/main">
      <mc:Choice Requires="a14">
        <xdr:graphicFrame macro="">
          <xdr:nvGraphicFramePr>
            <xdr:cNvPr id="3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 y="2095499"/>
              <a:ext cx="112395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123824</xdr:colOff>
      <xdr:row>15</xdr:row>
      <xdr:rowOff>76200</xdr:rowOff>
    </xdr:from>
    <xdr:to>
      <xdr:col>2</xdr:col>
      <xdr:colOff>76199</xdr:colOff>
      <xdr:row>23</xdr:row>
      <xdr:rowOff>38099</xdr:rowOff>
    </xdr:to>
    <mc:AlternateContent xmlns:mc="http://schemas.openxmlformats.org/markup-compatibility/2006" xmlns:a14="http://schemas.microsoft.com/office/drawing/2010/main">
      <mc:Choice Requires="a14">
        <xdr:graphicFrame macro="">
          <xdr:nvGraphicFramePr>
            <xdr:cNvPr id="33" name="MONTH2"/>
            <xdr:cNvGraphicFramePr/>
          </xdr:nvGraphicFramePr>
          <xdr:xfrm>
            <a:off x="0" y="0"/>
            <a:ext cx="0" cy="0"/>
          </xdr:xfrm>
          <a:graphic>
            <a:graphicData uri="http://schemas.microsoft.com/office/drawing/2010/slicer">
              <sle:slicer xmlns:sle="http://schemas.microsoft.com/office/drawing/2010/slicer" name="MONTH2"/>
            </a:graphicData>
          </a:graphic>
        </xdr:graphicFrame>
      </mc:Choice>
      <mc:Fallback xmlns="">
        <xdr:sp macro="" textlink="">
          <xdr:nvSpPr>
            <xdr:cNvPr id="0" name=""/>
            <xdr:cNvSpPr>
              <a:spLocks noTextEdit="1"/>
            </xdr:cNvSpPr>
          </xdr:nvSpPr>
          <xdr:spPr>
            <a:xfrm>
              <a:off x="123824" y="2933700"/>
              <a:ext cx="1171575"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23</xdr:row>
      <xdr:rowOff>152400</xdr:rowOff>
    </xdr:from>
    <xdr:to>
      <xdr:col>2</xdr:col>
      <xdr:colOff>19050</xdr:colOff>
      <xdr:row>29</xdr:row>
      <xdr:rowOff>171450</xdr:rowOff>
    </xdr:to>
    <mc:AlternateContent xmlns:mc="http://schemas.openxmlformats.org/markup-compatibility/2006" xmlns:a14="http://schemas.microsoft.com/office/drawing/2010/main">
      <mc:Choice Requires="a14">
        <xdr:graphicFrame macro="">
          <xdr:nvGraphicFramePr>
            <xdr:cNvPr id="34"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2875" y="4533900"/>
              <a:ext cx="109537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409574</xdr:colOff>
      <xdr:row>26</xdr:row>
      <xdr:rowOff>171450</xdr:rowOff>
    </xdr:from>
    <xdr:to>
      <xdr:col>4</xdr:col>
      <xdr:colOff>323849</xdr:colOff>
      <xdr:row>28</xdr:row>
      <xdr:rowOff>171450</xdr:rowOff>
    </xdr:to>
    <xdr:sp macro="" textlink="'Pivot Table'!$B$7">
      <xdr:nvSpPr>
        <xdr:cNvPr id="35" name="TextBox 34"/>
        <xdr:cNvSpPr txBox="1"/>
      </xdr:nvSpPr>
      <xdr:spPr>
        <a:xfrm>
          <a:off x="1628774" y="5124450"/>
          <a:ext cx="11334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6D5609-9052-4E42-9D69-A6E0D5F18485}" type="TxLink">
            <a:rPr lang="en-US" sz="2000" b="1" i="0" u="none" strike="noStrike">
              <a:solidFill>
                <a:schemeClr val="bg1"/>
              </a:solidFill>
              <a:latin typeface="Segoe Script" panose="030B0504020000000003" pitchFamily="66" charset="0"/>
              <a:cs typeface="Calibri"/>
            </a:rPr>
            <a:pPr/>
            <a:t>1673</a:t>
          </a:fld>
          <a:endParaRPr lang="en-US" sz="2000" b="1">
            <a:solidFill>
              <a:schemeClr val="bg1"/>
            </a:solidFill>
            <a:latin typeface="Segoe Script" panose="030B0504020000000003" pitchFamily="66" charset="0"/>
          </a:endParaRPr>
        </a:p>
      </xdr:txBody>
    </xdr:sp>
    <xdr:clientData/>
  </xdr:twoCellAnchor>
  <xdr:twoCellAnchor>
    <xdr:from>
      <xdr:col>5</xdr:col>
      <xdr:colOff>114300</xdr:colOff>
      <xdr:row>26</xdr:row>
      <xdr:rowOff>180974</xdr:rowOff>
    </xdr:from>
    <xdr:to>
      <xdr:col>6</xdr:col>
      <xdr:colOff>133350</xdr:colOff>
      <xdr:row>29</xdr:row>
      <xdr:rowOff>38099</xdr:rowOff>
    </xdr:to>
    <xdr:sp macro="" textlink="'Pivot Table'!$B$10">
      <xdr:nvSpPr>
        <xdr:cNvPr id="36" name="TextBox 35"/>
        <xdr:cNvSpPr txBox="1"/>
      </xdr:nvSpPr>
      <xdr:spPr>
        <a:xfrm>
          <a:off x="3162300" y="5133974"/>
          <a:ext cx="628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3DAE59-9E2F-4551-9D95-5FF0916ECEE4}" type="TxLink">
            <a:rPr lang="en-US" sz="2400" b="1" i="0" u="none" strike="noStrike">
              <a:solidFill>
                <a:schemeClr val="accent5">
                  <a:lumMod val="50000"/>
                </a:schemeClr>
              </a:solidFill>
              <a:latin typeface="Segoe Script" panose="030B0504020000000003" pitchFamily="66" charset="0"/>
              <a:cs typeface="Calibri"/>
            </a:rPr>
            <a:pPr/>
            <a:t>30</a:t>
          </a:fld>
          <a:endParaRPr lang="en-US" sz="2400" b="1">
            <a:solidFill>
              <a:schemeClr val="accent5">
                <a:lumMod val="50000"/>
              </a:schemeClr>
            </a:solidFill>
            <a:latin typeface="Segoe Script" panose="030B0504020000000003" pitchFamily="66" charset="0"/>
          </a:endParaRPr>
        </a:p>
      </xdr:txBody>
    </xdr:sp>
    <xdr:clientData/>
  </xdr:twoCellAnchor>
  <xdr:twoCellAnchor>
    <xdr:from>
      <xdr:col>7</xdr:col>
      <xdr:colOff>495300</xdr:colOff>
      <xdr:row>26</xdr:row>
      <xdr:rowOff>133350</xdr:rowOff>
    </xdr:from>
    <xdr:to>
      <xdr:col>8</xdr:col>
      <xdr:colOff>590550</xdr:colOff>
      <xdr:row>28</xdr:row>
      <xdr:rowOff>171450</xdr:rowOff>
    </xdr:to>
    <xdr:sp macro="" textlink="'Pivot Table'!$B$4">
      <xdr:nvSpPr>
        <xdr:cNvPr id="37" name="TextBox 36"/>
        <xdr:cNvSpPr txBox="1"/>
      </xdr:nvSpPr>
      <xdr:spPr>
        <a:xfrm>
          <a:off x="4762500" y="5086350"/>
          <a:ext cx="7048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9BEB14-9434-4406-AF68-EE16C5D71F29}" type="TxLink">
            <a:rPr lang="en-US" sz="2400" b="1" i="0" u="none" strike="noStrike">
              <a:solidFill>
                <a:schemeClr val="bg1"/>
              </a:solidFill>
              <a:latin typeface="Segoe Script" panose="030B0504020000000003" pitchFamily="66" charset="0"/>
              <a:cs typeface="Calibri"/>
            </a:rPr>
            <a:pPr/>
            <a:t>56</a:t>
          </a:fld>
          <a:endParaRPr lang="en-US" sz="2400" b="1">
            <a:solidFill>
              <a:schemeClr val="bg1"/>
            </a:solidFill>
            <a:latin typeface="Segoe Script" panose="030B0504020000000003" pitchFamily="66" charset="0"/>
          </a:endParaRPr>
        </a:p>
      </xdr:txBody>
    </xdr:sp>
    <xdr:clientData/>
  </xdr:twoCellAnchor>
  <xdr:twoCellAnchor>
    <xdr:from>
      <xdr:col>10</xdr:col>
      <xdr:colOff>381000</xdr:colOff>
      <xdr:row>26</xdr:row>
      <xdr:rowOff>161925</xdr:rowOff>
    </xdr:from>
    <xdr:to>
      <xdr:col>12</xdr:col>
      <xdr:colOff>95250</xdr:colOff>
      <xdr:row>29</xdr:row>
      <xdr:rowOff>9525</xdr:rowOff>
    </xdr:to>
    <xdr:sp macro="" textlink="'Pivot Table'!B13">
      <xdr:nvSpPr>
        <xdr:cNvPr id="38" name="TextBox 37"/>
        <xdr:cNvSpPr txBox="1"/>
      </xdr:nvSpPr>
      <xdr:spPr>
        <a:xfrm>
          <a:off x="6477000" y="5114925"/>
          <a:ext cx="9334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7277A1-D424-4CA0-A33D-CBF009C7D51F}" type="TxLink">
            <a:rPr lang="en-US" sz="2400" b="1" i="0" u="none" strike="noStrike">
              <a:solidFill>
                <a:schemeClr val="accent5">
                  <a:lumMod val="50000"/>
                </a:schemeClr>
              </a:solidFill>
              <a:latin typeface="Segoe Script" panose="030B0504020000000003" pitchFamily="66" charset="0"/>
              <a:cs typeface="Calibri"/>
            </a:rPr>
            <a:pPr/>
            <a:t>255</a:t>
          </a:fld>
          <a:endParaRPr lang="en-US" sz="2400" b="1">
            <a:solidFill>
              <a:schemeClr val="accent5">
                <a:lumMod val="50000"/>
              </a:schemeClr>
            </a:solidFill>
            <a:latin typeface="Segoe Script" panose="030B0504020000000003" pitchFamily="66" charset="0"/>
          </a:endParaRPr>
        </a:p>
      </xdr:txBody>
    </xdr:sp>
    <xdr:clientData/>
  </xdr:twoCellAnchor>
  <xdr:twoCellAnchor>
    <xdr:from>
      <xdr:col>13</xdr:col>
      <xdr:colOff>400050</xdr:colOff>
      <xdr:row>26</xdr:row>
      <xdr:rowOff>180975</xdr:rowOff>
    </xdr:from>
    <xdr:to>
      <xdr:col>15</xdr:col>
      <xdr:colOff>590550</xdr:colOff>
      <xdr:row>28</xdr:row>
      <xdr:rowOff>114300</xdr:rowOff>
    </xdr:to>
    <xdr:sp macro="" textlink="'Pivot Table'!$B$20">
      <xdr:nvSpPr>
        <xdr:cNvPr id="40" name="TextBox 39"/>
        <xdr:cNvSpPr txBox="1"/>
      </xdr:nvSpPr>
      <xdr:spPr>
        <a:xfrm>
          <a:off x="8324850" y="5133975"/>
          <a:ext cx="1409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FDA2E8-E79B-4AFE-9949-5E5E7BC1FD3F}" type="TxLink">
            <a:rPr lang="en-US" sz="1200" b="0" i="0" u="none" strike="noStrike">
              <a:solidFill>
                <a:schemeClr val="bg1"/>
              </a:solidFill>
              <a:latin typeface="Calibri"/>
              <a:cs typeface="Calibri"/>
            </a:rPr>
            <a:pPr/>
            <a:t> $1,574,574,295.50 </a:t>
          </a:fld>
          <a:endParaRPr lang="en-US" sz="1200" b="0">
            <a:solidFill>
              <a:schemeClr val="bg1"/>
            </a:solidFill>
            <a:latin typeface="Segoe Script" panose="030B0504020000000003" pitchFamily="66" charset="0"/>
          </a:endParaRPr>
        </a:p>
      </xdr:txBody>
    </xdr:sp>
    <xdr:clientData/>
  </xdr:twoCellAnchor>
  <xdr:twoCellAnchor>
    <xdr:from>
      <xdr:col>9</xdr:col>
      <xdr:colOff>333374</xdr:colOff>
      <xdr:row>15</xdr:row>
      <xdr:rowOff>142876</xdr:rowOff>
    </xdr:from>
    <xdr:to>
      <xdr:col>15</xdr:col>
      <xdr:colOff>390525</xdr:colOff>
      <xdr:row>24</xdr:row>
      <xdr:rowOff>66676</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323850</xdr:colOff>
      <xdr:row>16</xdr:row>
      <xdr:rowOff>28575</xdr:rowOff>
    </xdr:from>
    <xdr:to>
      <xdr:col>8</xdr:col>
      <xdr:colOff>514350</xdr:colOff>
      <xdr:row>24</xdr:row>
      <xdr:rowOff>133350</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438149</xdr:colOff>
      <xdr:row>4</xdr:row>
      <xdr:rowOff>142875</xdr:rowOff>
    </xdr:from>
    <xdr:to>
      <xdr:col>9</xdr:col>
      <xdr:colOff>28575</xdr:colOff>
      <xdr:row>14</xdr:row>
      <xdr:rowOff>38100</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333375</xdr:colOff>
      <xdr:row>18</xdr:row>
      <xdr:rowOff>19050</xdr:rowOff>
    </xdr:from>
    <xdr:to>
      <xdr:col>20</xdr:col>
      <xdr:colOff>419101</xdr:colOff>
      <xdr:row>29</xdr:row>
      <xdr:rowOff>161925</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47624</xdr:colOff>
      <xdr:row>4</xdr:row>
      <xdr:rowOff>104775</xdr:rowOff>
    </xdr:from>
    <xdr:to>
      <xdr:col>15</xdr:col>
      <xdr:colOff>495300</xdr:colOff>
      <xdr:row>14</xdr:row>
      <xdr:rowOff>9525</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457200</xdr:colOff>
      <xdr:row>4</xdr:row>
      <xdr:rowOff>85725</xdr:rowOff>
    </xdr:from>
    <xdr:to>
      <xdr:col>20</xdr:col>
      <xdr:colOff>600075</xdr:colOff>
      <xdr:row>16</xdr:row>
      <xdr:rowOff>133350</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209551</xdr:colOff>
      <xdr:row>4</xdr:row>
      <xdr:rowOff>85725</xdr:rowOff>
    </xdr:from>
    <xdr:to>
      <xdr:col>1</xdr:col>
      <xdr:colOff>581025</xdr:colOff>
      <xdr:row>9</xdr:row>
      <xdr:rowOff>85725</xdr:rowOff>
    </xdr:to>
    <xdr:pic>
      <xdr:nvPicPr>
        <xdr:cNvPr id="39" name="Picture 3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9551" y="847725"/>
          <a:ext cx="981074" cy="9525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TEMI" refreshedDate="44950.48790497685" backgroundQuery="1" createdVersion="5" refreshedVersion="5" minRefreshableVersion="3" recordCount="0" supportSubquery="1" supportAdvancedDrill="1">
  <cacheSource type="external" connectionId="1"/>
  <cacheFields count="1">
    <cacheField name="[Measures].[Sum of Total_Laid_Off]" caption="Sum of Total_Laid_Off" numFmtId="0" hierarchy="22"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oneField="1">
      <fieldsUsage count="1">
        <fieldUsage x="0"/>
      </fieldsUsage>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TEMI" refreshedDate="44954.668084375" backgroundQuery="1" createdVersion="5" refreshedVersion="5" minRefreshableVersion="3" recordCount="0" supportSubquery="1" supportAdvancedDrill="1">
  <cacheSource type="external" connectionId="1"/>
  <cacheFields count="1">
    <cacheField name="[Measures].[Sum of Fund_raised (M)]" caption="Sum of Fund_raised (M)" numFmtId="0" hierarchy="30"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oneField="1">
      <fieldsUsage count="1">
        <fieldUsage x="0"/>
      </fieldsUsage>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TEMI" refreshedDate="44954.66749803241" backgroundQuery="1" createdVersion="5" refreshedVersion="5" minRefreshableVersion="3" recordCount="0" supportSubquery="1" supportAdvancedDrill="1">
  <cacheSource type="external" connectionId="1"/>
  <cacheFields count="1">
    <cacheField name="[Measures].[Distinct Count of Location_Hq]" caption="Distinct Count of Location_Hq" numFmtId="0" hierarchy="29"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oneField="1">
      <fieldsUsage count="1">
        <fieldUsage x="0"/>
      </fieldsUsage>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TEMI" refreshedDate="44950.485951041665" backgroundQuery="1" createdVersion="5" refreshedVersion="5" minRefreshableVersion="3" recordCount="0" supportSubquery="1" supportAdvancedDrill="1">
  <cacheSource type="external" connectionId="1"/>
  <cacheFields count="1">
    <cacheField name="[Measures].[Distinct Count of Country]" caption="Distinct Count of Country" numFmtId="0" hierarchy="19"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oneField="1">
      <fieldsUsage count="1">
        <fieldUsage x="0"/>
      </fieldsUsage>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TEMI" refreshedDate="44954.666927893515" backgroundQuery="1" createdVersion="5" refreshedVersion="5" minRefreshableVersion="3" recordCount="0" supportSubquery="1" supportAdvancedDrill="1">
  <cacheSource type="external" connectionId="1"/>
  <cacheFields count="1">
    <cacheField name="[Measures].[Distinct Count of Total_Laid_Off]" caption="Distinct Count of Total_Laid_Off" numFmtId="0" hierarchy="27"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oneField="1">
      <fieldsUsage count="1">
        <fieldUsage x="0"/>
      </fieldsUsage>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TEMI" refreshedDate="44954.666720833331" backgroundQuery="1" createdVersion="5" refreshedVersion="5" minRefreshableVersion="3" recordCount="0" supportSubquery="1" supportAdvancedDrill="1">
  <cacheSource type="external" connectionId="1"/>
  <cacheFields count="1">
    <cacheField name="[Measures].[Distinct Count of Industry]" caption="Distinct Count of Industry" numFmtId="0" hierarchy="26"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oneField="1">
      <fieldsUsage count="1">
        <fieldUsage x="0"/>
      </fieldsUsage>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TEMI" refreshedDate="44954.666535995369" backgroundQuery="1" createdVersion="5" refreshedVersion="5" minRefreshableVersion="3" recordCount="0" supportSubquery="1" supportAdvancedDrill="1">
  <cacheSource type="external" connectionId="1"/>
  <cacheFields count="1">
    <cacheField name="[Measures].[Distinct Count of Comapany]" caption="Distinct Count of Comapany" numFmtId="0" hierarchy="25" level="32767"/>
  </cacheFields>
  <cacheHierarchies count="34">
    <cacheHierarchy uniqueName="[TENIOLA].[Comapany]" caption="Comapany" attribute="1" defaultMemberUniqueName="[TENIOLA].[Comapany].[All]" allUniqueName="[TENIOLA].[Comapany].[All]" dimensionUniqueName="[TENIOLA]" displayFolder="" count="0" memberValueDatatype="130" unbalanced="0"/>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oneField="1">
      <fieldsUsage count="1">
        <fieldUsage x="0"/>
      </fieldsUsage>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TEMI" refreshedDate="44954.678280324071" backgroundQuery="1" createdVersion="5" refreshedVersion="5" minRefreshableVersion="3" recordCount="0" supportSubquery="1" supportAdvancedDrill="1">
  <cacheSource type="external" connectionId="1"/>
  <cacheFields count="4">
    <cacheField name="[TENIOLA].[Comapany].[Comapany]" caption="Comapany" numFmtId="0" level="1">
      <sharedItems count="5">
        <s v="Bytedance"/>
        <s v="Netflix"/>
        <s v="Twitter"/>
        <s v="Uber"/>
        <s v="Wework"/>
      </sharedItems>
    </cacheField>
    <cacheField name="[Measures].[Sum of Funds_Raised]" caption="Sum of Funds_Raised" numFmtId="0" hierarchy="31" level="32767"/>
    <cacheField name="[TENIOLA].[Stage].[Stage]" caption="Stage" numFmtId="0" hierarchy="6" level="1">
      <sharedItems count="5">
        <s v="Ipo"/>
        <s v="Series D"/>
        <s v="Series E"/>
        <s v="Series H"/>
        <s v="Unknown"/>
      </sharedItems>
    </cacheField>
    <cacheField name="[Measures].[Sum of Total_Laid_Off]" caption="Sum of Total_Laid_Off" numFmtId="0" hierarchy="22" level="32767"/>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2" memberValueDatatype="130" unbalanced="0">
      <fieldsUsage count="2">
        <fieldUsage x="-1"/>
        <fieldUsage x="2"/>
      </fieldsUsage>
    </cacheHierarchy>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oneField="1">
      <fieldsUsage count="1">
        <fieldUsage x="3"/>
      </fieldsUsage>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oneField="1">
      <fieldsUsage count="1">
        <fieldUsage x="1"/>
      </fieldsUsage>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TEMI" refreshedDate="44954.686904745373" backgroundQuery="1" createdVersion="5" refreshedVersion="5" minRefreshableVersion="3" recordCount="0" supportSubquery="1" supportAdvancedDrill="1">
  <cacheSource type="external" connectionId="1"/>
  <cacheFields count="3">
    <cacheField name="[TENIOLA].[Comapany].[Comapany]" caption="Comapany" numFmtId="0" level="1">
      <sharedItems count="17">
        <s v="Booking.Com"/>
        <s v="Linkedin"/>
        <s v="Salesforce"/>
        <s v="Swiggy"/>
        <s v="Uber"/>
        <s v="Better.Com"/>
        <s v="Dropbox"/>
        <s v="Katerra"/>
        <s v="New Relic"/>
        <s v="Zillow"/>
        <s v="Amazon"/>
        <s v="Byju'S"/>
        <s v="Cisco"/>
        <s v="Meta"/>
        <s v="Amdocs"/>
        <s v="Google"/>
        <s v="Microsoft"/>
      </sharedItems>
    </cacheField>
    <cacheField name="[Measures].[Sum of Total_Laid_Off]" caption="Sum of Total_Laid_Off" numFmtId="0" hierarchy="22" level="32767"/>
    <cacheField name="[TENIOLA].[Year].[Year]" caption="Year" numFmtId="0" hierarchy="12" level="1">
      <sharedItems containsSemiMixedTypes="0" containsString="0" containsNumber="1" containsInteger="1" minValue="2020" maxValue="2023" count="4">
        <n v="2020"/>
        <n v="2021"/>
        <n v="2022"/>
        <n v="2023"/>
      </sharedItems>
      <extLst>
        <ext xmlns:x15="http://schemas.microsoft.com/office/spreadsheetml/2010/11/main" uri="{4F2E5C28-24EA-4eb8-9CBF-B6C8F9C3D259}">
          <x15:cachedUniqueNames>
            <x15:cachedUniqueName index="0" name="[TENIOLA].[Year].&amp;[2020]"/>
            <x15:cachedUniqueName index="1" name="[TENIOLA].[Year].&amp;[2021]"/>
            <x15:cachedUniqueName index="2" name="[TENIOLA].[Year].&amp;[2022]"/>
            <x15:cachedUniqueName index="3" name="[TENIOLA].[Year].&amp;[2023]"/>
          </x15:cachedUniqueNames>
        </ext>
      </extLst>
    </cacheField>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2" memberValueDatatype="20" unbalanced="0">
      <fieldsUsage count="2">
        <fieldUsage x="-1"/>
        <fieldUsage x="2"/>
      </fieldsUsage>
    </cacheHierarchy>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oneField="1">
      <fieldsUsage count="1">
        <fieldUsage x="1"/>
      </fieldsUsage>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TEMI" refreshedDate="44954.688619791668" backgroundQuery="1" createdVersion="5" refreshedVersion="5" minRefreshableVersion="3" recordCount="0" supportSubquery="1" supportAdvancedDrill="1">
  <cacheSource type="external" connectionId="1"/>
  <cacheFields count="2">
    <cacheField name="[TENIOLA].[Comapany].[Comapany]" caption="Comapany" numFmtId="0" level="1">
      <sharedItems count="5">
        <s v="Amazon"/>
        <s v="Google"/>
        <s v="Meta"/>
        <s v="Microsoft"/>
        <s v="Salesforce"/>
      </sharedItems>
    </cacheField>
    <cacheField name="[Measures].[Sum of Total_Laid_Off]" caption="Sum of Total_Laid_Off" numFmtId="0" hierarchy="22" level="32767"/>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oneField="1">
      <fieldsUsage count="1">
        <fieldUsage x="1"/>
      </fieldsUsage>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TEMI" refreshedDate="44954.700473379628" backgroundQuery="1" createdVersion="5" refreshedVersion="5" minRefreshableVersion="3" recordCount="0" supportSubquery="1" supportAdvancedDrill="1">
  <cacheSource type="external" connectionId="1"/>
  <cacheFields count="2">
    <cacheField name="[TENIOLA].[Comapany].[Comapany]" caption="Comapany" numFmtId="0" level="1">
      <sharedItems count="5">
        <s v="Bytedance"/>
        <s v="Netflix"/>
        <s v="Twitter"/>
        <s v="Uber"/>
        <s v="Wework"/>
      </sharedItems>
    </cacheField>
    <cacheField name="[Measures].[Sum of Fund_raised (M)]" caption="Sum of Fund_raised (M)" numFmtId="0" hierarchy="30" level="32767"/>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0" memberValueDatatype="130" unbalanced="0"/>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0" memberValueDatatype="130" unbalanced="0"/>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oneField="1">
      <fieldsUsage count="1">
        <fieldUsage x="1"/>
      </fieldsUsage>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TEMI" refreshedDate="44954.717793981479" backgroundQuery="1" createdVersion="5" refreshedVersion="5" minRefreshableVersion="3" recordCount="0" supportSubquery="1" supportAdvancedDrill="1">
  <cacheSource type="external" connectionId="1"/>
  <cacheFields count="5">
    <cacheField name="[TENIOLA].[Comapany].[Comapany]" caption="Comapany" numFmtId="0" level="1">
      <sharedItems count="5">
        <s v="Bytedance"/>
        <s v="Netflix"/>
        <s v="Twitter"/>
        <s v="Uber"/>
        <s v="Wework"/>
      </sharedItems>
    </cacheField>
    <cacheField name="[TENIOLA].[Stage].[Stage]" caption="Stage" numFmtId="0" hierarchy="6" level="1">
      <sharedItems count="5">
        <s v="Ipo"/>
        <s v="Series D"/>
        <s v="Series E"/>
        <s v="Series H"/>
        <s v="Unknown"/>
      </sharedItems>
    </cacheField>
    <cacheField name="[TENIOLA].[Industry].[Industry]" caption="Industry" numFmtId="0" hierarchy="2" level="1">
      <sharedItems count="5">
        <s v="Consumer"/>
        <s v="Finance"/>
        <s v="Media"/>
        <s v="Real Estate"/>
        <s v="Transportation"/>
      </sharedItems>
    </cacheField>
    <cacheField name="[Measures].[Sum of Total_Laid_Off]" caption="Sum of Total_Laid_Off" numFmtId="0" hierarchy="22" level="32767"/>
    <cacheField name="[TENIOLA].[MONTH2].[MONTH2]" caption="MONTH2" numFmtId="0" hierarchy="15" level="1">
      <sharedItems count="12">
        <s v="Apr"/>
        <s v="Aug"/>
        <s v="Dec"/>
        <s v="Feb"/>
        <s v="Jan"/>
        <s v="Jul"/>
        <s v="Jun"/>
        <s v="Mar"/>
        <s v="May"/>
        <s v="Nov"/>
        <s v="Oct"/>
        <s v="Sep"/>
      </sharedItems>
    </cacheField>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2" memberValueDatatype="130" unbalanced="0">
      <fieldsUsage count="2">
        <fieldUsage x="-1"/>
        <fieldUsage x="2"/>
      </fieldsUsage>
    </cacheHierarchy>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2" memberValueDatatype="130" unbalanced="0">
      <fieldsUsage count="2">
        <fieldUsage x="-1"/>
        <fieldUsage x="1"/>
      </fieldsUsage>
    </cacheHierarchy>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2" memberValueDatatype="130" unbalanced="0">
      <fieldsUsage count="2">
        <fieldUsage x="-1"/>
        <fieldUsage x="4"/>
      </fieldsUsage>
    </cacheHierarchy>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oneField="1">
      <fieldsUsage count="1">
        <fieldUsage x="3"/>
      </fieldsUsage>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TEMI" refreshedDate="44954.933678009256" backgroundQuery="1" createdVersion="5" refreshedVersion="5" minRefreshableVersion="3" recordCount="0" supportSubquery="1" supportAdvancedDrill="1">
  <cacheSource type="external" connectionId="1"/>
  <cacheFields count="4">
    <cacheField name="[TENIOLA].[Comapany].[Comapany]" caption="Comapany" numFmtId="0" level="1">
      <sharedItems count="5">
        <s v="Bytedance"/>
        <s v="Netflix"/>
        <s v="Twitter"/>
        <s v="Uber"/>
        <s v="Wework"/>
      </sharedItems>
    </cacheField>
    <cacheField name="[TENIOLA].[Stage].[Stage]" caption="Stage" numFmtId="0" hierarchy="6" level="1">
      <sharedItems count="5">
        <s v="Ipo"/>
        <s v="Series D"/>
        <s v="Series E"/>
        <s v="Series H"/>
        <s v="Unknown"/>
      </sharedItems>
    </cacheField>
    <cacheField name="[Measures].[Sum of Funds_Raised]" caption="Sum of Funds_Raised" numFmtId="0" hierarchy="31" level="32767"/>
    <cacheField name="[TENIOLA].[Industry].[Industry]" caption="Industry" numFmtId="0" hierarchy="2" level="1">
      <sharedItems count="5">
        <s v="Consumer"/>
        <s v="Finance"/>
        <s v="Media"/>
        <s v="Real Estate"/>
        <s v="Transportation"/>
      </sharedItems>
    </cacheField>
  </cacheFields>
  <cacheHierarchies count="34">
    <cacheHierarchy uniqueName="[TENIOLA].[Comapany]" caption="Comapany" attribute="1" defaultMemberUniqueName="[TENIOLA].[Comapany].[All]" allUniqueName="[TENIOLA].[Comapany].[All]" dimensionUniqueName="[TENIOLA]" displayFolder="" count="2" memberValueDatatype="130" unbalanced="0">
      <fieldsUsage count="2">
        <fieldUsage x="-1"/>
        <fieldUsage x="0"/>
      </fieldsUsage>
    </cacheHierarchy>
    <cacheHierarchy uniqueName="[TENIOLA].[Location_Hq]" caption="Location_Hq" attribute="1" defaultMemberUniqueName="[TENIOLA].[Location_Hq].[All]" allUniqueName="[TENIOLA].[Location_Hq].[All]" dimensionUniqueName="[TENIOLA]" displayFolder="" count="0" memberValueDatatype="130" unbalanced="0"/>
    <cacheHierarchy uniqueName="[TENIOLA].[Industry]" caption="Industry" attribute="1" defaultMemberUniqueName="[TENIOLA].[Industry].[All]" allUniqueName="[TENIOLA].[Industry].[All]" dimensionUniqueName="[TENIOLA]" displayFolder="" count="2" memberValueDatatype="130" unbalanced="0">
      <fieldsUsage count="2">
        <fieldUsage x="-1"/>
        <fieldUsage x="3"/>
      </fieldsUsage>
    </cacheHierarchy>
    <cacheHierarchy uniqueName="[TENIOLA].[Total_Laid_Off]" caption="Total_Laid_Off" attribute="1" defaultMemberUniqueName="[TENIOLA].[Total_Laid_Off].[All]" allUniqueName="[TENIOLA].[Total_Laid_Off].[All]" dimensionUniqueName="[TENIOLA]" displayFolder="" count="0" memberValueDatatype="20" unbalanced="0"/>
    <cacheHierarchy uniqueName="[TENIOLA].[Percentage_Laid_Off]" caption="Percentage_Laid_Off" attribute="1" defaultMemberUniqueName="[TENIOLA].[Percentage_Laid_Off].[All]" allUniqueName="[TENIOLA].[Percentage_Laid_Off].[All]" dimensionUniqueName="[TENIOLA]" displayFolder="" count="0" memberValueDatatype="5" unbalanced="0"/>
    <cacheHierarchy uniqueName="[TENIOLA].[Date]" caption="Date" attribute="1" time="1" defaultMemberUniqueName="[TENIOLA].[Date].[All]" allUniqueName="[TENIOLA].[Date].[All]" dimensionUniqueName="[TENIOLA]" displayFolder="" count="0" memberValueDatatype="7" unbalanced="0"/>
    <cacheHierarchy uniqueName="[TENIOLA].[Stage]" caption="Stage" attribute="1" defaultMemberUniqueName="[TENIOLA].[Stage].[All]" allUniqueName="[TENIOLA].[Stage].[All]" dimensionUniqueName="[TENIOLA]" displayFolder="" count="2" memberValueDatatype="130" unbalanced="0">
      <fieldsUsage count="2">
        <fieldUsage x="-1"/>
        <fieldUsage x="1"/>
      </fieldsUsage>
    </cacheHierarchy>
    <cacheHierarchy uniqueName="[TENIOLA].[Country]" caption="Country" attribute="1" defaultMemberUniqueName="[TENIOLA].[Country].[All]" allUniqueName="[TENIOLA].[Country].[All]" dimensionUniqueName="[TENIOLA]" displayFolder="" count="0" memberValueDatatype="130" unbalanced="0"/>
    <cacheHierarchy uniqueName="[TENIOLA].[Funds_Raised]" caption="Funds_Raised" attribute="1" defaultMemberUniqueName="[TENIOLA].[Funds_Raised].[All]" allUniqueName="[TENIOLA].[Funds_Raised].[All]" dimensionUniqueName="[TENIOLA]" displayFolder="" count="0" memberValueDatatype="5" unbalanced="0"/>
    <cacheHierarchy uniqueName="[TENIOLA].[Fund_raised (M)]" caption="Fund_raised (M)" attribute="1" defaultMemberUniqueName="[TENIOLA].[Fund_raised (M)].[All]" allUniqueName="[TENIOLA].[Fund_raised (M)].[All]" dimensionUniqueName="[TENIOLA]" displayFolder="" count="0" memberValueDatatype="5" unbalanced="0"/>
    <cacheHierarchy uniqueName="[TENIOLA].[Total be4 layoff]" caption="Total be4 layoff" attribute="1" defaultMemberUniqueName="[TENIOLA].[Total be4 layoff].[All]" allUniqueName="[TENIOLA].[Total be4 layoff].[All]" dimensionUniqueName="[TENIOLA]" displayFolder="" count="0" memberValueDatatype="5" unbalanced="0"/>
    <cacheHierarchy uniqueName="[TENIOLA].[Total after layoff]" caption="Total after layoff" attribute="1" defaultMemberUniqueName="[TENIOLA].[Total after layoff].[All]" allUniqueName="[TENIOLA].[Total after layoff].[All]" dimensionUniqueName="[TENIOLA]" displayFolder="" count="0" memberValueDatatype="5" unbalanced="0"/>
    <cacheHierarchy uniqueName="[TENIOLA].[Year]" caption="Year" attribute="1" defaultMemberUniqueName="[TENIOLA].[Year].[All]" allUniqueName="[TENIOLA].[Year].[All]" dimensionUniqueName="[TENIOLA]" displayFolder="" count="0" memberValueDatatype="20" unbalanced="0"/>
    <cacheHierarchy uniqueName="[TENIOLA].[Month]" caption="Month" attribute="1" defaultMemberUniqueName="[TENIOLA].[Month].[All]" allUniqueName="[TENIOLA].[Month].[All]" dimensionUniqueName="[TENIOLA]" displayFolder="" count="0" memberValueDatatype="20" unbalanced="0"/>
    <cacheHierarchy uniqueName="[TENIOLA].[week]" caption="week" attribute="1" defaultMemberUniqueName="[TENIOLA].[week].[All]" allUniqueName="[TENIOLA].[week].[All]" dimensionUniqueName="[TENIOLA]" displayFolder="" count="0" memberValueDatatype="20" unbalanced="0"/>
    <cacheHierarchy uniqueName="[TENIOLA].[MONTH2]" caption="MONTH2" attribute="1" defaultMemberUniqueName="[TENIOLA].[MONTH2].[All]" allUniqueName="[TENIOLA].[MONTH2].[All]" dimensionUniqueName="[TENIOLA]" displayFolder="" count="0" memberValueDatatype="130" unbalanced="0"/>
    <cacheHierarchy uniqueName="[TENIOLA].[DAY]" caption="DAY" attribute="1" defaultMemberUniqueName="[TENIOLA].[DAY].[All]" allUniqueName="[TENIOLA].[DAY].[All]" dimensionUniqueName="[TENIOLA]" displayFolder="" count="0" memberValueDatatype="20" unbalanced="0"/>
    <cacheHierarchy uniqueName="[TENIOLA].[DAY 2]" caption="DAY 2" attribute="1" defaultMemberUniqueName="[TENIOLA].[DAY 2].[All]" allUniqueName="[TENIOLA].[DAY 2].[All]" dimensionUniqueName="[TENIOLA]" displayFolder="" count="0"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7"/>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7"/>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0"/>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2"/>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3"/>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0"/>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1"/>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0"/>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2"/>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3"/>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1"/>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1"/>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9"/>
        </ext>
      </extLst>
    </cacheHierarchy>
    <cacheHierarchy uniqueName="[Measures].[Sum of Funds_Raised]" caption="Sum of Funds_Raised" measure="1" displayFolder="" measureGroup="TENIOLA" count="0" oneField="1">
      <fieldsUsage count="1">
        <fieldUsage x="2"/>
      </fieldsUsage>
      <extLst>
        <ext xmlns:x15="http://schemas.microsoft.com/office/spreadsheetml/2010/11/main" uri="{B97F6D7D-B522-45F9-BDA1-12C45D357490}">
          <x15:cacheHierarchy aggregatedColumn="8"/>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TEMI" refreshedDate="44954.902387615744"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35">
    <cacheHierarchy uniqueName="[Measures]" caption="Measures" attribute="1" keyAttribute="1" defaultMemberUniqueName="[Measures].[__XL_Count of Models]" dimensionUniqueName="[Measures]" displayFolder="" measures="1" count="1" memberValueDatatype="130" unbalanced="0"/>
    <cacheHierarchy uniqueName="[TENIOLA].[Comapany]" caption="Comapany" attribute="1" defaultMemberUniqueName="[TENIOLA].[Comapany].[All]" allUniqueName="[TENIOLA].[Comapany].[All]" dimensionUniqueName="[TENIOLA]" displayFolder="" count="2" memberValueDatatype="130" unbalanced="0"/>
    <cacheHierarchy uniqueName="[TENIOLA].[Location_Hq]" caption="Location_Hq" attribute="1" defaultMemberUniqueName="[TENIOLA].[Location_Hq].[All]" allUniqueName="[TENIOLA].[Location_Hq].[All]" dimensionUniqueName="[TENIOLA]" displayFolder="" count="2" memberValueDatatype="130" unbalanced="0"/>
    <cacheHierarchy uniqueName="[TENIOLA].[Industry]" caption="Industry" attribute="1" defaultMemberUniqueName="[TENIOLA].[Industry].[All]" allUniqueName="[TENIOLA].[Industry].[All]" dimensionUniqueName="[TENIOLA]" displayFolder="" count="2" memberValueDatatype="130" unbalanced="0"/>
    <cacheHierarchy uniqueName="[TENIOLA].[Total_Laid_Off]" caption="Total_Laid_Off" attribute="1" defaultMemberUniqueName="[TENIOLA].[Total_Laid_Off].[All]" allUniqueName="[TENIOLA].[Total_Laid_Off].[All]" dimensionUniqueName="[TENIOLA]" displayFolder="" count="2" memberValueDatatype="20" unbalanced="0"/>
    <cacheHierarchy uniqueName="[TENIOLA].[Percentage_Laid_Off]" caption="Percentage_Laid_Off" attribute="1" defaultMemberUniqueName="[TENIOLA].[Percentage_Laid_Off].[All]" allUniqueName="[TENIOLA].[Percentage_Laid_Off].[All]" dimensionUniqueName="[TENIOLA]" displayFolder="" count="2" memberValueDatatype="5" unbalanced="0"/>
    <cacheHierarchy uniqueName="[TENIOLA].[Date]" caption="Date" attribute="1" time="1" defaultMemberUniqueName="[TENIOLA].[Date].[All]" allUniqueName="[TENIOLA].[Date].[All]" dimensionUniqueName="[TENIOLA]" displayFolder="" count="2" memberValueDatatype="7" unbalanced="0"/>
    <cacheHierarchy uniqueName="[TENIOLA].[Stage]" caption="Stage" attribute="1" defaultMemberUniqueName="[TENIOLA].[Stage].[All]" allUniqueName="[TENIOLA].[Stage].[All]" dimensionUniqueName="[TENIOLA]" displayFolder="" count="2" memberValueDatatype="130" unbalanced="0"/>
    <cacheHierarchy uniqueName="[TENIOLA].[Country]" caption="Country" attribute="1" defaultMemberUniqueName="[TENIOLA].[Country].[All]" allUniqueName="[TENIOLA].[Country].[All]" dimensionUniqueName="[TENIOLA]" displayFolder="" count="2" memberValueDatatype="130" unbalanced="0"/>
    <cacheHierarchy uniqueName="[TENIOLA].[Funds_Raised]" caption="Funds_Raised" attribute="1" defaultMemberUniqueName="[TENIOLA].[Funds_Raised].[All]" allUniqueName="[TENIOLA].[Funds_Raised].[All]" dimensionUniqueName="[TENIOLA]" displayFolder="" count="2" memberValueDatatype="5" unbalanced="0"/>
    <cacheHierarchy uniqueName="[TENIOLA].[Fund_raised (M)]" caption="Fund_raised (M)" attribute="1" defaultMemberUniqueName="[TENIOLA].[Fund_raised (M)].[All]" allUniqueName="[TENIOLA].[Fund_raised (M)].[All]" dimensionUniqueName="[TENIOLA]" displayFolder="" count="2" memberValueDatatype="5" unbalanced="0"/>
    <cacheHierarchy uniqueName="[TENIOLA].[Total be4 layoff]" caption="Total be4 layoff" attribute="1" defaultMemberUniqueName="[TENIOLA].[Total be4 layoff].[All]" allUniqueName="[TENIOLA].[Total be4 layoff].[All]" dimensionUniqueName="[TENIOLA]" displayFolder="" count="2" memberValueDatatype="5" unbalanced="0"/>
    <cacheHierarchy uniqueName="[TENIOLA].[Total after layoff]" caption="Total after layoff" attribute="1" defaultMemberUniqueName="[TENIOLA].[Total after layoff].[All]" allUniqueName="[TENIOLA].[Total after layoff].[All]" dimensionUniqueName="[TENIOLA]" displayFolder="" count="2" memberValueDatatype="5" unbalanced="0"/>
    <cacheHierarchy uniqueName="[TENIOLA].[Year]" caption="Year" attribute="1" defaultMemberUniqueName="[TENIOLA].[Year].[All]" allUniqueName="[TENIOLA].[Year].[All]" dimensionUniqueName="[TENIOLA]" displayFolder="" count="2" memberValueDatatype="20" unbalanced="0"/>
    <cacheHierarchy uniqueName="[TENIOLA].[Month]" caption="Month" attribute="1" defaultMemberUniqueName="[TENIOLA].[Month].[All]" allUniqueName="[TENIOLA].[Month].[All]" dimensionUniqueName="[TENIOLA]" displayFolder="" count="2" memberValueDatatype="20" unbalanced="0"/>
    <cacheHierarchy uniqueName="[TENIOLA].[week]" caption="week" attribute="1" defaultMemberUniqueName="[TENIOLA].[week].[All]" allUniqueName="[TENIOLA].[week].[All]" dimensionUniqueName="[TENIOLA]" displayFolder="" count="2" memberValueDatatype="20" unbalanced="0"/>
    <cacheHierarchy uniqueName="[TENIOLA].[MONTH2]" caption="MONTH2" attribute="1" defaultMemberUniqueName="[TENIOLA].[MONTH2].[All]" allUniqueName="[TENIOLA].[MONTH2].[All]" dimensionUniqueName="[TENIOLA]" displayFolder="" count="2" memberValueDatatype="130" unbalanced="0"/>
    <cacheHierarchy uniqueName="[TENIOLA].[DAY]" caption="DAY" attribute="1" defaultMemberUniqueName="[TENIOLA].[DAY].[All]" allUniqueName="[TENIOLA].[DAY].[All]" dimensionUniqueName="[TENIOLA]" displayFolder="" count="2" memberValueDatatype="20" unbalanced="0"/>
    <cacheHierarchy uniqueName="[TENIOLA].[DAY 2]" caption="DAY 2" attribute="1" defaultMemberUniqueName="[TENIOLA].[DAY 2].[All]" allUniqueName="[TENIOLA].[DAY 2].[All]" dimensionUniqueName="[TENIOLA]" displayFolder="" count="2" memberValueDatatype="130" unbalanced="0"/>
    <cacheHierarchy uniqueName="[Measures].[Count of Country]" caption="Count of Country" measure="1" displayFolder="" measureGroup="TENIOLA" count="0">
      <extLst>
        <ext xmlns:x15="http://schemas.microsoft.com/office/spreadsheetml/2010/11/main" uri="{B97F6D7D-B522-45F9-BDA1-12C45D357490}">
          <x15:cacheHierarchy aggregatedColumn="8"/>
        </ext>
      </extLst>
    </cacheHierarchy>
    <cacheHierarchy uniqueName="[Measures].[Distinct Count of Country]" caption="Distinct Count of Country" measure="1" displayFolder="" measureGroup="TENIOLA" count="0">
      <extLst>
        <ext xmlns:x15="http://schemas.microsoft.com/office/spreadsheetml/2010/11/main" uri="{B97F6D7D-B522-45F9-BDA1-12C45D357490}">
          <x15:cacheHierarchy aggregatedColumn="8"/>
        </ext>
      </extLst>
    </cacheHierarchy>
    <cacheHierarchy uniqueName="[Measures].[Count of Comapany]" caption="Count of Comapany" measure="1" displayFolder="" measureGroup="TENIOLA" count="0">
      <extLst>
        <ext xmlns:x15="http://schemas.microsoft.com/office/spreadsheetml/2010/11/main" uri="{B97F6D7D-B522-45F9-BDA1-12C45D357490}">
          <x15:cacheHierarchy aggregatedColumn="1"/>
        </ext>
      </extLst>
    </cacheHierarchy>
    <cacheHierarchy uniqueName="[Measures].[Count of Industry]" caption="Count of Industry" measure="1" displayFolder="" measureGroup="TENIOLA" count="0">
      <extLst>
        <ext xmlns:x15="http://schemas.microsoft.com/office/spreadsheetml/2010/11/main" uri="{B97F6D7D-B522-45F9-BDA1-12C45D357490}">
          <x15:cacheHierarchy aggregatedColumn="3"/>
        </ext>
      </extLst>
    </cacheHierarchy>
    <cacheHierarchy uniqueName="[Measures].[Sum of Total_Laid_Off]" caption="Sum of Total_Laid_Off" measure="1" displayFolder="" measureGroup="TENIOLA" count="0">
      <extLst>
        <ext xmlns:x15="http://schemas.microsoft.com/office/spreadsheetml/2010/11/main" uri="{B97F6D7D-B522-45F9-BDA1-12C45D357490}">
          <x15:cacheHierarchy aggregatedColumn="4"/>
        </ext>
      </extLst>
    </cacheHierarchy>
    <cacheHierarchy uniqueName="[Measures].[Sum of Total be4 layoff]" caption="Sum of Total be4 layoff" measure="1" displayFolder="" measureGroup="TENIOLA" count="0">
      <extLst>
        <ext xmlns:x15="http://schemas.microsoft.com/office/spreadsheetml/2010/11/main" uri="{B97F6D7D-B522-45F9-BDA1-12C45D357490}">
          <x15:cacheHierarchy aggregatedColumn="11"/>
        </ext>
      </extLst>
    </cacheHierarchy>
    <cacheHierarchy uniqueName="[Measures].[Sum of Total after layoff]" caption="Sum of Total after layoff" measure="1" displayFolder="" measureGroup="TENIOLA" count="0">
      <extLst>
        <ext xmlns:x15="http://schemas.microsoft.com/office/spreadsheetml/2010/11/main" uri="{B97F6D7D-B522-45F9-BDA1-12C45D357490}">
          <x15:cacheHierarchy aggregatedColumn="12"/>
        </ext>
      </extLst>
    </cacheHierarchy>
    <cacheHierarchy uniqueName="[Measures].[Distinct Count of Comapany]" caption="Distinct Count of Comapany" measure="1" displayFolder="" measureGroup="TENIOLA" count="0">
      <extLst>
        <ext xmlns:x15="http://schemas.microsoft.com/office/spreadsheetml/2010/11/main" uri="{B97F6D7D-B522-45F9-BDA1-12C45D357490}">
          <x15:cacheHierarchy aggregatedColumn="1"/>
        </ext>
      </extLst>
    </cacheHierarchy>
    <cacheHierarchy uniqueName="[Measures].[Distinct Count of Industry]" caption="Distinct Count of Industry" measure="1" displayFolder="" measureGroup="TENIOLA" count="0">
      <extLst>
        <ext xmlns:x15="http://schemas.microsoft.com/office/spreadsheetml/2010/11/main" uri="{B97F6D7D-B522-45F9-BDA1-12C45D357490}">
          <x15:cacheHierarchy aggregatedColumn="3"/>
        </ext>
      </extLst>
    </cacheHierarchy>
    <cacheHierarchy uniqueName="[Measures].[Distinct Count of Total_Laid_Off]" caption="Distinct Count of Total_Laid_Off" measure="1" displayFolder="" measureGroup="TENIOLA" count="0">
      <extLst>
        <ext xmlns:x15="http://schemas.microsoft.com/office/spreadsheetml/2010/11/main" uri="{B97F6D7D-B522-45F9-BDA1-12C45D357490}">
          <x15:cacheHierarchy aggregatedColumn="4"/>
        </ext>
      </extLst>
    </cacheHierarchy>
    <cacheHierarchy uniqueName="[Measures].[Count of Location_Hq]" caption="Count of Location_Hq" measure="1" displayFolder="" measureGroup="TENIOLA" count="0">
      <extLst>
        <ext xmlns:x15="http://schemas.microsoft.com/office/spreadsheetml/2010/11/main" uri="{B97F6D7D-B522-45F9-BDA1-12C45D357490}">
          <x15:cacheHierarchy aggregatedColumn="2"/>
        </ext>
      </extLst>
    </cacheHierarchy>
    <cacheHierarchy uniqueName="[Measures].[Distinct Count of Location_Hq]" caption="Distinct Count of Location_Hq" measure="1" displayFolder="" measureGroup="TENIOLA" count="0">
      <extLst>
        <ext xmlns:x15="http://schemas.microsoft.com/office/spreadsheetml/2010/11/main" uri="{B97F6D7D-B522-45F9-BDA1-12C45D357490}">
          <x15:cacheHierarchy aggregatedColumn="2"/>
        </ext>
      </extLst>
    </cacheHierarchy>
    <cacheHierarchy uniqueName="[Measures].[Sum of Fund_raised (M)]" caption="Sum of Fund_raised (M)" measure="1" displayFolder="" measureGroup="TENIOLA" count="0">
      <extLst>
        <ext xmlns:x15="http://schemas.microsoft.com/office/spreadsheetml/2010/11/main" uri="{B97F6D7D-B522-45F9-BDA1-12C45D357490}">
          <x15:cacheHierarchy aggregatedColumn="10"/>
        </ext>
      </extLst>
    </cacheHierarchy>
    <cacheHierarchy uniqueName="[Measures].[Sum of Funds_Raised]" caption="Sum of Funds_Raised" measure="1" displayFolder="" measureGroup="TENIOLA" count="0">
      <extLst>
        <ext xmlns:x15="http://schemas.microsoft.com/office/spreadsheetml/2010/11/main" uri="{B97F6D7D-B522-45F9-BDA1-12C45D357490}">
          <x15:cacheHierarchy aggregatedColumn="9"/>
        </ext>
      </extLst>
    </cacheHierarchy>
    <cacheHierarchy uniqueName="[Measures].[__XL_Count TENIOLA]" caption="__XL_Count TENIOLA" measure="1" displayFolder="" measureGroup="TENIOLA" count="0" hidden="1"/>
    <cacheHierarchy uniqueName="[Measures].[__XL_Count of Models]" caption="__XL_Count of Models" measure="1" displayFolder="" count="0" hidden="1"/>
  </cacheHierarchies>
  <kpis count="0"/>
  <dimensions count="2">
    <dimension measure="1" name="Measures" uniqueName="[Measures]" caption="Measures"/>
    <dimension name="TENIOLA" uniqueName="[TENIOLA]" caption="TENIOLA"/>
  </dimensions>
  <measureGroups count="1">
    <measureGroup name="TENIOLA" caption="TENIOLA"/>
  </measureGroups>
  <maps count="1">
    <map measureGroup="0" dimension="1"/>
  </maps>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54"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4" rowHeaderCaption="company ">
  <location ref="D3:E9" firstHeaderRow="1" firstDataRow="1" firstDataCol="1"/>
  <pivotFields count="2">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6">
    <i>
      <x v="3"/>
    </i>
    <i>
      <x v="4"/>
    </i>
    <i>
      <x v="2"/>
    </i>
    <i>
      <x v="1"/>
    </i>
    <i>
      <x/>
    </i>
    <i t="grand">
      <x/>
    </i>
  </rowItems>
  <colItems count="1">
    <i/>
  </colItems>
  <dataFields count="1">
    <dataField name="Sum of Total_Laid_Off" fld="1" baseField="0" baseItem="0"/>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4" iMeasureHier="22">
      <autoFilter ref="A1">
        <filterColumn colId="0">
          <top10 val="5" filterVal="5"/>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2.xml><?xml version="1.0" encoding="utf-8"?>
<pivotTableDefinition xmlns="http://schemas.openxmlformats.org/spreadsheetml/2006/main" name="PivotTable11" cacheId="5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6" rowHeaderCaption="company ">
  <location ref="H13:I19" firstHeaderRow="1" firstDataRow="1" firstDataCol="1"/>
  <pivotFields count="4">
    <pivotField allDrilled="1" showAll="0" measureFilter="1" defaultAttributeDrillState="1">
      <items count="6">
        <item x="0"/>
        <item x="1"/>
        <item x="2"/>
        <item x="3"/>
        <item x="4"/>
        <item t="default"/>
      </items>
    </pivotField>
    <pivotField allDrilled="1" showAll="0" measureFilter="1" defaultAttributeDrillState="1">
      <items count="6">
        <item x="0"/>
        <item x="1"/>
        <item x="2"/>
        <item x="3"/>
        <item x="4"/>
        <item t="default"/>
      </items>
    </pivotField>
    <pivotField dataField="1" showAll="0"/>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s>
  <rowFields count="1">
    <field x="3"/>
  </rowFields>
  <rowItems count="6">
    <i>
      <x v="1"/>
    </i>
    <i>
      <x v="3"/>
    </i>
    <i>
      <x/>
    </i>
    <i>
      <x v="4"/>
    </i>
    <i>
      <x v="2"/>
    </i>
    <i t="grand">
      <x/>
    </i>
  </rowItems>
  <colItems count="1">
    <i/>
  </colItems>
  <dataFields count="1">
    <dataField name="Sum of Funds_Raised" fld="2" baseField="0" baseItem="0"/>
  </dataFields>
  <formats count="1">
    <format dxfId="5">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3">
    <filter fld="0" type="count" id="4" iMeasureHier="31">
      <autoFilter ref="A1">
        <filterColumn colId="0">
          <top10 val="5" filterVal="5"/>
        </filterColumn>
      </autoFilter>
    </filter>
    <filter fld="1" type="count" id="5" iMeasureHier="31">
      <autoFilter ref="A1">
        <filterColumn colId="0">
          <top10 val="5" filterVal="5"/>
        </filterColumn>
      </autoFilter>
    </filter>
    <filter fld="3" type="count" id="6" iMeasureHier="3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3.xml><?xml version="1.0" encoding="utf-8"?>
<pivotTableDefinition xmlns="http://schemas.openxmlformats.org/spreadsheetml/2006/main" name="PivotTable3" cacheId="4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2:A23" firstHeaderRow="1" firstDataRow="1" firstDataCol="0"/>
  <pivotFields count="1">
    <pivotField dataField="1" showAll="0"/>
  </pivotFields>
  <rowItems count="1">
    <i/>
  </rowItems>
  <colItems count="1">
    <i/>
  </colItems>
  <dataFields count="1">
    <dataField name="Sum of Total_Laid_Off" fld="0"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4.xml><?xml version="1.0" encoding="utf-8"?>
<pivotTableDefinition xmlns="http://schemas.openxmlformats.org/spreadsheetml/2006/main" name="PivotTable13" cacheId="5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4" rowHeaderCaption="year ">
  <location ref="H22:I27" firstHeaderRow="1" firstDataRow="1" firstDataCol="1"/>
  <pivotFields count="3">
    <pivotField allDrilled="1" showAll="0" measureFilter="1" defaultAttributeDrillState="1">
      <items count="18">
        <item x="10"/>
        <item x="15"/>
        <item x="13"/>
        <item x="16"/>
        <item x="2"/>
        <item x="0"/>
        <item x="1"/>
        <item x="3"/>
        <item x="4"/>
        <item x="5"/>
        <item x="6"/>
        <item x="7"/>
        <item x="8"/>
        <item x="9"/>
        <item x="11"/>
        <item x="12"/>
        <item x="14"/>
        <item t="default"/>
      </items>
    </pivotField>
    <pivotField dataField="1" showAll="0"/>
    <pivotField axis="axisRow" allDrilled="1" showAll="0" sortType="de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s>
  <rowFields count="1">
    <field x="2"/>
  </rowFields>
  <rowItems count="5">
    <i>
      <x v="2"/>
    </i>
    <i>
      <x/>
    </i>
    <i>
      <x v="3"/>
    </i>
    <i>
      <x v="1"/>
    </i>
    <i t="grand">
      <x/>
    </i>
  </rowItems>
  <colItems count="1">
    <i/>
  </colItems>
  <dataFields count="1">
    <dataField name="Sum of Total_Laid_Off" fld="1" baseField="0" baseItem="0"/>
  </dataFields>
  <formats count="1">
    <format dxfId="6">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 chart="2" format="12">
      <pivotArea type="data" outline="0" fieldPosition="0">
        <references count="2">
          <reference field="4294967294" count="1" selected="0">
            <x v="0"/>
          </reference>
          <reference field="2" count="1" selected="0">
            <x v="0"/>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23">
      <autoFilter ref="A1">
        <filterColumn colId="0">
          <top10 val="5" filterVal="5"/>
        </filterColumn>
      </autoFilter>
    </filter>
  </filters>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5.xml><?xml version="1.0" encoding="utf-8"?>
<pivotTableDefinition xmlns="http://schemas.openxmlformats.org/spreadsheetml/2006/main" name="PivotTable9" cacheId="55"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5" rowHeaderCaption="company ">
  <location ref="G3:H9" firstHeaderRow="1" firstDataRow="1" firstDataCol="1"/>
  <pivotFields count="2">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6">
    <i>
      <x v="1"/>
    </i>
    <i>
      <x v="3"/>
    </i>
    <i>
      <x v="4"/>
    </i>
    <i>
      <x/>
    </i>
    <i>
      <x v="2"/>
    </i>
    <i t="grand">
      <x/>
    </i>
  </rowItems>
  <colItems count="1">
    <i/>
  </colItems>
  <dataFields count="1">
    <dataField name="Sum of Fund_raised (M)" fld="1" baseField="0" baseItem="0"/>
  </dataFields>
  <formats count="1">
    <format dxfId="7">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4" iMeasureHier="31">
      <autoFilter ref="A1">
        <filterColumn colId="0">
          <top10 val="5" filterVal="5"/>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6.xml><?xml version="1.0" encoding="utf-8"?>
<pivotTableDefinition xmlns="http://schemas.openxmlformats.org/spreadsheetml/2006/main" name="PivotTable5" cacheId="5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A6:A7" firstHeaderRow="1" firstDataRow="1" firstDataCol="0"/>
  <pivotFields count="1">
    <pivotField dataField="1" showAll="0"/>
  </pivotFields>
  <rowItems count="1">
    <i/>
  </rowItems>
  <colItems count="1">
    <i/>
  </colItems>
  <dataFields count="1">
    <dataField name="Distinct Count of Comapany" fld="0" subtotal="count" baseField="0" baseItem="479055704">
      <extLst>
        <ext xmlns:x15="http://schemas.microsoft.com/office/spreadsheetml/2010/11/main" uri="{FABC7310-3BB5-11E1-824E-6D434824019B}">
          <x15:dataField isCountDistinct="1"/>
        </ext>
      </extLst>
    </dataField>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7.xml><?xml version="1.0" encoding="utf-8"?>
<pivotTableDefinition xmlns="http://schemas.openxmlformats.org/spreadsheetml/2006/main" name="PivotTable12" cacheId="56"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6" rowHeaderCaption="company ">
  <location ref="K13:L26" firstHeaderRow="1" firstDataRow="1" firstDataCol="1"/>
  <pivotFields count="5">
    <pivotField allDrilled="1" showAll="0" measureFilter="1" defaultAttributeDrillState="1">
      <items count="6">
        <item x="0"/>
        <item x="1"/>
        <item x="2"/>
        <item x="3"/>
        <item x="4"/>
        <item t="default"/>
      </items>
    </pivotField>
    <pivotField allDrilled="1" showAll="0" measureFilter="1" defaultAttributeDrillState="1">
      <items count="6">
        <item x="0"/>
        <item x="1"/>
        <item x="2"/>
        <item x="3"/>
        <item x="4"/>
        <item t="default"/>
      </items>
    </pivotField>
    <pivotField allDrilled="1" showAll="0" measureFilter="1" defaultAttributeDrillState="1">
      <items count="6">
        <item x="0"/>
        <item x="1"/>
        <item x="2"/>
        <item x="3"/>
        <item x="4"/>
        <item t="default"/>
      </items>
    </pivotField>
    <pivotField dataField="1" showAll="0"/>
    <pivotField axis="axisRow" allDrilled="1" showAll="0" sortType="ascending" defaultAttributeDrillState="1">
      <items count="13">
        <item x="4"/>
        <item x="3"/>
        <item x="7"/>
        <item x="0"/>
        <item x="8"/>
        <item x="6"/>
        <item x="5"/>
        <item x="1"/>
        <item x="11"/>
        <item x="10"/>
        <item x="9"/>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Sum of Total_Laid_Off" fld="3" baseField="0" baseItem="0" numFmtId="165"/>
  </dataFields>
  <formats count="1">
    <format dxfId="8">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3">
    <filter fld="0" type="count" id="4" iMeasureHier="31">
      <autoFilter ref="A1">
        <filterColumn colId="0">
          <top10 val="5" filterVal="5"/>
        </filterColumn>
      </autoFilter>
    </filter>
    <filter fld="1" type="count" id="5" iMeasureHier="31">
      <autoFilter ref="A1">
        <filterColumn colId="0">
          <top10 val="5" filterVal="5"/>
        </filterColumn>
      </autoFilter>
    </filter>
    <filter fld="2" type="count" id="6" iMeasureHier="31">
      <autoFilter ref="A1">
        <filterColumn colId="0">
          <top10 val="5" filterVal="5"/>
        </filterColumn>
      </autoFilter>
    </filter>
  </filters>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8.xml><?xml version="1.0" encoding="utf-8"?>
<pivotTableDefinition xmlns="http://schemas.openxmlformats.org/spreadsheetml/2006/main" name="PivotTable7" cacheId="4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2:A13" firstHeaderRow="1" firstDataRow="1" firstDataCol="0"/>
  <pivotFields count="1">
    <pivotField dataField="1" showAll="0"/>
  </pivotFields>
  <rowItems count="1">
    <i/>
  </rowItems>
  <colItems count="1">
    <i/>
  </colItems>
  <dataFields count="1">
    <dataField name="Distinct Count of Total_Laid_Off" fld="0" subtotal="count" baseField="0" baseItem="479055704">
      <extLst>
        <ext xmlns:x15="http://schemas.microsoft.com/office/spreadsheetml/2010/11/main" uri="{FABC7310-3BB5-11E1-824E-6D434824019B}">
          <x15:dataField isCountDistinct="1"/>
        </ext>
      </extLst>
    </dataField>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9.xml><?xml version="1.0" encoding="utf-8"?>
<pivotTableDefinition xmlns="http://schemas.openxmlformats.org/spreadsheetml/2006/main" name="PivotTable1" cacheId="4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
  <location ref="A16:A17" firstHeaderRow="1" firstDataRow="1" firstDataCol="0"/>
  <pivotFields count="1">
    <pivotField dataField="1" showAll="0"/>
  </pivotFields>
  <rowItems count="1">
    <i/>
  </rowItems>
  <colItems count="1">
    <i/>
  </colItems>
  <dataFields count="1">
    <dataField name="Distinct Count of Location_Hq" fld="0" subtotal="count" baseField="0" baseItem="479055704">
      <extLst>
        <ext xmlns:x15="http://schemas.microsoft.com/office/spreadsheetml/2010/11/main" uri="{FABC7310-3BB5-11E1-824E-6D434824019B}">
          <x15:dataField isCountDistinct="1"/>
        </ext>
      </extLst>
    </dataField>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10.xml><?xml version="1.0" encoding="utf-8"?>
<pivotTableDefinition xmlns="http://schemas.openxmlformats.org/spreadsheetml/2006/main" name="PivotTable4" cacheId="4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1">
    <pivotField dataField="1" showAll="0"/>
  </pivotFields>
  <rowItems count="1">
    <i/>
  </rowItems>
  <colItems count="1">
    <i/>
  </colItems>
  <dataFields count="1">
    <dataField name="Distinct Count of Country" fld="0" subtotal="count" baseField="0" baseItem="430876544">
      <extLst>
        <ext xmlns:x15="http://schemas.microsoft.com/office/spreadsheetml/2010/11/main" uri="{FABC7310-3BB5-11E1-824E-6D434824019B}">
          <x15:dataField isCountDistinct="1"/>
        </ext>
      </extLst>
    </dataField>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11.xml><?xml version="1.0" encoding="utf-8"?>
<pivotTableDefinition xmlns="http://schemas.openxmlformats.org/spreadsheetml/2006/main" name="PivotTable6" cacheId="5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A9:A10" firstHeaderRow="1" firstDataRow="1" firstDataCol="0"/>
  <pivotFields count="1">
    <pivotField dataField="1" showAll="0"/>
  </pivotFields>
  <rowItems count="1">
    <i/>
  </rowItems>
  <colItems count="1">
    <i/>
  </colItems>
  <dataFields count="1">
    <dataField name="Distinct Count of Industry" fld="0" subtotal="count" baseField="0" baseItem="479055704">
      <extLst>
        <ext xmlns:x15="http://schemas.microsoft.com/office/spreadsheetml/2010/11/main" uri="{FABC7310-3BB5-11E1-824E-6D434824019B}">
          <x15:dataField isCountDistinct="1"/>
        </ext>
      </extLst>
    </dataField>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12.xml><?xml version="1.0" encoding="utf-8"?>
<pivotTableDefinition xmlns="http://schemas.openxmlformats.org/spreadsheetml/2006/main" name="PivotTable10" cacheId="52"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5" rowHeaderCaption="company ">
  <location ref="J3:L9" firstHeaderRow="0" firstDataRow="1" firstDataCol="1"/>
  <pivotFields count="4">
    <pivotField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6">
    <i>
      <x/>
    </i>
    <i>
      <x v="4"/>
    </i>
    <i>
      <x v="3"/>
    </i>
    <i>
      <x v="1"/>
    </i>
    <i>
      <x v="2"/>
    </i>
    <i t="grand">
      <x/>
    </i>
  </rowItems>
  <colFields count="1">
    <field x="-2"/>
  </colFields>
  <colItems count="2">
    <i>
      <x/>
    </i>
    <i i="1">
      <x v="1"/>
    </i>
  </colItems>
  <dataFields count="2">
    <dataField name="Sum of Funds_Raised" fld="1" baseField="0" baseItem="0" numFmtId="164"/>
    <dataField name="Sum of Total_Laid_Off" fld="3" baseField="0" baseItem="0"/>
  </dataFields>
  <formats count="3">
    <format dxfId="11">
      <pivotArea outline="0" collapsedLevelsAreSubtotals="1" fieldPosition="0"/>
    </format>
    <format dxfId="10">
      <pivotArea outline="0" collapsedLevelsAreSubtotals="1" fieldPosition="0">
        <references count="1">
          <reference field="4294967294" count="1" selected="0">
            <x v="1"/>
          </reference>
        </references>
      </pivotArea>
    </format>
    <format dxfId="9">
      <pivotArea collapsedLevelsAreSubtotals="1" fieldPosition="0">
        <references count="2">
          <reference field="4294967294" count="1" selected="0">
            <x v="1"/>
          </reference>
          <reference field="2" count="0"/>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4" iMeasureHier="31">
      <autoFilter ref="A1">
        <filterColumn colId="0">
          <top10 val="5" filterVal="5"/>
        </filterColumn>
      </autoFilter>
    </filter>
    <filter fld="2" type="count" id="5" iMeasureHier="31">
      <autoFilter ref="A1">
        <filterColumn colId="0">
          <top10 val="5" filterVal="5"/>
        </filterColumn>
      </autoFilter>
    </filter>
  </filters>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pivotTables/pivotTable13.xml><?xml version="1.0" encoding="utf-8"?>
<pivotTableDefinition xmlns="http://schemas.openxmlformats.org/spreadsheetml/2006/main" name="PivotTable2" cacheId="46"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A19:A20" firstHeaderRow="1" firstDataRow="1" firstDataCol="0"/>
  <pivotFields count="1">
    <pivotField dataField="1" showAll="0"/>
  </pivotFields>
  <rowItems count="1">
    <i/>
  </rowItems>
  <colItems count="1">
    <i/>
  </colItems>
  <dataFields count="1">
    <dataField name="Sum of Fund_raised (M)" fld="0"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ayoffs.xlsx!TENIOLA">
        <x15:activeTabTopLevelEntity name="[TENIOLA]"/>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TENIOLA].[Year]">
  <data>
    <olap pivotCacheId="1">
      <levels count="2">
        <level uniqueName="[TENIOLA].[Year].[(All)]" sourceCaption="(All)" count="0"/>
        <level uniqueName="[TENIOLA].[Year].[Year]" sourceCaption="Year" count="4">
          <ranges>
            <range startItem="0">
              <i n="[TENIOLA].[Year].&amp;[2020]" c="2020"/>
              <i n="[TENIOLA].[Year].&amp;[2021]" c="2021"/>
              <i n="[TENIOLA].[Year].&amp;[2022]" c="2022"/>
              <i n="[TENIOLA].[Year].&amp;[2023]" c="2023"/>
            </range>
          </ranges>
        </level>
      </levels>
      <selections count="1">
        <selection n="[TENIOLA].[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2" sourceName="[TENIOLA].[MONTH2]">
  <data>
    <olap pivotCacheId="1">
      <levels count="2">
        <level uniqueName="[TENIOLA].[MONTH2].[(All)]" sourceCaption="(All)" count="0"/>
        <level uniqueName="[TENIOLA].[MONTH2].[MONTH2]" sourceCaption="MONTH2" count="12">
          <ranges>
            <range startItem="0">
              <i n="[TENIOLA].[MONTH2].&amp;[Apr]" c="Apr"/>
              <i n="[TENIOLA].[MONTH2].&amp;[Aug]" c="Aug"/>
              <i n="[TENIOLA].[MONTH2].&amp;[Dec]" c="Dec"/>
              <i n="[TENIOLA].[MONTH2].&amp;[Feb]" c="Feb"/>
              <i n="[TENIOLA].[MONTH2].&amp;[Jan]" c="Jan"/>
              <i n="[TENIOLA].[MONTH2].&amp;[Jul]" c="Jul"/>
              <i n="[TENIOLA].[MONTH2].&amp;[Jun]" c="Jun"/>
              <i n="[TENIOLA].[MONTH2].&amp;[Mar]" c="Mar"/>
              <i n="[TENIOLA].[MONTH2].&amp;[May]" c="May"/>
              <i n="[TENIOLA].[MONTH2].&amp;[Nov]" c="Nov"/>
              <i n="[TENIOLA].[MONTH2].&amp;[Oct]" c="Oct"/>
              <i n="[TENIOLA].[MONTH2].&amp;[Sep]" c="Sep"/>
            </range>
          </ranges>
        </level>
      </levels>
      <selections count="1">
        <selection n="[TENIOLA].[MONTH2].[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TENIOLA].[Country]">
  <data>
    <olap pivotCacheId="1">
      <levels count="2">
        <level uniqueName="[TENIOLA].[Country].[(All)]" sourceCaption="(All)" count="0"/>
        <level uniqueName="[TENIOLA].[Country].[Country]" sourceCaption="Country" count="56">
          <ranges>
            <range startItem="0">
              <i n="[TENIOLA].[Country].&amp;[Argentina]" c="Argentina"/>
              <i n="[TENIOLA].[Country].&amp;[Australia]" c="Australia"/>
              <i n="[TENIOLA].[Country].&amp;[Austria]" c="Austria"/>
              <i n="[TENIOLA].[Country].&amp;[Bahrain]" c="Bahrain"/>
              <i n="[TENIOLA].[Country].&amp;[Belgium]" c="Belgium"/>
              <i n="[TENIOLA].[Country].&amp;[Brazil]" c="Brazil"/>
              <i n="[TENIOLA].[Country].&amp;[Bulgaria]" c="Bulgaria"/>
              <i n="[TENIOLA].[Country].&amp;[Canada]" c="Canada"/>
              <i n="[TENIOLA].[Country].&amp;[Chile]" c="Chile"/>
              <i n="[TENIOLA].[Country].&amp;[China]" c="China"/>
              <i n="[TENIOLA].[Country].&amp;[Colombia]" c="Colombia"/>
              <i n="[TENIOLA].[Country].&amp;[Czech Republic]" c="Czech Republic"/>
              <i n="[TENIOLA].[Country].&amp;[Denmark]" c="Denmark"/>
              <i n="[TENIOLA].[Country].&amp;[Egypt]" c="Egypt"/>
              <i n="[TENIOLA].[Country].&amp;[Estonia]" c="Estonia"/>
              <i n="[TENIOLA].[Country].&amp;[Finland]" c="Finland"/>
              <i n="[TENIOLA].[Country].&amp;[France]" c="France"/>
              <i n="[TENIOLA].[Country].&amp;[Germany]" c="Germany"/>
              <i n="[TENIOLA].[Country].&amp;[Ghana]" c="Ghana"/>
              <i n="[TENIOLA].[Country].&amp;[Greece]" c="Greece"/>
              <i n="[TENIOLA].[Country].&amp;[Hong Kong]" c="Hong Kong"/>
              <i n="[TENIOLA].[Country].&amp;[Hungary]" c="Hungary"/>
              <i n="[TENIOLA].[Country].&amp;[India]" c="India"/>
              <i n="[TENIOLA].[Country].&amp;[Indonesia]" c="Indonesia"/>
              <i n="[TENIOLA].[Country].&amp;[Ireland]" c="Ireland"/>
              <i n="[TENIOLA].[Country].&amp;[Israel]" c="Israel"/>
              <i n="[TENIOLA].[Country].&amp;[Kenya]" c="Kenya"/>
              <i n="[TENIOLA].[Country].&amp;[Lithuania]" c="Lithuania"/>
              <i n="[TENIOLA].[Country].&amp;[Luxembourg]" c="Luxembourg"/>
              <i n="[TENIOLA].[Country].&amp;[Malaysia]" c="Malaysia"/>
              <i n="[TENIOLA].[Country].&amp;[Mexico]" c="Mexico"/>
              <i n="[TENIOLA].[Country].&amp;[Myanmar]" c="Myanmar"/>
              <i n="[TENIOLA].[Country].&amp;[Netherlands]" c="Netherlands"/>
              <i n="[TENIOLA].[Country].&amp;[New Zealand]" c="New Zealand"/>
              <i n="[TENIOLA].[Country].&amp;[Nigeria]" c="Nigeria"/>
              <i n="[TENIOLA].[Country].&amp;[Norway]" c="Norway"/>
              <i n="[TENIOLA].[Country].&amp;[Pakistan]" c="Pakistan"/>
              <i n="[TENIOLA].[Country].&amp;[Peru]" c="Peru"/>
              <i n="[TENIOLA].[Country].&amp;[Poland]" c="Poland"/>
              <i n="[TENIOLA].[Country].&amp;[Portugal]" c="Portugal"/>
              <i n="[TENIOLA].[Country].&amp;[Romania]" c="Romania"/>
              <i n="[TENIOLA].[Country].&amp;[Russia]" c="Russia"/>
              <i n="[TENIOLA].[Country].&amp;[Senegal]" c="Senegal"/>
              <i n="[TENIOLA].[Country].&amp;[Seychelles]" c="Seychelles"/>
              <i n="[TENIOLA].[Country].&amp;[Singapore]" c="Singapore"/>
              <i n="[TENIOLA].[Country].&amp;[South Africa]" c="South Africa"/>
              <i n="[TENIOLA].[Country].&amp;[Spain]" c="Spain"/>
              <i n="[TENIOLA].[Country].&amp;[Sweden]" c="Sweden"/>
              <i n="[TENIOLA].[Country].&amp;[Switzerland]" c="Switzerland"/>
              <i n="[TENIOLA].[Country].&amp;[Thailand]" c="Thailand"/>
              <i n="[TENIOLA].[Country].&amp;[Turkey]" c="Turkey"/>
              <i n="[TENIOLA].[Country].&amp;[United Arab Emirates]" c="United Arab Emirates"/>
              <i n="[TENIOLA].[Country].&amp;[United Kingdom]" c="United Kingdom"/>
              <i n="[TENIOLA].[Country].&amp;[United States]" c="United States"/>
              <i n="[TENIOLA].[Country].&amp;[Uruguay]" c="Uruguay"/>
              <i n="[TENIOLA].[Country].&amp;[Vietnam]" c="Vietnam"/>
            </range>
          </ranges>
        </level>
      </levels>
      <selections count="1">
        <selection n="[TENIOLA].[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level="1" style="SlicerStyleDark1" rowHeight="241300"/>
  <slicer name="MONTH2" cache="Slicer_MONTH2" caption="MONTH2" level="1" style="SlicerStyleDark5" rowHeight="241300"/>
  <slicer name="Country" cache="Slicer_Country" caption="Country" level="1" rowHeight="241300"/>
</slicers>
</file>

<file path=xl/tables/table1.xml><?xml version="1.0" encoding="utf-8"?>
<table xmlns="http://schemas.openxmlformats.org/spreadsheetml/2006/main" id="1" name="TENIOLA" displayName="TENIOLA" ref="A1:R2055" totalsRowShown="0">
  <autoFilter ref="A1:R2055"/>
  <tableColumns count="18">
    <tableColumn id="1" name="Comapany">
      <calculatedColumnFormula>PROPER(Sheet1!A2)</calculatedColumnFormula>
    </tableColumn>
    <tableColumn id="2" name="Location_Hq">
      <calculatedColumnFormula>PROPER(Sheet1!B2)</calculatedColumnFormula>
    </tableColumn>
    <tableColumn id="3" name="Industry"/>
    <tableColumn id="4" name="Total_Laid_Off"/>
    <tableColumn id="5" name="Percentage_Laid_Off" dataDxfId="3"/>
    <tableColumn id="6" name="Date" dataDxfId="2"/>
    <tableColumn id="7" name="Stage"/>
    <tableColumn id="8" name="Country"/>
    <tableColumn id="9" name=" Funds_Raised " dataDxfId="1" dataCellStyle="Currency"/>
    <tableColumn id="10" name="Fund_raised (M)" dataDxfId="0">
      <calculatedColumnFormula>1000*I2</calculatedColumnFormula>
    </tableColumn>
    <tableColumn id="11" name="Total be4 layoff">
      <calculatedColumnFormula>IFERROR(D2/E2,0)</calculatedColumnFormula>
    </tableColumn>
    <tableColumn id="12" name="Total after layoff">
      <calculatedColumnFormula>IFERROR(K2-D2,0)</calculatedColumnFormula>
    </tableColumn>
    <tableColumn id="13" name="Year">
      <calculatedColumnFormula>YEAR(F2)</calculatedColumnFormula>
    </tableColumn>
    <tableColumn id="14" name="Month">
      <calculatedColumnFormula>MONTH(F2)</calculatedColumnFormula>
    </tableColumn>
    <tableColumn id="15" name="week">
      <calculatedColumnFormula>WEEKNUM(F2)</calculatedColumnFormula>
    </tableColumn>
    <tableColumn id="16" name="MONTH2">
      <calculatedColumnFormula>TEXT(F2,"MMM")</calculatedColumnFormula>
    </tableColumn>
    <tableColumn id="17" name="DAY">
      <calculatedColumnFormula>DAY(F2)</calculatedColumnFormula>
    </tableColumn>
    <tableColumn id="18" name="DAY 2">
      <calculatedColumnFormula>TEXT(F2,"DDD")</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7"/>
  <sheetViews>
    <sheetView workbookViewId="0">
      <selection activeCell="D3" sqref="D3:E9"/>
    </sheetView>
  </sheetViews>
  <sheetFormatPr defaultRowHeight="15" x14ac:dyDescent="0.25"/>
  <cols>
    <col min="1" max="1" width="29.7109375" bestFit="1" customWidth="1"/>
    <col min="2" max="2" width="22.5703125" customWidth="1"/>
    <col min="4" max="4" width="11.7109375" customWidth="1"/>
    <col min="5" max="5" width="20.7109375" customWidth="1"/>
    <col min="6" max="6" width="6" customWidth="1"/>
    <col min="7" max="7" width="11.7109375" customWidth="1"/>
    <col min="8" max="8" width="14.140625" customWidth="1"/>
    <col min="9" max="9" width="20" customWidth="1"/>
    <col min="10" max="11" width="11.7109375" customWidth="1"/>
    <col min="12" max="12" width="20.7109375" customWidth="1"/>
  </cols>
  <sheetData>
    <row r="2" spans="1:12" ht="14.25" customHeight="1" x14ac:dyDescent="0.25"/>
    <row r="3" spans="1:12" x14ac:dyDescent="0.25">
      <c r="A3" t="s">
        <v>1977</v>
      </c>
      <c r="D3" s="5" t="s">
        <v>1984</v>
      </c>
      <c r="E3" t="s">
        <v>1978</v>
      </c>
      <c r="G3" s="5" t="s">
        <v>1984</v>
      </c>
      <c r="H3" t="s">
        <v>1983</v>
      </c>
      <c r="J3" s="5" t="s">
        <v>1984</v>
      </c>
      <c r="K3" t="s">
        <v>1986</v>
      </c>
      <c r="L3" t="s">
        <v>1978</v>
      </c>
    </row>
    <row r="4" spans="1:12" x14ac:dyDescent="0.25">
      <c r="A4" s="7">
        <v>56</v>
      </c>
      <c r="B4">
        <f>A4</f>
        <v>56</v>
      </c>
      <c r="D4" s="6" t="s">
        <v>88</v>
      </c>
      <c r="E4" s="9">
        <v>10000</v>
      </c>
      <c r="F4" s="7"/>
      <c r="G4" s="6" t="s">
        <v>844</v>
      </c>
      <c r="H4" s="4">
        <v>487600000</v>
      </c>
      <c r="I4" s="8"/>
      <c r="J4" s="6" t="s">
        <v>1987</v>
      </c>
      <c r="K4" s="4">
        <v>962176.9</v>
      </c>
      <c r="L4" s="9">
        <v>151535</v>
      </c>
    </row>
    <row r="5" spans="1:12" x14ac:dyDescent="0.25">
      <c r="D5" s="6" t="s">
        <v>290</v>
      </c>
      <c r="E5" s="9">
        <v>10090</v>
      </c>
      <c r="G5" s="6" t="s">
        <v>879</v>
      </c>
      <c r="H5" s="4">
        <v>123500000</v>
      </c>
      <c r="I5" s="8"/>
      <c r="J5" s="6" t="s">
        <v>16</v>
      </c>
      <c r="K5" s="4">
        <v>155337.60000000001</v>
      </c>
      <c r="L5" s="9">
        <v>38853</v>
      </c>
    </row>
    <row r="6" spans="1:12" x14ac:dyDescent="0.25">
      <c r="A6" t="s">
        <v>1979</v>
      </c>
      <c r="D6" s="6" t="s">
        <v>621</v>
      </c>
      <c r="E6" s="9">
        <v>11000</v>
      </c>
      <c r="G6" s="6" t="s">
        <v>1985</v>
      </c>
      <c r="H6" s="4">
        <v>85200000</v>
      </c>
      <c r="I6" s="8"/>
      <c r="J6" s="6" t="s">
        <v>162</v>
      </c>
      <c r="K6" s="4">
        <v>91391</v>
      </c>
      <c r="L6" s="9">
        <v>6889</v>
      </c>
    </row>
    <row r="7" spans="1:12" x14ac:dyDescent="0.25">
      <c r="A7" s="7">
        <v>1673</v>
      </c>
      <c r="B7">
        <f>A7</f>
        <v>1673</v>
      </c>
      <c r="D7" s="6" t="s">
        <v>35</v>
      </c>
      <c r="E7" s="9">
        <v>12000</v>
      </c>
      <c r="G7" s="6" t="s">
        <v>1242</v>
      </c>
      <c r="H7" s="4">
        <v>35600000</v>
      </c>
      <c r="I7" s="8"/>
      <c r="J7" s="6" t="s">
        <v>72</v>
      </c>
      <c r="K7" s="4">
        <v>71040.599999999991</v>
      </c>
      <c r="L7" s="9">
        <v>18280</v>
      </c>
    </row>
    <row r="8" spans="1:12" x14ac:dyDescent="0.25">
      <c r="D8" s="6" t="s">
        <v>289</v>
      </c>
      <c r="E8" s="9">
        <v>18150</v>
      </c>
      <c r="G8" s="6" t="s">
        <v>278</v>
      </c>
      <c r="H8" s="4">
        <v>31500000</v>
      </c>
      <c r="I8" s="8"/>
      <c r="J8" s="6" t="s">
        <v>74</v>
      </c>
      <c r="K8" s="4">
        <v>58477</v>
      </c>
      <c r="L8" s="9">
        <v>11176</v>
      </c>
    </row>
    <row r="9" spans="1:12" x14ac:dyDescent="0.25">
      <c r="A9" t="s">
        <v>1980</v>
      </c>
      <c r="D9" s="6" t="s">
        <v>1976</v>
      </c>
      <c r="E9" s="9">
        <v>61240</v>
      </c>
      <c r="G9" s="6" t="s">
        <v>1976</v>
      </c>
      <c r="H9" s="4">
        <v>763400000</v>
      </c>
      <c r="I9" s="8"/>
      <c r="J9" s="6" t="s">
        <v>1976</v>
      </c>
      <c r="K9" s="4">
        <v>1338423.1000000001</v>
      </c>
      <c r="L9" s="7">
        <v>226733</v>
      </c>
    </row>
    <row r="10" spans="1:12" x14ac:dyDescent="0.25">
      <c r="A10" s="7">
        <v>30</v>
      </c>
      <c r="B10">
        <f>A10</f>
        <v>30</v>
      </c>
      <c r="I10" s="8"/>
    </row>
    <row r="11" spans="1:12" x14ac:dyDescent="0.25">
      <c r="D11" t="str">
        <f>D4</f>
        <v>Microsoft</v>
      </c>
      <c r="E11" s="9">
        <f>E4</f>
        <v>10000</v>
      </c>
      <c r="I11" s="8"/>
    </row>
    <row r="12" spans="1:12" x14ac:dyDescent="0.25">
      <c r="A12" t="s">
        <v>1981</v>
      </c>
      <c r="D12" t="str">
        <f t="shared" ref="D12:E14" si="0">D5</f>
        <v>Salesforce</v>
      </c>
      <c r="E12" s="9">
        <f t="shared" si="0"/>
        <v>10090</v>
      </c>
      <c r="I12" s="8"/>
    </row>
    <row r="13" spans="1:12" x14ac:dyDescent="0.25">
      <c r="A13" s="7">
        <v>255</v>
      </c>
      <c r="B13">
        <f>A13</f>
        <v>255</v>
      </c>
      <c r="D13" t="str">
        <f t="shared" si="0"/>
        <v>Meta</v>
      </c>
      <c r="E13" s="9">
        <f t="shared" si="0"/>
        <v>11000</v>
      </c>
      <c r="H13" s="5" t="s">
        <v>1984</v>
      </c>
      <c r="I13" t="s">
        <v>1986</v>
      </c>
      <c r="K13" s="5" t="s">
        <v>1984</v>
      </c>
      <c r="L13" t="s">
        <v>1978</v>
      </c>
    </row>
    <row r="14" spans="1:12" x14ac:dyDescent="0.25">
      <c r="D14" t="str">
        <f t="shared" si="0"/>
        <v>Google</v>
      </c>
      <c r="E14" s="9">
        <f t="shared" si="0"/>
        <v>12000</v>
      </c>
      <c r="H14" s="6" t="s">
        <v>32</v>
      </c>
      <c r="I14" s="4">
        <v>96246.78</v>
      </c>
      <c r="K14" s="6" t="s">
        <v>1992</v>
      </c>
      <c r="L14" s="9">
        <v>64073</v>
      </c>
    </row>
    <row r="15" spans="1:12" x14ac:dyDescent="0.25">
      <c r="D15" t="str">
        <f>D8</f>
        <v>Amazon</v>
      </c>
      <c r="E15" s="9">
        <f t="shared" ref="E15" si="1">E8</f>
        <v>18150</v>
      </c>
      <c r="H15" s="6" t="s">
        <v>60</v>
      </c>
      <c r="I15" s="4">
        <v>121359.5</v>
      </c>
      <c r="K15" s="6" t="s">
        <v>1991</v>
      </c>
      <c r="L15" s="9">
        <v>4493</v>
      </c>
    </row>
    <row r="16" spans="1:12" x14ac:dyDescent="0.25">
      <c r="A16" t="s">
        <v>1982</v>
      </c>
      <c r="H16" s="6" t="s">
        <v>37</v>
      </c>
      <c r="I16" s="4">
        <v>152339.29999999999</v>
      </c>
      <c r="K16" s="6" t="s">
        <v>1995</v>
      </c>
      <c r="L16" s="9">
        <v>15369</v>
      </c>
    </row>
    <row r="17" spans="1:12" x14ac:dyDescent="0.25">
      <c r="A17" s="7">
        <v>174</v>
      </c>
      <c r="B17">
        <f>A17</f>
        <v>174</v>
      </c>
      <c r="H17" s="6" t="s">
        <v>94</v>
      </c>
      <c r="I17" s="4">
        <v>274500.74</v>
      </c>
      <c r="K17" s="6" t="s">
        <v>1988</v>
      </c>
      <c r="L17" s="9">
        <v>31035</v>
      </c>
    </row>
    <row r="18" spans="1:12" x14ac:dyDescent="0.25">
      <c r="H18" s="6" t="s">
        <v>10</v>
      </c>
      <c r="I18" s="4">
        <v>509082.8</v>
      </c>
      <c r="K18" s="6" t="s">
        <v>1996</v>
      </c>
      <c r="L18" s="9">
        <v>38339</v>
      </c>
    </row>
    <row r="19" spans="1:12" x14ac:dyDescent="0.25">
      <c r="A19" t="s">
        <v>1983</v>
      </c>
      <c r="H19" s="6" t="s">
        <v>1976</v>
      </c>
      <c r="I19" s="4">
        <v>1153529.1200000001</v>
      </c>
      <c r="K19" s="6" t="s">
        <v>1994</v>
      </c>
      <c r="L19" s="9">
        <v>26955</v>
      </c>
    </row>
    <row r="20" spans="1:12" x14ac:dyDescent="0.25">
      <c r="A20" s="7">
        <v>1574574295.5</v>
      </c>
      <c r="B20" s="11">
        <f>A20</f>
        <v>1574574295.5</v>
      </c>
      <c r="K20" s="6" t="s">
        <v>1993</v>
      </c>
      <c r="L20" s="9">
        <v>23415</v>
      </c>
    </row>
    <row r="21" spans="1:12" x14ac:dyDescent="0.25">
      <c r="K21" s="6" t="s">
        <v>1989</v>
      </c>
      <c r="L21" s="9">
        <v>16891</v>
      </c>
    </row>
    <row r="22" spans="1:12" x14ac:dyDescent="0.25">
      <c r="A22" s="5" t="s">
        <v>1978</v>
      </c>
      <c r="H22" s="5" t="s">
        <v>2000</v>
      </c>
      <c r="I22" t="s">
        <v>1978</v>
      </c>
      <c r="K22" s="6" t="s">
        <v>1999</v>
      </c>
      <c r="L22" s="9">
        <v>6651</v>
      </c>
    </row>
    <row r="23" spans="1:12" x14ac:dyDescent="0.25">
      <c r="A23" s="7">
        <v>311780</v>
      </c>
      <c r="H23" s="6">
        <v>2022</v>
      </c>
      <c r="I23" s="9">
        <v>158209</v>
      </c>
      <c r="K23" s="6" t="s">
        <v>1998</v>
      </c>
      <c r="L23" s="9">
        <v>17728</v>
      </c>
    </row>
    <row r="24" spans="1:12" x14ac:dyDescent="0.25">
      <c r="H24" s="6">
        <v>2020</v>
      </c>
      <c r="I24" s="9">
        <v>80998</v>
      </c>
      <c r="K24" s="6" t="s">
        <v>1997</v>
      </c>
      <c r="L24" s="9">
        <v>54452</v>
      </c>
    </row>
    <row r="25" spans="1:12" x14ac:dyDescent="0.25">
      <c r="H25" s="6">
        <v>2023</v>
      </c>
      <c r="I25" s="9">
        <v>57550</v>
      </c>
      <c r="K25" s="6" t="s">
        <v>1990</v>
      </c>
      <c r="L25" s="9">
        <v>12379</v>
      </c>
    </row>
    <row r="26" spans="1:12" x14ac:dyDescent="0.25">
      <c r="H26" s="6">
        <v>2021</v>
      </c>
      <c r="I26" s="9">
        <v>15023</v>
      </c>
      <c r="K26" s="6" t="s">
        <v>1976</v>
      </c>
      <c r="L26" s="9">
        <v>311780</v>
      </c>
    </row>
    <row r="27" spans="1:12" x14ac:dyDescent="0.25">
      <c r="H27" s="6" t="s">
        <v>1976</v>
      </c>
      <c r="I27" s="9">
        <v>311780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Normal="100" workbookViewId="0">
      <selection sqref="A1:XFD1048576"/>
    </sheetView>
  </sheetViews>
  <sheetFormatPr defaultRowHeight="15" x14ac:dyDescent="0.25"/>
  <cols>
    <col min="1" max="16384" width="9.140625" style="13"/>
  </cols>
  <sheetData>
    <row r="1" spans="1:1" x14ac:dyDescent="0.25">
      <c r="A1" s="12" t="s">
        <v>2001</v>
      </c>
    </row>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6"/>
  <sheetViews>
    <sheetView workbookViewId="0">
      <selection sqref="A1:R2056"/>
    </sheetView>
  </sheetViews>
  <sheetFormatPr defaultRowHeight="15" x14ac:dyDescent="0.25"/>
  <cols>
    <col min="1" max="1" width="30" bestFit="1" customWidth="1"/>
    <col min="2" max="2" width="15.7109375" bestFit="1" customWidth="1"/>
    <col min="3" max="3" width="14.140625" bestFit="1" customWidth="1"/>
    <col min="4" max="4" width="16" customWidth="1"/>
    <col min="5" max="5" width="21.5703125" style="2" customWidth="1"/>
    <col min="6" max="6" width="10.7109375" bestFit="1" customWidth="1"/>
    <col min="7" max="7" width="13.42578125" bestFit="1" customWidth="1"/>
    <col min="8" max="8" width="20" bestFit="1" customWidth="1"/>
    <col min="9" max="9" width="17" style="3" customWidth="1"/>
    <col min="10" max="10" width="17.7109375" customWidth="1"/>
    <col min="11" max="11" width="16.85546875" customWidth="1"/>
    <col min="12" max="12" width="17.85546875" customWidth="1"/>
    <col min="16" max="16" width="11.140625" customWidth="1"/>
  </cols>
  <sheetData>
    <row r="1" spans="1:18" x14ac:dyDescent="0.25">
      <c r="A1" t="s">
        <v>1967</v>
      </c>
      <c r="B1" t="s">
        <v>1968</v>
      </c>
      <c r="C1" t="s">
        <v>1969</v>
      </c>
      <c r="D1" t="s">
        <v>1970</v>
      </c>
      <c r="E1" s="2" t="s">
        <v>1971</v>
      </c>
      <c r="F1" t="s">
        <v>1972</v>
      </c>
      <c r="G1" t="s">
        <v>1973</v>
      </c>
      <c r="H1" t="s">
        <v>1974</v>
      </c>
      <c r="I1" s="3" t="s">
        <v>1975</v>
      </c>
      <c r="J1" t="s">
        <v>1958</v>
      </c>
      <c r="K1" t="s">
        <v>1959</v>
      </c>
      <c r="L1" t="s">
        <v>1960</v>
      </c>
      <c r="M1" t="s">
        <v>1961</v>
      </c>
      <c r="N1" t="s">
        <v>1962</v>
      </c>
      <c r="O1" t="s">
        <v>1963</v>
      </c>
      <c r="P1" t="s">
        <v>1964</v>
      </c>
      <c r="Q1" t="s">
        <v>1965</v>
      </c>
      <c r="R1" t="s">
        <v>1966</v>
      </c>
    </row>
    <row r="2" spans="1:18" x14ac:dyDescent="0.25">
      <c r="A2" t="str">
        <f>PROPER(Sheet1!A2)</f>
        <v>Spotify</v>
      </c>
      <c r="B2" t="str">
        <f>PROPER(Sheet1!B2)</f>
        <v>Stockholm</v>
      </c>
      <c r="C2" t="str">
        <f>PROPER(Sheet1!C2)</f>
        <v>Media</v>
      </c>
      <c r="D2">
        <v>600</v>
      </c>
      <c r="E2" s="2">
        <v>0.06</v>
      </c>
      <c r="F2" s="1">
        <v>44949</v>
      </c>
      <c r="G2" t="str">
        <f>PROPER(Sheet1!G2)</f>
        <v>Ipo</v>
      </c>
      <c r="H2" t="s">
        <v>12</v>
      </c>
      <c r="I2" s="3">
        <v>2100</v>
      </c>
      <c r="J2" s="4">
        <f t="shared" ref="J2:J65" si="0">1000*I2</f>
        <v>2100000</v>
      </c>
      <c r="K2">
        <f t="shared" ref="K2:K65" si="1">IFERROR(D2/E2,0)</f>
        <v>10000</v>
      </c>
      <c r="L2">
        <f t="shared" ref="L2:L65" si="2">IFERROR(K2-D2,0)</f>
        <v>9400</v>
      </c>
      <c r="M2">
        <f t="shared" ref="M2:M65" si="3">YEAR(F2)</f>
        <v>2023</v>
      </c>
      <c r="N2">
        <f t="shared" ref="N2:N65" si="4">MONTH(F2)</f>
        <v>1</v>
      </c>
      <c r="O2">
        <f t="shared" ref="O2:O65" si="5">WEEKNUM(F2)</f>
        <v>4</v>
      </c>
      <c r="P2" t="str">
        <f t="shared" ref="P2:P65" si="6">TEXT(F2,"MMM")</f>
        <v>Jan</v>
      </c>
      <c r="Q2">
        <f t="shared" ref="Q2:Q65" si="7">DAY(F2)</f>
        <v>23</v>
      </c>
      <c r="R2" t="str">
        <f t="shared" ref="R2:R65" si="8">TEXT(F2,"DDD")</f>
        <v>Mon</v>
      </c>
    </row>
    <row r="3" spans="1:18" x14ac:dyDescent="0.25">
      <c r="A3" t="str">
        <f>PROPER(Sheet1!A3)</f>
        <v>Inmobi</v>
      </c>
      <c r="B3" t="str">
        <f>PROPER(Sheet1!B3)</f>
        <v>Bengaluru</v>
      </c>
      <c r="C3" t="str">
        <f>PROPER(Sheet1!C3)</f>
        <v>Marketing</v>
      </c>
      <c r="D3">
        <v>50</v>
      </c>
      <c r="F3" s="1">
        <v>44949</v>
      </c>
      <c r="G3" t="str">
        <f>PROPER(Sheet1!G3)</f>
        <v>Unknown</v>
      </c>
      <c r="H3" t="s">
        <v>17</v>
      </c>
      <c r="I3" s="3">
        <v>320</v>
      </c>
      <c r="J3" s="4">
        <f t="shared" si="0"/>
        <v>320000</v>
      </c>
      <c r="K3">
        <f t="shared" si="1"/>
        <v>0</v>
      </c>
      <c r="L3">
        <f t="shared" si="2"/>
        <v>-50</v>
      </c>
      <c r="M3">
        <f t="shared" si="3"/>
        <v>2023</v>
      </c>
      <c r="N3">
        <f t="shared" si="4"/>
        <v>1</v>
      </c>
      <c r="O3">
        <f t="shared" si="5"/>
        <v>4</v>
      </c>
      <c r="P3" t="str">
        <f t="shared" si="6"/>
        <v>Jan</v>
      </c>
      <c r="Q3">
        <f t="shared" si="7"/>
        <v>23</v>
      </c>
      <c r="R3" t="str">
        <f t="shared" si="8"/>
        <v>Mon</v>
      </c>
    </row>
    <row r="4" spans="1:18" x14ac:dyDescent="0.25">
      <c r="A4" t="str">
        <f>PROPER(Sheet1!A4)</f>
        <v>Booktopia</v>
      </c>
      <c r="B4" t="str">
        <f>PROPER(Sheet1!B4)</f>
        <v>Sydney</v>
      </c>
      <c r="C4" t="str">
        <f>PROPER(Sheet1!C4)</f>
        <v>Retail</v>
      </c>
      <c r="D4">
        <v>30</v>
      </c>
      <c r="F4" s="1">
        <v>44949</v>
      </c>
      <c r="G4" t="str">
        <f>PROPER(Sheet1!G4)</f>
        <v>Series A</v>
      </c>
      <c r="H4" t="s">
        <v>22</v>
      </c>
      <c r="I4" s="3">
        <v>23</v>
      </c>
      <c r="J4" s="4">
        <f t="shared" si="0"/>
        <v>23000</v>
      </c>
      <c r="K4">
        <f t="shared" si="1"/>
        <v>0</v>
      </c>
      <c r="L4">
        <f t="shared" si="2"/>
        <v>-30</v>
      </c>
      <c r="M4">
        <f t="shared" si="3"/>
        <v>2023</v>
      </c>
      <c r="N4">
        <f t="shared" si="4"/>
        <v>1</v>
      </c>
      <c r="O4">
        <f t="shared" si="5"/>
        <v>4</v>
      </c>
      <c r="P4" t="str">
        <f t="shared" si="6"/>
        <v>Jan</v>
      </c>
      <c r="Q4">
        <f t="shared" si="7"/>
        <v>23</v>
      </c>
      <c r="R4" t="str">
        <f t="shared" si="8"/>
        <v>Mon</v>
      </c>
    </row>
    <row r="5" spans="1:18" x14ac:dyDescent="0.25">
      <c r="A5" t="str">
        <f>PROPER(Sheet1!A5)</f>
        <v>Camp K12</v>
      </c>
      <c r="B5" t="str">
        <f>PROPER(Sheet1!B5)</f>
        <v>Gurugram</v>
      </c>
      <c r="C5" t="str">
        <f>PROPER(Sheet1!C5)</f>
        <v>Education</v>
      </c>
      <c r="E5" s="2">
        <v>0.7</v>
      </c>
      <c r="F5" s="1">
        <v>44949</v>
      </c>
      <c r="G5" t="str">
        <f>PROPER(Sheet1!G5)</f>
        <v>Series A</v>
      </c>
      <c r="H5" t="s">
        <v>17</v>
      </c>
      <c r="I5" s="3">
        <v>16</v>
      </c>
      <c r="J5" s="4">
        <f t="shared" si="0"/>
        <v>16000</v>
      </c>
      <c r="K5">
        <f t="shared" si="1"/>
        <v>0</v>
      </c>
      <c r="L5">
        <f t="shared" si="2"/>
        <v>0</v>
      </c>
      <c r="M5">
        <f t="shared" si="3"/>
        <v>2023</v>
      </c>
      <c r="N5">
        <f t="shared" si="4"/>
        <v>1</v>
      </c>
      <c r="O5">
        <f t="shared" si="5"/>
        <v>4</v>
      </c>
      <c r="P5" t="str">
        <f t="shared" si="6"/>
        <v>Jan</v>
      </c>
      <c r="Q5">
        <f t="shared" si="7"/>
        <v>23</v>
      </c>
      <c r="R5" t="str">
        <f t="shared" si="8"/>
        <v>Mon</v>
      </c>
    </row>
    <row r="6" spans="1:18" x14ac:dyDescent="0.25">
      <c r="A6" t="str">
        <f>PROPER(Sheet1!A6)</f>
        <v>Gemini</v>
      </c>
      <c r="B6" t="str">
        <f>PROPER(Sheet1!B6)</f>
        <v>New York City</v>
      </c>
      <c r="C6" t="str">
        <f>PROPER(Sheet1!C6)</f>
        <v>Crypto</v>
      </c>
      <c r="E6" s="2">
        <v>0.1</v>
      </c>
      <c r="F6" s="1">
        <v>44949</v>
      </c>
      <c r="G6" t="str">
        <f>PROPER(Sheet1!G6)</f>
        <v>Unknown</v>
      </c>
      <c r="H6" t="s">
        <v>29</v>
      </c>
      <c r="I6" s="3">
        <v>423</v>
      </c>
      <c r="J6" s="4">
        <f t="shared" si="0"/>
        <v>423000</v>
      </c>
      <c r="K6">
        <f t="shared" si="1"/>
        <v>0</v>
      </c>
      <c r="L6">
        <f t="shared" si="2"/>
        <v>0</v>
      </c>
      <c r="M6">
        <f t="shared" si="3"/>
        <v>2023</v>
      </c>
      <c r="N6">
        <f t="shared" si="4"/>
        <v>1</v>
      </c>
      <c r="O6">
        <f t="shared" si="5"/>
        <v>4</v>
      </c>
      <c r="P6" t="str">
        <f t="shared" si="6"/>
        <v>Jan</v>
      </c>
      <c r="Q6">
        <f t="shared" si="7"/>
        <v>23</v>
      </c>
      <c r="R6" t="str">
        <f t="shared" si="8"/>
        <v>Mon</v>
      </c>
    </row>
    <row r="7" spans="1:18" x14ac:dyDescent="0.25">
      <c r="A7" t="str">
        <f>PROPER(Sheet1!A7)</f>
        <v>Bux</v>
      </c>
      <c r="B7" t="str">
        <f>PROPER(Sheet1!B7)</f>
        <v>Amsterdam</v>
      </c>
      <c r="C7" t="str">
        <f>PROPER(Sheet1!C7)</f>
        <v>Finance</v>
      </c>
      <c r="F7" s="1">
        <v>44948</v>
      </c>
      <c r="G7" t="str">
        <f>PROPER(Sheet1!G7)</f>
        <v>Series C</v>
      </c>
      <c r="H7" t="s">
        <v>34</v>
      </c>
      <c r="I7" s="3">
        <v>115</v>
      </c>
      <c r="J7" s="4">
        <f t="shared" si="0"/>
        <v>115000</v>
      </c>
      <c r="K7">
        <f t="shared" si="1"/>
        <v>0</v>
      </c>
      <c r="L7">
        <f t="shared" si="2"/>
        <v>0</v>
      </c>
      <c r="M7">
        <f t="shared" si="3"/>
        <v>2023</v>
      </c>
      <c r="N7">
        <f t="shared" si="4"/>
        <v>1</v>
      </c>
      <c r="O7">
        <f t="shared" si="5"/>
        <v>4</v>
      </c>
      <c r="P7" t="str">
        <f t="shared" si="6"/>
        <v>Jan</v>
      </c>
      <c r="Q7">
        <f t="shared" si="7"/>
        <v>22</v>
      </c>
      <c r="R7" t="str">
        <f t="shared" si="8"/>
        <v>Sun</v>
      </c>
    </row>
    <row r="8" spans="1:18" x14ac:dyDescent="0.25">
      <c r="A8" t="str">
        <f>PROPER(Sheet1!A8)</f>
        <v>Google</v>
      </c>
      <c r="B8" t="str">
        <f>PROPER(Sheet1!B8)</f>
        <v>Sf Bay Area</v>
      </c>
      <c r="C8" t="str">
        <f>PROPER(Sheet1!C8)</f>
        <v>Consumer</v>
      </c>
      <c r="D8">
        <v>12000</v>
      </c>
      <c r="E8" s="2">
        <v>0.06</v>
      </c>
      <c r="F8" s="1">
        <v>44946</v>
      </c>
      <c r="G8" t="str">
        <f>PROPER(Sheet1!G8)</f>
        <v>Ipo</v>
      </c>
      <c r="H8" t="s">
        <v>29</v>
      </c>
      <c r="I8" s="3">
        <v>26</v>
      </c>
      <c r="J8" s="4">
        <f t="shared" si="0"/>
        <v>26000</v>
      </c>
      <c r="K8">
        <f t="shared" si="1"/>
        <v>200000</v>
      </c>
      <c r="L8">
        <f t="shared" si="2"/>
        <v>188000</v>
      </c>
      <c r="M8">
        <f t="shared" si="3"/>
        <v>2023</v>
      </c>
      <c r="N8">
        <f t="shared" si="4"/>
        <v>1</v>
      </c>
      <c r="O8">
        <f t="shared" si="5"/>
        <v>3</v>
      </c>
      <c r="P8" t="str">
        <f t="shared" si="6"/>
        <v>Jan</v>
      </c>
      <c r="Q8">
        <f t="shared" si="7"/>
        <v>20</v>
      </c>
      <c r="R8" t="str">
        <f t="shared" si="8"/>
        <v>Fri</v>
      </c>
    </row>
    <row r="9" spans="1:18" x14ac:dyDescent="0.25">
      <c r="A9" t="str">
        <f>PROPER(Sheet1!A9)</f>
        <v>Wayfair</v>
      </c>
      <c r="B9" t="str">
        <f>PROPER(Sheet1!B9)</f>
        <v>Boston</v>
      </c>
      <c r="C9" t="str">
        <f>PROPER(Sheet1!C9)</f>
        <v>Retail</v>
      </c>
      <c r="D9">
        <v>1750</v>
      </c>
      <c r="E9" s="2">
        <v>0.1</v>
      </c>
      <c r="F9" s="1">
        <v>44946</v>
      </c>
      <c r="G9" t="str">
        <f>PROPER(Sheet1!G9)</f>
        <v>Ipo</v>
      </c>
      <c r="H9" t="s">
        <v>29</v>
      </c>
      <c r="I9" s="3">
        <v>1700</v>
      </c>
      <c r="J9" s="4">
        <f t="shared" si="0"/>
        <v>1700000</v>
      </c>
      <c r="K9">
        <f t="shared" si="1"/>
        <v>17500</v>
      </c>
      <c r="L9">
        <f t="shared" si="2"/>
        <v>15750</v>
      </c>
      <c r="M9">
        <f t="shared" si="3"/>
        <v>2023</v>
      </c>
      <c r="N9">
        <f t="shared" si="4"/>
        <v>1</v>
      </c>
      <c r="O9">
        <f t="shared" si="5"/>
        <v>3</v>
      </c>
      <c r="P9" t="str">
        <f t="shared" si="6"/>
        <v>Jan</v>
      </c>
      <c r="Q9">
        <f t="shared" si="7"/>
        <v>20</v>
      </c>
      <c r="R9" t="str">
        <f t="shared" si="8"/>
        <v>Fri</v>
      </c>
    </row>
    <row r="10" spans="1:18" x14ac:dyDescent="0.25">
      <c r="A10" t="str">
        <f>PROPER(Sheet1!A10)</f>
        <v>Swiggy</v>
      </c>
      <c r="B10" t="str">
        <f>PROPER(Sheet1!B10)</f>
        <v>Bengaluru</v>
      </c>
      <c r="C10" t="str">
        <f>PROPER(Sheet1!C10)</f>
        <v>Food</v>
      </c>
      <c r="D10">
        <v>380</v>
      </c>
      <c r="E10" s="2">
        <v>0.06</v>
      </c>
      <c r="F10" s="1">
        <v>44946</v>
      </c>
      <c r="G10" t="str">
        <f>PROPER(Sheet1!G10)</f>
        <v>Unknown</v>
      </c>
      <c r="H10" t="s">
        <v>17</v>
      </c>
      <c r="I10" s="3">
        <v>3600</v>
      </c>
      <c r="J10" s="4">
        <f t="shared" si="0"/>
        <v>3600000</v>
      </c>
      <c r="K10">
        <f t="shared" si="1"/>
        <v>6333.3333333333339</v>
      </c>
      <c r="L10">
        <f t="shared" si="2"/>
        <v>5953.3333333333339</v>
      </c>
      <c r="M10">
        <f t="shared" si="3"/>
        <v>2023</v>
      </c>
      <c r="N10">
        <f t="shared" si="4"/>
        <v>1</v>
      </c>
      <c r="O10">
        <f t="shared" si="5"/>
        <v>3</v>
      </c>
      <c r="P10" t="str">
        <f t="shared" si="6"/>
        <v>Jan</v>
      </c>
      <c r="Q10">
        <f t="shared" si="7"/>
        <v>20</v>
      </c>
      <c r="R10" t="str">
        <f t="shared" si="8"/>
        <v>Fri</v>
      </c>
    </row>
    <row r="11" spans="1:18" x14ac:dyDescent="0.25">
      <c r="A11" t="str">
        <f>PROPER(Sheet1!A11)</f>
        <v>Medibuddy</v>
      </c>
      <c r="B11" t="str">
        <f>PROPER(Sheet1!B11)</f>
        <v>Bengaluru</v>
      </c>
      <c r="C11" t="str">
        <f>PROPER(Sheet1!C11)</f>
        <v>Healthcare</v>
      </c>
      <c r="D11">
        <v>200</v>
      </c>
      <c r="F11" s="1">
        <v>44946</v>
      </c>
      <c r="G11" t="str">
        <f>PROPER(Sheet1!G11)</f>
        <v>Acquired</v>
      </c>
      <c r="H11" t="s">
        <v>17</v>
      </c>
      <c r="I11" s="3">
        <v>192</v>
      </c>
      <c r="J11" s="4">
        <f t="shared" si="0"/>
        <v>192000</v>
      </c>
      <c r="K11">
        <f t="shared" si="1"/>
        <v>0</v>
      </c>
      <c r="L11">
        <f t="shared" si="2"/>
        <v>-200</v>
      </c>
      <c r="M11">
        <f t="shared" si="3"/>
        <v>2023</v>
      </c>
      <c r="N11">
        <f t="shared" si="4"/>
        <v>1</v>
      </c>
      <c r="O11">
        <f t="shared" si="5"/>
        <v>3</v>
      </c>
      <c r="P11" t="str">
        <f t="shared" si="6"/>
        <v>Jan</v>
      </c>
      <c r="Q11">
        <f t="shared" si="7"/>
        <v>20</v>
      </c>
      <c r="R11" t="str">
        <f t="shared" si="8"/>
        <v>Fri</v>
      </c>
    </row>
    <row r="12" spans="1:18" x14ac:dyDescent="0.25">
      <c r="A12" t="str">
        <f>PROPER(Sheet1!A12)</f>
        <v>Vox Media</v>
      </c>
      <c r="B12" t="str">
        <f>PROPER(Sheet1!B12)</f>
        <v>Washington D.C.</v>
      </c>
      <c r="C12" t="str">
        <f>PROPER(Sheet1!C12)</f>
        <v>Media</v>
      </c>
      <c r="D12">
        <v>130</v>
      </c>
      <c r="E12" s="2">
        <v>7.0000000000000007E-2</v>
      </c>
      <c r="F12" s="1">
        <v>44946</v>
      </c>
      <c r="G12" t="str">
        <f>PROPER(Sheet1!G12)</f>
        <v>Series F</v>
      </c>
      <c r="H12" t="s">
        <v>29</v>
      </c>
      <c r="I12" s="3">
        <v>307</v>
      </c>
      <c r="J12" s="4">
        <f t="shared" si="0"/>
        <v>307000</v>
      </c>
      <c r="K12">
        <f t="shared" si="1"/>
        <v>1857.1428571428569</v>
      </c>
      <c r="L12">
        <f t="shared" si="2"/>
        <v>1727.1428571428569</v>
      </c>
      <c r="M12">
        <f t="shared" si="3"/>
        <v>2023</v>
      </c>
      <c r="N12">
        <f t="shared" si="4"/>
        <v>1</v>
      </c>
      <c r="O12">
        <f t="shared" si="5"/>
        <v>3</v>
      </c>
      <c r="P12" t="str">
        <f t="shared" si="6"/>
        <v>Jan</v>
      </c>
      <c r="Q12">
        <f t="shared" si="7"/>
        <v>20</v>
      </c>
      <c r="R12" t="str">
        <f t="shared" si="8"/>
        <v>Fri</v>
      </c>
    </row>
    <row r="13" spans="1:18" x14ac:dyDescent="0.25">
      <c r="A13" t="str">
        <f>PROPER(Sheet1!A13)</f>
        <v>Karat</v>
      </c>
      <c r="B13" t="str">
        <f>PROPER(Sheet1!B13)</f>
        <v>Seattle</v>
      </c>
      <c r="C13" t="str">
        <f>PROPER(Sheet1!C13)</f>
        <v>Hr</v>
      </c>
      <c r="D13">
        <v>47</v>
      </c>
      <c r="F13" s="1">
        <v>44946</v>
      </c>
      <c r="G13" t="str">
        <f>PROPER(Sheet1!G13)</f>
        <v>Unknown</v>
      </c>
      <c r="H13" t="s">
        <v>29</v>
      </c>
      <c r="I13" s="3">
        <v>169</v>
      </c>
      <c r="J13" s="4">
        <f t="shared" si="0"/>
        <v>169000</v>
      </c>
      <c r="K13">
        <f t="shared" si="1"/>
        <v>0</v>
      </c>
      <c r="L13">
        <f t="shared" si="2"/>
        <v>-47</v>
      </c>
      <c r="M13">
        <f t="shared" si="3"/>
        <v>2023</v>
      </c>
      <c r="N13">
        <f t="shared" si="4"/>
        <v>1</v>
      </c>
      <c r="O13">
        <f t="shared" si="5"/>
        <v>3</v>
      </c>
      <c r="P13" t="str">
        <f t="shared" si="6"/>
        <v>Jan</v>
      </c>
      <c r="Q13">
        <f t="shared" si="7"/>
        <v>20</v>
      </c>
      <c r="R13" t="str">
        <f t="shared" si="8"/>
        <v>Fri</v>
      </c>
    </row>
    <row r="14" spans="1:18" x14ac:dyDescent="0.25">
      <c r="A14" t="str">
        <f>PROPER(Sheet1!A14)</f>
        <v>Edifecs</v>
      </c>
      <c r="B14" t="str">
        <f>PROPER(Sheet1!B14)</f>
        <v>Seattle</v>
      </c>
      <c r="C14" t="str">
        <f>PROPER(Sheet1!C14)</f>
        <v>Healthcare</v>
      </c>
      <c r="D14">
        <v>30</v>
      </c>
      <c r="F14" s="1">
        <v>44946</v>
      </c>
      <c r="G14" t="str">
        <f>PROPER(Sheet1!G14)</f>
        <v>Unknown</v>
      </c>
      <c r="H14" t="s">
        <v>29</v>
      </c>
      <c r="I14" s="3">
        <v>1</v>
      </c>
      <c r="J14" s="4">
        <f t="shared" si="0"/>
        <v>1000</v>
      </c>
      <c r="K14">
        <f t="shared" si="1"/>
        <v>0</v>
      </c>
      <c r="L14">
        <f t="shared" si="2"/>
        <v>-30</v>
      </c>
      <c r="M14">
        <f t="shared" si="3"/>
        <v>2023</v>
      </c>
      <c r="N14">
        <f t="shared" si="4"/>
        <v>1</v>
      </c>
      <c r="O14">
        <f t="shared" si="5"/>
        <v>3</v>
      </c>
      <c r="P14" t="str">
        <f t="shared" si="6"/>
        <v>Jan</v>
      </c>
      <c r="Q14">
        <f t="shared" si="7"/>
        <v>20</v>
      </c>
      <c r="R14" t="str">
        <f t="shared" si="8"/>
        <v>Fri</v>
      </c>
    </row>
    <row r="15" spans="1:18" x14ac:dyDescent="0.25">
      <c r="A15" t="str">
        <f>PROPER(Sheet1!A15)</f>
        <v>Citrine Informatics</v>
      </c>
      <c r="B15" t="str">
        <f>PROPER(Sheet1!B15)</f>
        <v>Sf Bay Area</v>
      </c>
      <c r="C15" t="str">
        <f>PROPER(Sheet1!C15)</f>
        <v>Data</v>
      </c>
      <c r="D15">
        <v>22</v>
      </c>
      <c r="E15" s="2">
        <v>0.27</v>
      </c>
      <c r="F15" s="1">
        <v>44946</v>
      </c>
      <c r="G15" t="str">
        <f>PROPER(Sheet1!G15)</f>
        <v>Series C</v>
      </c>
      <c r="H15" t="s">
        <v>29</v>
      </c>
      <c r="I15" s="3">
        <v>64</v>
      </c>
      <c r="J15" s="4">
        <f t="shared" si="0"/>
        <v>64000</v>
      </c>
      <c r="K15">
        <f t="shared" si="1"/>
        <v>81.481481481481481</v>
      </c>
      <c r="L15">
        <f t="shared" si="2"/>
        <v>59.481481481481481</v>
      </c>
      <c r="M15">
        <f t="shared" si="3"/>
        <v>2023</v>
      </c>
      <c r="N15">
        <f t="shared" si="4"/>
        <v>1</v>
      </c>
      <c r="O15">
        <f t="shared" si="5"/>
        <v>3</v>
      </c>
      <c r="P15" t="str">
        <f t="shared" si="6"/>
        <v>Jan</v>
      </c>
      <c r="Q15">
        <f t="shared" si="7"/>
        <v>20</v>
      </c>
      <c r="R15" t="str">
        <f t="shared" si="8"/>
        <v>Fri</v>
      </c>
    </row>
    <row r="16" spans="1:18" x14ac:dyDescent="0.25">
      <c r="A16" t="str">
        <f>PROPER(Sheet1!A16)</f>
        <v>Avalara</v>
      </c>
      <c r="B16" t="str">
        <f>PROPER(Sheet1!B16)</f>
        <v>Seattle</v>
      </c>
      <c r="C16" t="str">
        <f>PROPER(Sheet1!C16)</f>
        <v>Finance</v>
      </c>
      <c r="F16" s="1">
        <v>44946</v>
      </c>
      <c r="G16" t="str">
        <f>PROPER(Sheet1!G16)</f>
        <v>Acquired</v>
      </c>
      <c r="H16" t="s">
        <v>29</v>
      </c>
      <c r="I16" s="3">
        <v>341</v>
      </c>
      <c r="J16" s="4">
        <f t="shared" si="0"/>
        <v>341000</v>
      </c>
      <c r="K16">
        <f t="shared" si="1"/>
        <v>0</v>
      </c>
      <c r="L16">
        <f t="shared" si="2"/>
        <v>0</v>
      </c>
      <c r="M16">
        <f t="shared" si="3"/>
        <v>2023</v>
      </c>
      <c r="N16">
        <f t="shared" si="4"/>
        <v>1</v>
      </c>
      <c r="O16">
        <f t="shared" si="5"/>
        <v>3</v>
      </c>
      <c r="P16" t="str">
        <f t="shared" si="6"/>
        <v>Jan</v>
      </c>
      <c r="Q16">
        <f t="shared" si="7"/>
        <v>20</v>
      </c>
      <c r="R16" t="str">
        <f t="shared" si="8"/>
        <v>Fri</v>
      </c>
    </row>
    <row r="17" spans="1:18" x14ac:dyDescent="0.25">
      <c r="A17" t="str">
        <f>PROPER(Sheet1!A17)</f>
        <v>Cyteir Therapeutics</v>
      </c>
      <c r="B17" t="str">
        <f>PROPER(Sheet1!B17)</f>
        <v>Boston</v>
      </c>
      <c r="C17" t="str">
        <f>PROPER(Sheet1!C17)</f>
        <v>Healthcare</v>
      </c>
      <c r="E17" s="2">
        <v>0.7</v>
      </c>
      <c r="F17" s="1">
        <v>44946</v>
      </c>
      <c r="G17" t="str">
        <f>PROPER(Sheet1!G17)</f>
        <v>Series C</v>
      </c>
      <c r="H17" t="s">
        <v>29</v>
      </c>
      <c r="I17" s="3">
        <v>156</v>
      </c>
      <c r="J17" s="4">
        <f t="shared" si="0"/>
        <v>156000</v>
      </c>
      <c r="K17">
        <f t="shared" si="1"/>
        <v>0</v>
      </c>
      <c r="L17">
        <f t="shared" si="2"/>
        <v>0</v>
      </c>
      <c r="M17">
        <f t="shared" si="3"/>
        <v>2023</v>
      </c>
      <c r="N17">
        <f t="shared" si="4"/>
        <v>1</v>
      </c>
      <c r="O17">
        <f t="shared" si="5"/>
        <v>3</v>
      </c>
      <c r="P17" t="str">
        <f t="shared" si="6"/>
        <v>Jan</v>
      </c>
      <c r="Q17">
        <f t="shared" si="7"/>
        <v>20</v>
      </c>
      <c r="R17" t="str">
        <f t="shared" si="8"/>
        <v>Fri</v>
      </c>
    </row>
    <row r="18" spans="1:18" x14ac:dyDescent="0.25">
      <c r="A18" t="str">
        <f>PROPER(Sheet1!A18)</f>
        <v>Zappos</v>
      </c>
      <c r="B18" t="str">
        <f>PROPER(Sheet1!B18)</f>
        <v>Las Vegas</v>
      </c>
      <c r="C18" t="str">
        <f>PROPER(Sheet1!C18)</f>
        <v>Retail</v>
      </c>
      <c r="F18" s="1">
        <v>44946</v>
      </c>
      <c r="G18" t="str">
        <f>PROPER(Sheet1!G18)</f>
        <v>Acquired</v>
      </c>
      <c r="H18" t="s">
        <v>29</v>
      </c>
      <c r="I18" s="3">
        <v>62</v>
      </c>
      <c r="J18" s="4">
        <f t="shared" si="0"/>
        <v>62000</v>
      </c>
      <c r="K18">
        <f t="shared" si="1"/>
        <v>0</v>
      </c>
      <c r="L18">
        <f t="shared" si="2"/>
        <v>0</v>
      </c>
      <c r="M18">
        <f t="shared" si="3"/>
        <v>2023</v>
      </c>
      <c r="N18">
        <f t="shared" si="4"/>
        <v>1</v>
      </c>
      <c r="O18">
        <f t="shared" si="5"/>
        <v>3</v>
      </c>
      <c r="P18" t="str">
        <f t="shared" si="6"/>
        <v>Jan</v>
      </c>
      <c r="Q18">
        <f t="shared" si="7"/>
        <v>20</v>
      </c>
      <c r="R18" t="str">
        <f t="shared" si="8"/>
        <v>Fri</v>
      </c>
    </row>
    <row r="19" spans="1:18" x14ac:dyDescent="0.25">
      <c r="A19" t="str">
        <f>PROPER(Sheet1!A19)</f>
        <v>Capital One</v>
      </c>
      <c r="B19" t="str">
        <f>PROPER(Sheet1!B19)</f>
        <v>Washington D.C.</v>
      </c>
      <c r="C19" t="str">
        <f>PROPER(Sheet1!C19)</f>
        <v>Finance</v>
      </c>
      <c r="D19">
        <v>1100</v>
      </c>
      <c r="F19" s="1">
        <v>44945</v>
      </c>
      <c r="G19" t="str">
        <f>PROPER(Sheet1!G19)</f>
        <v>Ipo</v>
      </c>
      <c r="H19" t="s">
        <v>29</v>
      </c>
      <c r="J19" s="4">
        <f t="shared" si="0"/>
        <v>0</v>
      </c>
      <c r="K19">
        <f t="shared" si="1"/>
        <v>0</v>
      </c>
      <c r="L19">
        <f t="shared" si="2"/>
        <v>-1100</v>
      </c>
      <c r="M19">
        <f t="shared" si="3"/>
        <v>2023</v>
      </c>
      <c r="N19">
        <f t="shared" si="4"/>
        <v>1</v>
      </c>
      <c r="O19">
        <f t="shared" si="5"/>
        <v>3</v>
      </c>
      <c r="P19" t="str">
        <f t="shared" si="6"/>
        <v>Jan</v>
      </c>
      <c r="Q19">
        <f t="shared" si="7"/>
        <v>19</v>
      </c>
      <c r="R19" t="str">
        <f t="shared" si="8"/>
        <v>Thu</v>
      </c>
    </row>
    <row r="20" spans="1:18" x14ac:dyDescent="0.25">
      <c r="A20" t="str">
        <f>PROPER(Sheet1!A20)</f>
        <v xml:space="preserve">Wework </v>
      </c>
      <c r="B20" t="str">
        <f>PROPER(Sheet1!B20)</f>
        <v>New York City</v>
      </c>
      <c r="C20" t="str">
        <f>PROPER(Sheet1!C20)</f>
        <v>Real Estate</v>
      </c>
      <c r="D20">
        <v>300</v>
      </c>
      <c r="F20" s="1">
        <v>44945</v>
      </c>
      <c r="G20" t="str">
        <f>PROPER(Sheet1!G20)</f>
        <v>Ipo</v>
      </c>
      <c r="H20" t="s">
        <v>29</v>
      </c>
      <c r="I20" s="3">
        <v>22200</v>
      </c>
      <c r="J20" s="4">
        <f t="shared" si="0"/>
        <v>22200000</v>
      </c>
      <c r="K20">
        <f t="shared" si="1"/>
        <v>0</v>
      </c>
      <c r="L20">
        <f t="shared" si="2"/>
        <v>-300</v>
      </c>
      <c r="M20">
        <f t="shared" si="3"/>
        <v>2023</v>
      </c>
      <c r="N20">
        <f t="shared" si="4"/>
        <v>1</v>
      </c>
      <c r="O20">
        <f t="shared" si="5"/>
        <v>3</v>
      </c>
      <c r="P20" t="str">
        <f t="shared" si="6"/>
        <v>Jan</v>
      </c>
      <c r="Q20">
        <f t="shared" si="7"/>
        <v>19</v>
      </c>
      <c r="R20" t="str">
        <f t="shared" si="8"/>
        <v>Thu</v>
      </c>
    </row>
    <row r="21" spans="1:18" x14ac:dyDescent="0.25">
      <c r="A21" t="str">
        <f>PROPER(Sheet1!A21)</f>
        <v>Hubilo</v>
      </c>
      <c r="B21" t="str">
        <f>PROPER(Sheet1!B21)</f>
        <v>Sf Bay Area</v>
      </c>
      <c r="C21" t="str">
        <f>PROPER(Sheet1!C21)</f>
        <v>Other</v>
      </c>
      <c r="D21">
        <v>115</v>
      </c>
      <c r="E21" s="2">
        <v>0.35</v>
      </c>
      <c r="F21" s="1">
        <v>44945</v>
      </c>
      <c r="G21" t="str">
        <f>PROPER(Sheet1!G21)</f>
        <v>Series B</v>
      </c>
      <c r="H21" t="s">
        <v>29</v>
      </c>
      <c r="I21" s="3">
        <v>153</v>
      </c>
      <c r="J21" s="4">
        <f t="shared" si="0"/>
        <v>153000</v>
      </c>
      <c r="K21">
        <f t="shared" si="1"/>
        <v>328.57142857142861</v>
      </c>
      <c r="L21">
        <f t="shared" si="2"/>
        <v>213.57142857142861</v>
      </c>
      <c r="M21">
        <f t="shared" si="3"/>
        <v>2023</v>
      </c>
      <c r="N21">
        <f t="shared" si="4"/>
        <v>1</v>
      </c>
      <c r="O21">
        <f t="shared" si="5"/>
        <v>3</v>
      </c>
      <c r="P21" t="str">
        <f t="shared" si="6"/>
        <v>Jan</v>
      </c>
      <c r="Q21">
        <f t="shared" si="7"/>
        <v>19</v>
      </c>
      <c r="R21" t="str">
        <f t="shared" si="8"/>
        <v>Thu</v>
      </c>
    </row>
    <row r="22" spans="1:18" x14ac:dyDescent="0.25">
      <c r="A22" t="str">
        <f>PROPER(Sheet1!A22)</f>
        <v>Saks.Com</v>
      </c>
      <c r="B22" t="str">
        <f>PROPER(Sheet1!B22)</f>
        <v>New York City</v>
      </c>
      <c r="C22" t="str">
        <f>PROPER(Sheet1!C22)</f>
        <v>Retail</v>
      </c>
      <c r="D22">
        <v>100</v>
      </c>
      <c r="E22" s="2">
        <v>0.05</v>
      </c>
      <c r="F22" s="1">
        <v>44945</v>
      </c>
      <c r="G22" t="str">
        <f>PROPER(Sheet1!G22)</f>
        <v>Unknown</v>
      </c>
      <c r="H22" t="s">
        <v>29</v>
      </c>
      <c r="I22" s="3">
        <v>965</v>
      </c>
      <c r="J22" s="4">
        <f t="shared" si="0"/>
        <v>965000</v>
      </c>
      <c r="K22">
        <f t="shared" si="1"/>
        <v>2000</v>
      </c>
      <c r="L22">
        <f t="shared" si="2"/>
        <v>1900</v>
      </c>
      <c r="M22">
        <f t="shared" si="3"/>
        <v>2023</v>
      </c>
      <c r="N22">
        <f t="shared" si="4"/>
        <v>1</v>
      </c>
      <c r="O22">
        <f t="shared" si="5"/>
        <v>3</v>
      </c>
      <c r="P22" t="str">
        <f t="shared" si="6"/>
        <v>Jan</v>
      </c>
      <c r="Q22">
        <f t="shared" si="7"/>
        <v>19</v>
      </c>
      <c r="R22" t="str">
        <f t="shared" si="8"/>
        <v>Thu</v>
      </c>
    </row>
    <row r="23" spans="1:18" x14ac:dyDescent="0.25">
      <c r="A23" t="str">
        <f>PROPER(Sheet1!A23)</f>
        <v>Cs Disco</v>
      </c>
      <c r="B23" t="str">
        <f>PROPER(Sheet1!B23)</f>
        <v>Austin</v>
      </c>
      <c r="C23" t="str">
        <f>PROPER(Sheet1!C23)</f>
        <v>Legal</v>
      </c>
      <c r="D23">
        <v>62</v>
      </c>
      <c r="E23" s="2">
        <v>0.09</v>
      </c>
      <c r="F23" s="1">
        <v>44945</v>
      </c>
      <c r="G23" t="str">
        <f>PROPER(Sheet1!G23)</f>
        <v>Ipo</v>
      </c>
      <c r="H23" t="s">
        <v>29</v>
      </c>
      <c r="I23" s="3">
        <v>233</v>
      </c>
      <c r="J23" s="4">
        <f t="shared" si="0"/>
        <v>233000</v>
      </c>
      <c r="K23">
        <f t="shared" si="1"/>
        <v>688.88888888888891</v>
      </c>
      <c r="L23">
        <f t="shared" si="2"/>
        <v>626.88888888888891</v>
      </c>
      <c r="M23">
        <f t="shared" si="3"/>
        <v>2023</v>
      </c>
      <c r="N23">
        <f t="shared" si="4"/>
        <v>1</v>
      </c>
      <c r="O23">
        <f t="shared" si="5"/>
        <v>3</v>
      </c>
      <c r="P23" t="str">
        <f t="shared" si="6"/>
        <v>Jan</v>
      </c>
      <c r="Q23">
        <f t="shared" si="7"/>
        <v>19</v>
      </c>
      <c r="R23" t="str">
        <f t="shared" si="8"/>
        <v>Thu</v>
      </c>
    </row>
    <row r="24" spans="1:18" x14ac:dyDescent="0.25">
      <c r="A24" t="str">
        <f>PROPER(Sheet1!A24)</f>
        <v>Riot Games</v>
      </c>
      <c r="B24" t="str">
        <f>PROPER(Sheet1!B24)</f>
        <v>Los Angeles</v>
      </c>
      <c r="C24" t="str">
        <f>PROPER(Sheet1!C24)</f>
        <v>Consumer</v>
      </c>
      <c r="D24">
        <v>46</v>
      </c>
      <c r="F24" s="1">
        <v>44945</v>
      </c>
      <c r="G24" t="str">
        <f>PROPER(Sheet1!G24)</f>
        <v>Acquired</v>
      </c>
      <c r="H24" t="s">
        <v>29</v>
      </c>
      <c r="I24" s="3">
        <v>21</v>
      </c>
      <c r="J24" s="4">
        <f t="shared" si="0"/>
        <v>21000</v>
      </c>
      <c r="K24">
        <f t="shared" si="1"/>
        <v>0</v>
      </c>
      <c r="L24">
        <f t="shared" si="2"/>
        <v>-46</v>
      </c>
      <c r="M24">
        <f t="shared" si="3"/>
        <v>2023</v>
      </c>
      <c r="N24">
        <f t="shared" si="4"/>
        <v>1</v>
      </c>
      <c r="O24">
        <f t="shared" si="5"/>
        <v>3</v>
      </c>
      <c r="P24" t="str">
        <f t="shared" si="6"/>
        <v>Jan</v>
      </c>
      <c r="Q24">
        <f t="shared" si="7"/>
        <v>19</v>
      </c>
      <c r="R24" t="str">
        <f t="shared" si="8"/>
        <v>Thu</v>
      </c>
    </row>
    <row r="25" spans="1:18" x14ac:dyDescent="0.25">
      <c r="A25" t="str">
        <f>PROPER(Sheet1!A25)</f>
        <v>Hydrow</v>
      </c>
      <c r="B25" t="str">
        <f>PROPER(Sheet1!B25)</f>
        <v>Boston</v>
      </c>
      <c r="C25" t="str">
        <f>PROPER(Sheet1!C25)</f>
        <v>Fitness</v>
      </c>
      <c r="D25">
        <v>30</v>
      </c>
      <c r="F25" s="1">
        <v>44945</v>
      </c>
      <c r="G25" t="str">
        <f>PROPER(Sheet1!G25)</f>
        <v>Series D</v>
      </c>
      <c r="H25" t="s">
        <v>29</v>
      </c>
      <c r="I25" s="3">
        <v>269</v>
      </c>
      <c r="J25" s="4">
        <f t="shared" si="0"/>
        <v>269000</v>
      </c>
      <c r="K25">
        <f t="shared" si="1"/>
        <v>0</v>
      </c>
      <c r="L25">
        <f t="shared" si="2"/>
        <v>-30</v>
      </c>
      <c r="M25">
        <f t="shared" si="3"/>
        <v>2023</v>
      </c>
      <c r="N25">
        <f t="shared" si="4"/>
        <v>1</v>
      </c>
      <c r="O25">
        <f t="shared" si="5"/>
        <v>3</v>
      </c>
      <c r="P25" t="str">
        <f t="shared" si="6"/>
        <v>Jan</v>
      </c>
      <c r="Q25">
        <f t="shared" si="7"/>
        <v>19</v>
      </c>
      <c r="R25" t="str">
        <f t="shared" si="8"/>
        <v>Thu</v>
      </c>
    </row>
    <row r="26" spans="1:18" x14ac:dyDescent="0.25">
      <c r="A26" t="str">
        <f>PROPER(Sheet1!A26)</f>
        <v>Fandom</v>
      </c>
      <c r="B26" t="str">
        <f>PROPER(Sheet1!B26)</f>
        <v>Sf Bay Area</v>
      </c>
      <c r="C26" t="str">
        <f>PROPER(Sheet1!C26)</f>
        <v>Media</v>
      </c>
      <c r="F26" s="1">
        <v>44945</v>
      </c>
      <c r="G26" t="str">
        <f>PROPER(Sheet1!G26)</f>
        <v>Series E</v>
      </c>
      <c r="H26" t="s">
        <v>29</v>
      </c>
      <c r="I26" s="3">
        <v>145</v>
      </c>
      <c r="J26" s="4">
        <f t="shared" si="0"/>
        <v>145000</v>
      </c>
      <c r="K26">
        <f t="shared" si="1"/>
        <v>0</v>
      </c>
      <c r="L26">
        <f t="shared" si="2"/>
        <v>0</v>
      </c>
      <c r="M26">
        <f t="shared" si="3"/>
        <v>2023</v>
      </c>
      <c r="N26">
        <f t="shared" si="4"/>
        <v>1</v>
      </c>
      <c r="O26">
        <f t="shared" si="5"/>
        <v>3</v>
      </c>
      <c r="P26" t="str">
        <f t="shared" si="6"/>
        <v>Jan</v>
      </c>
      <c r="Q26">
        <f t="shared" si="7"/>
        <v>19</v>
      </c>
      <c r="R26" t="str">
        <f t="shared" si="8"/>
        <v>Thu</v>
      </c>
    </row>
    <row r="27" spans="1:18" x14ac:dyDescent="0.25">
      <c r="A27" t="str">
        <f>PROPER(Sheet1!A27)</f>
        <v>Iam Robotics</v>
      </c>
      <c r="B27" t="str">
        <f>PROPER(Sheet1!B27)</f>
        <v>Pittsburgh</v>
      </c>
      <c r="C27" t="str">
        <f>PROPER(Sheet1!C27)</f>
        <v>Hardware</v>
      </c>
      <c r="F27" s="1">
        <v>44945</v>
      </c>
      <c r="G27" t="str">
        <f>PROPER(Sheet1!G27)</f>
        <v>Unknown</v>
      </c>
      <c r="H27" t="s">
        <v>29</v>
      </c>
      <c r="I27" s="3">
        <v>21</v>
      </c>
      <c r="J27" s="4">
        <f t="shared" si="0"/>
        <v>21000</v>
      </c>
      <c r="K27">
        <f t="shared" si="1"/>
        <v>0</v>
      </c>
      <c r="L27">
        <f t="shared" si="2"/>
        <v>0</v>
      </c>
      <c r="M27">
        <f t="shared" si="3"/>
        <v>2023</v>
      </c>
      <c r="N27">
        <f t="shared" si="4"/>
        <v>1</v>
      </c>
      <c r="O27">
        <f t="shared" si="5"/>
        <v>3</v>
      </c>
      <c r="P27" t="str">
        <f t="shared" si="6"/>
        <v>Jan</v>
      </c>
      <c r="Q27">
        <f t="shared" si="7"/>
        <v>19</v>
      </c>
      <c r="R27" t="str">
        <f t="shared" si="8"/>
        <v>Thu</v>
      </c>
    </row>
    <row r="28" spans="1:18" x14ac:dyDescent="0.25">
      <c r="A28" t="str">
        <f>PROPER(Sheet1!A28)</f>
        <v>Icertis</v>
      </c>
      <c r="B28" t="str">
        <f>PROPER(Sheet1!B28)</f>
        <v>Seattle</v>
      </c>
      <c r="C28" t="str">
        <f>PROPER(Sheet1!C28)</f>
        <v>Legal</v>
      </c>
      <c r="F28" s="1">
        <v>44945</v>
      </c>
      <c r="G28" t="str">
        <f>PROPER(Sheet1!G28)</f>
        <v>Unknown</v>
      </c>
      <c r="H28" t="s">
        <v>29</v>
      </c>
      <c r="I28" s="3">
        <v>521</v>
      </c>
      <c r="J28" s="4">
        <f t="shared" si="0"/>
        <v>521000</v>
      </c>
      <c r="K28">
        <f t="shared" si="1"/>
        <v>0</v>
      </c>
      <c r="L28">
        <f t="shared" si="2"/>
        <v>0</v>
      </c>
      <c r="M28">
        <f t="shared" si="3"/>
        <v>2023</v>
      </c>
      <c r="N28">
        <f t="shared" si="4"/>
        <v>1</v>
      </c>
      <c r="O28">
        <f t="shared" si="5"/>
        <v>3</v>
      </c>
      <c r="P28" t="str">
        <f t="shared" si="6"/>
        <v>Jan</v>
      </c>
      <c r="Q28">
        <f t="shared" si="7"/>
        <v>19</v>
      </c>
      <c r="R28" t="str">
        <f t="shared" si="8"/>
        <v>Thu</v>
      </c>
    </row>
    <row r="29" spans="1:18" x14ac:dyDescent="0.25">
      <c r="A29" t="str">
        <f>PROPER(Sheet1!A29)</f>
        <v>Magnite</v>
      </c>
      <c r="B29" t="str">
        <f>PROPER(Sheet1!B29)</f>
        <v>Los Angeles</v>
      </c>
      <c r="C29" t="str">
        <f>PROPER(Sheet1!C29)</f>
        <v>Marketing</v>
      </c>
      <c r="E29" s="2">
        <v>0.06</v>
      </c>
      <c r="F29" s="1">
        <v>44945</v>
      </c>
      <c r="G29" t="str">
        <f>PROPER(Sheet1!G29)</f>
        <v>Ipo</v>
      </c>
      <c r="H29" t="s">
        <v>29</v>
      </c>
      <c r="I29" s="3">
        <v>400</v>
      </c>
      <c r="J29" s="4">
        <f t="shared" si="0"/>
        <v>400000</v>
      </c>
      <c r="K29">
        <f t="shared" si="1"/>
        <v>0</v>
      </c>
      <c r="L29">
        <f t="shared" si="2"/>
        <v>0</v>
      </c>
      <c r="M29">
        <f t="shared" si="3"/>
        <v>2023</v>
      </c>
      <c r="N29">
        <f t="shared" si="4"/>
        <v>1</v>
      </c>
      <c r="O29">
        <f t="shared" si="5"/>
        <v>3</v>
      </c>
      <c r="P29" t="str">
        <f t="shared" si="6"/>
        <v>Jan</v>
      </c>
      <c r="Q29">
        <f t="shared" si="7"/>
        <v>19</v>
      </c>
      <c r="R29" t="str">
        <f t="shared" si="8"/>
        <v>Thu</v>
      </c>
    </row>
    <row r="30" spans="1:18" x14ac:dyDescent="0.25">
      <c r="A30" t="str">
        <f>PROPER(Sheet1!A30)</f>
        <v>Mudafy</v>
      </c>
      <c r="B30" t="str">
        <f>PROPER(Sheet1!B30)</f>
        <v>Mexico City</v>
      </c>
      <c r="C30" t="str">
        <f>PROPER(Sheet1!C30)</f>
        <v>Real Estate</v>
      </c>
      <c r="E30" s="2">
        <v>0.7</v>
      </c>
      <c r="F30" s="1">
        <v>44945</v>
      </c>
      <c r="G30" t="str">
        <f>PROPER(Sheet1!G30)</f>
        <v>Series A</v>
      </c>
      <c r="H30" t="s">
        <v>29</v>
      </c>
      <c r="I30" s="3">
        <v>13</v>
      </c>
      <c r="J30" s="4">
        <f t="shared" si="0"/>
        <v>13000</v>
      </c>
      <c r="K30">
        <f t="shared" si="1"/>
        <v>0</v>
      </c>
      <c r="L30">
        <f t="shared" si="2"/>
        <v>0</v>
      </c>
      <c r="M30">
        <f t="shared" si="3"/>
        <v>2023</v>
      </c>
      <c r="N30">
        <f t="shared" si="4"/>
        <v>1</v>
      </c>
      <c r="O30">
        <f t="shared" si="5"/>
        <v>3</v>
      </c>
      <c r="P30" t="str">
        <f t="shared" si="6"/>
        <v>Jan</v>
      </c>
      <c r="Q30">
        <f t="shared" si="7"/>
        <v>19</v>
      </c>
      <c r="R30" t="str">
        <f t="shared" si="8"/>
        <v>Thu</v>
      </c>
    </row>
    <row r="31" spans="1:18" x14ac:dyDescent="0.25">
      <c r="A31" t="str">
        <f>PROPER(Sheet1!A31)</f>
        <v>Personalis</v>
      </c>
      <c r="B31" t="str">
        <f>PROPER(Sheet1!B31)</f>
        <v>Sf Bay Area</v>
      </c>
      <c r="C31" t="str">
        <f>PROPER(Sheet1!C31)</f>
        <v>Healthcare</v>
      </c>
      <c r="E31" s="2">
        <v>0.3</v>
      </c>
      <c r="F31" s="1">
        <v>44945</v>
      </c>
      <c r="G31" t="str">
        <f>PROPER(Sheet1!G31)</f>
        <v>Ipo</v>
      </c>
      <c r="H31" t="s">
        <v>29</v>
      </c>
      <c r="I31" s="3">
        <v>225</v>
      </c>
      <c r="J31" s="4">
        <f t="shared" si="0"/>
        <v>225000</v>
      </c>
      <c r="K31">
        <f t="shared" si="1"/>
        <v>0</v>
      </c>
      <c r="L31">
        <f t="shared" si="2"/>
        <v>0</v>
      </c>
      <c r="M31">
        <f t="shared" si="3"/>
        <v>2023</v>
      </c>
      <c r="N31">
        <f t="shared" si="4"/>
        <v>1</v>
      </c>
      <c r="O31">
        <f t="shared" si="5"/>
        <v>3</v>
      </c>
      <c r="P31" t="str">
        <f t="shared" si="6"/>
        <v>Jan</v>
      </c>
      <c r="Q31">
        <f t="shared" si="7"/>
        <v>19</v>
      </c>
      <c r="R31" t="str">
        <f t="shared" si="8"/>
        <v>Thu</v>
      </c>
    </row>
    <row r="32" spans="1:18" x14ac:dyDescent="0.25">
      <c r="A32" t="str">
        <f>PROPER(Sheet1!A32)</f>
        <v>Prisma</v>
      </c>
      <c r="B32" t="str">
        <f>PROPER(Sheet1!B32)</f>
        <v>Sf Bay Area</v>
      </c>
      <c r="C32" t="str">
        <f>PROPER(Sheet1!C32)</f>
        <v>Data</v>
      </c>
      <c r="E32" s="2">
        <v>0.28000000000000003</v>
      </c>
      <c r="F32" s="1">
        <v>44945</v>
      </c>
      <c r="G32" t="str">
        <f>PROPER(Sheet1!G32)</f>
        <v>Series B</v>
      </c>
      <c r="H32" t="s">
        <v>29</v>
      </c>
      <c r="I32" s="3">
        <v>56</v>
      </c>
      <c r="J32" s="4">
        <f t="shared" si="0"/>
        <v>56000</v>
      </c>
      <c r="K32">
        <f t="shared" si="1"/>
        <v>0</v>
      </c>
      <c r="L32">
        <f t="shared" si="2"/>
        <v>0</v>
      </c>
      <c r="M32">
        <f t="shared" si="3"/>
        <v>2023</v>
      </c>
      <c r="N32">
        <f t="shared" si="4"/>
        <v>1</v>
      </c>
      <c r="O32">
        <f t="shared" si="5"/>
        <v>3</v>
      </c>
      <c r="P32" t="str">
        <f t="shared" si="6"/>
        <v>Jan</v>
      </c>
      <c r="Q32">
        <f t="shared" si="7"/>
        <v>19</v>
      </c>
      <c r="R32" t="str">
        <f t="shared" si="8"/>
        <v>Thu</v>
      </c>
    </row>
    <row r="33" spans="1:18" x14ac:dyDescent="0.25">
      <c r="A33" t="str">
        <f>PROPER(Sheet1!A33)</f>
        <v>Wallbox</v>
      </c>
      <c r="B33" t="str">
        <f>PROPER(Sheet1!B33)</f>
        <v>Barcelona</v>
      </c>
      <c r="C33" t="str">
        <f>PROPER(Sheet1!C33)</f>
        <v>Energy</v>
      </c>
      <c r="E33" s="2">
        <v>0.15</v>
      </c>
      <c r="F33" s="1">
        <v>44945</v>
      </c>
      <c r="G33" t="str">
        <f>PROPER(Sheet1!G33)</f>
        <v>Ipo</v>
      </c>
      <c r="H33" t="s">
        <v>87</v>
      </c>
      <c r="I33" s="3">
        <v>167</v>
      </c>
      <c r="J33" s="4">
        <f t="shared" si="0"/>
        <v>167000</v>
      </c>
      <c r="K33">
        <f t="shared" si="1"/>
        <v>0</v>
      </c>
      <c r="L33">
        <f t="shared" si="2"/>
        <v>0</v>
      </c>
      <c r="M33">
        <f t="shared" si="3"/>
        <v>2023</v>
      </c>
      <c r="N33">
        <f t="shared" si="4"/>
        <v>1</v>
      </c>
      <c r="O33">
        <f t="shared" si="5"/>
        <v>3</v>
      </c>
      <c r="P33" t="str">
        <f t="shared" si="6"/>
        <v>Jan</v>
      </c>
      <c r="Q33">
        <f t="shared" si="7"/>
        <v>19</v>
      </c>
      <c r="R33" t="str">
        <f t="shared" si="8"/>
        <v>Thu</v>
      </c>
    </row>
    <row r="34" spans="1:18" x14ac:dyDescent="0.25">
      <c r="A34" t="str">
        <f>PROPER(Sheet1!A34)</f>
        <v>Microsoft</v>
      </c>
      <c r="B34" t="str">
        <f>PROPER(Sheet1!B34)</f>
        <v>Seattle</v>
      </c>
      <c r="C34" t="str">
        <f>PROPER(Sheet1!C34)</f>
        <v>Other</v>
      </c>
      <c r="D34">
        <v>10000</v>
      </c>
      <c r="E34" s="2">
        <v>0.05</v>
      </c>
      <c r="F34" s="1">
        <v>44944</v>
      </c>
      <c r="G34" t="str">
        <f>PROPER(Sheet1!G34)</f>
        <v>Ipo</v>
      </c>
      <c r="H34" t="s">
        <v>29</v>
      </c>
      <c r="I34" s="3">
        <v>1</v>
      </c>
      <c r="J34" s="4">
        <f t="shared" si="0"/>
        <v>1000</v>
      </c>
      <c r="K34">
        <f t="shared" si="1"/>
        <v>200000</v>
      </c>
      <c r="L34">
        <f t="shared" si="2"/>
        <v>190000</v>
      </c>
      <c r="M34">
        <f t="shared" si="3"/>
        <v>2023</v>
      </c>
      <c r="N34">
        <f t="shared" si="4"/>
        <v>1</v>
      </c>
      <c r="O34">
        <f t="shared" si="5"/>
        <v>3</v>
      </c>
      <c r="P34" t="str">
        <f t="shared" si="6"/>
        <v>Jan</v>
      </c>
      <c r="Q34">
        <f t="shared" si="7"/>
        <v>18</v>
      </c>
      <c r="R34" t="str">
        <f t="shared" si="8"/>
        <v>Wed</v>
      </c>
    </row>
    <row r="35" spans="1:18" x14ac:dyDescent="0.25">
      <c r="A35" t="str">
        <f>PROPER(Sheet1!A35)</f>
        <v>Sophos</v>
      </c>
      <c r="B35" t="str">
        <f>PROPER(Sheet1!B35)</f>
        <v>Oxford</v>
      </c>
      <c r="C35" t="str">
        <f>PROPER(Sheet1!C35)</f>
        <v>Security</v>
      </c>
      <c r="D35">
        <v>450</v>
      </c>
      <c r="E35" s="2">
        <v>0.1</v>
      </c>
      <c r="F35" s="1">
        <v>44944</v>
      </c>
      <c r="G35" t="str">
        <f>PROPER(Sheet1!G35)</f>
        <v>Acquired</v>
      </c>
      <c r="H35" t="s">
        <v>29</v>
      </c>
      <c r="I35" s="3">
        <v>125</v>
      </c>
      <c r="J35" s="4">
        <f t="shared" si="0"/>
        <v>125000</v>
      </c>
      <c r="K35">
        <f t="shared" si="1"/>
        <v>4500</v>
      </c>
      <c r="L35">
        <f t="shared" si="2"/>
        <v>4050</v>
      </c>
      <c r="M35">
        <f t="shared" si="3"/>
        <v>2023</v>
      </c>
      <c r="N35">
        <f t="shared" si="4"/>
        <v>1</v>
      </c>
      <c r="O35">
        <f t="shared" si="5"/>
        <v>3</v>
      </c>
      <c r="P35" t="str">
        <f t="shared" si="6"/>
        <v>Jan</v>
      </c>
      <c r="Q35">
        <f t="shared" si="7"/>
        <v>18</v>
      </c>
      <c r="R35" t="str">
        <f t="shared" si="8"/>
        <v>Wed</v>
      </c>
    </row>
    <row r="36" spans="1:18" x14ac:dyDescent="0.25">
      <c r="A36" t="str">
        <f>PROPER(Sheet1!A36)</f>
        <v>Teladoc Health</v>
      </c>
      <c r="B36" t="str">
        <f>PROPER(Sheet1!B36)</f>
        <v>New York City</v>
      </c>
      <c r="C36" t="str">
        <f>PROPER(Sheet1!C36)</f>
        <v>Healthcare</v>
      </c>
      <c r="D36">
        <v>300</v>
      </c>
      <c r="E36" s="2">
        <v>0.06</v>
      </c>
      <c r="F36" s="1">
        <v>44944</v>
      </c>
      <c r="G36" t="str">
        <f>PROPER(Sheet1!G36)</f>
        <v>Ipo</v>
      </c>
      <c r="H36" t="s">
        <v>29</v>
      </c>
      <c r="I36" s="3">
        <v>172</v>
      </c>
      <c r="J36" s="4">
        <f t="shared" si="0"/>
        <v>172000</v>
      </c>
      <c r="K36">
        <f t="shared" si="1"/>
        <v>5000</v>
      </c>
      <c r="L36">
        <f t="shared" si="2"/>
        <v>4700</v>
      </c>
      <c r="M36">
        <f t="shared" si="3"/>
        <v>2023</v>
      </c>
      <c r="N36">
        <f t="shared" si="4"/>
        <v>1</v>
      </c>
      <c r="O36">
        <f t="shared" si="5"/>
        <v>3</v>
      </c>
      <c r="P36" t="str">
        <f t="shared" si="6"/>
        <v>Jan</v>
      </c>
      <c r="Q36">
        <f t="shared" si="7"/>
        <v>18</v>
      </c>
      <c r="R36" t="str">
        <f t="shared" si="8"/>
        <v>Wed</v>
      </c>
    </row>
    <row r="37" spans="1:18" x14ac:dyDescent="0.25">
      <c r="A37" t="str">
        <f>PROPER(Sheet1!A37)</f>
        <v>Vroom</v>
      </c>
      <c r="B37" t="str">
        <f>PROPER(Sheet1!B37)</f>
        <v>New York City</v>
      </c>
      <c r="C37" t="str">
        <f>PROPER(Sheet1!C37)</f>
        <v>Transportation</v>
      </c>
      <c r="D37">
        <v>275</v>
      </c>
      <c r="E37" s="2">
        <v>0.2</v>
      </c>
      <c r="F37" s="1">
        <v>44944</v>
      </c>
      <c r="G37" t="str">
        <f>PROPER(Sheet1!G37)</f>
        <v>Ipo</v>
      </c>
      <c r="H37" t="s">
        <v>29</v>
      </c>
      <c r="I37" s="3">
        <v>1300</v>
      </c>
      <c r="J37" s="4">
        <f t="shared" si="0"/>
        <v>1300000</v>
      </c>
      <c r="K37">
        <f t="shared" si="1"/>
        <v>1375</v>
      </c>
      <c r="L37">
        <f t="shared" si="2"/>
        <v>1100</v>
      </c>
      <c r="M37">
        <f t="shared" si="3"/>
        <v>2023</v>
      </c>
      <c r="N37">
        <f t="shared" si="4"/>
        <v>1</v>
      </c>
      <c r="O37">
        <f t="shared" si="5"/>
        <v>3</v>
      </c>
      <c r="P37" t="str">
        <f t="shared" si="6"/>
        <v>Jan</v>
      </c>
      <c r="Q37">
        <f t="shared" si="7"/>
        <v>18</v>
      </c>
      <c r="R37" t="str">
        <f t="shared" si="8"/>
        <v>Wed</v>
      </c>
    </row>
    <row r="38" spans="1:18" x14ac:dyDescent="0.25">
      <c r="A38" t="str">
        <f>PROPER(Sheet1!A38)</f>
        <v>8X8</v>
      </c>
      <c r="B38" t="str">
        <f>PROPER(Sheet1!B38)</f>
        <v>Sf Bay Area</v>
      </c>
      <c r="C38" t="str">
        <f>PROPER(Sheet1!C38)</f>
        <v>Support</v>
      </c>
      <c r="D38">
        <v>155</v>
      </c>
      <c r="E38" s="2">
        <v>7.0000000000000007E-2</v>
      </c>
      <c r="F38" s="1">
        <v>44944</v>
      </c>
      <c r="G38" t="str">
        <f>PROPER(Sheet1!G38)</f>
        <v>Ipo</v>
      </c>
      <c r="H38" t="s">
        <v>29</v>
      </c>
      <c r="I38" s="3">
        <v>253</v>
      </c>
      <c r="J38" s="4">
        <f t="shared" si="0"/>
        <v>253000</v>
      </c>
      <c r="K38">
        <f t="shared" si="1"/>
        <v>2214.2857142857142</v>
      </c>
      <c r="L38">
        <f t="shared" si="2"/>
        <v>2059.2857142857142</v>
      </c>
      <c r="M38">
        <f t="shared" si="3"/>
        <v>2023</v>
      </c>
      <c r="N38">
        <f t="shared" si="4"/>
        <v>1</v>
      </c>
      <c r="O38">
        <f t="shared" si="5"/>
        <v>3</v>
      </c>
      <c r="P38" t="str">
        <f t="shared" si="6"/>
        <v>Jan</v>
      </c>
      <c r="Q38">
        <f t="shared" si="7"/>
        <v>18</v>
      </c>
      <c r="R38" t="str">
        <f t="shared" si="8"/>
        <v>Wed</v>
      </c>
    </row>
    <row r="39" spans="1:18" x14ac:dyDescent="0.25">
      <c r="A39" t="str">
        <f>PROPER(Sheet1!A39)</f>
        <v>Benevity</v>
      </c>
      <c r="B39" t="str">
        <f>PROPER(Sheet1!B39)</f>
        <v>Calgary</v>
      </c>
      <c r="C39" t="str">
        <f>PROPER(Sheet1!C39)</f>
        <v>Other</v>
      </c>
      <c r="D39">
        <v>137</v>
      </c>
      <c r="E39" s="2">
        <v>0.14000000000000001</v>
      </c>
      <c r="F39" s="1">
        <v>44944</v>
      </c>
      <c r="G39" t="str">
        <f>PROPER(Sheet1!G39)</f>
        <v>Unknown</v>
      </c>
      <c r="H39" t="s">
        <v>29</v>
      </c>
      <c r="I39" s="3">
        <v>69</v>
      </c>
      <c r="J39" s="4">
        <f t="shared" si="0"/>
        <v>69000</v>
      </c>
      <c r="K39">
        <f t="shared" si="1"/>
        <v>978.57142857142844</v>
      </c>
      <c r="L39">
        <f t="shared" si="2"/>
        <v>841.57142857142844</v>
      </c>
      <c r="M39">
        <f t="shared" si="3"/>
        <v>2023</v>
      </c>
      <c r="N39">
        <f t="shared" si="4"/>
        <v>1</v>
      </c>
      <c r="O39">
        <f t="shared" si="5"/>
        <v>3</v>
      </c>
      <c r="P39" t="str">
        <f t="shared" si="6"/>
        <v>Jan</v>
      </c>
      <c r="Q39">
        <f t="shared" si="7"/>
        <v>18</v>
      </c>
      <c r="R39" t="str">
        <f t="shared" si="8"/>
        <v>Wed</v>
      </c>
    </row>
    <row r="40" spans="1:18" x14ac:dyDescent="0.25">
      <c r="A40" t="str">
        <f>PROPER(Sheet1!A40)</f>
        <v>Inspirato</v>
      </c>
      <c r="B40" t="str">
        <f>PROPER(Sheet1!B40)</f>
        <v>Denver</v>
      </c>
      <c r="C40" t="str">
        <f>PROPER(Sheet1!C40)</f>
        <v>Travel</v>
      </c>
      <c r="D40">
        <v>109</v>
      </c>
      <c r="E40" s="2">
        <v>0.12</v>
      </c>
      <c r="F40" s="1">
        <v>44944</v>
      </c>
      <c r="G40" t="str">
        <f>PROPER(Sheet1!G40)</f>
        <v>Ipo</v>
      </c>
      <c r="H40" t="s">
        <v>29</v>
      </c>
      <c r="I40" s="3">
        <v>179</v>
      </c>
      <c r="J40" s="4">
        <f t="shared" si="0"/>
        <v>179000</v>
      </c>
      <c r="K40">
        <f t="shared" si="1"/>
        <v>908.33333333333337</v>
      </c>
      <c r="L40">
        <f t="shared" si="2"/>
        <v>799.33333333333337</v>
      </c>
      <c r="M40">
        <f t="shared" si="3"/>
        <v>2023</v>
      </c>
      <c r="N40">
        <f t="shared" si="4"/>
        <v>1</v>
      </c>
      <c r="O40">
        <f t="shared" si="5"/>
        <v>3</v>
      </c>
      <c r="P40" t="str">
        <f t="shared" si="6"/>
        <v>Jan</v>
      </c>
      <c r="Q40">
        <f t="shared" si="7"/>
        <v>18</v>
      </c>
      <c r="R40" t="str">
        <f t="shared" si="8"/>
        <v>Wed</v>
      </c>
    </row>
    <row r="41" spans="1:18" x14ac:dyDescent="0.25">
      <c r="A41" t="str">
        <f>PROPER(Sheet1!A41)</f>
        <v>Jumpcloud</v>
      </c>
      <c r="B41" t="str">
        <f>PROPER(Sheet1!B41)</f>
        <v>Boulder</v>
      </c>
      <c r="C41" t="str">
        <f>PROPER(Sheet1!C41)</f>
        <v>Security</v>
      </c>
      <c r="D41">
        <v>100</v>
      </c>
      <c r="E41" s="2">
        <v>0.12</v>
      </c>
      <c r="F41" s="1">
        <v>44944</v>
      </c>
      <c r="G41" t="str">
        <f>PROPER(Sheet1!G41)</f>
        <v>Series F</v>
      </c>
      <c r="H41" t="s">
        <v>29</v>
      </c>
      <c r="I41" s="3">
        <v>416</v>
      </c>
      <c r="J41" s="4">
        <f t="shared" si="0"/>
        <v>416000</v>
      </c>
      <c r="K41">
        <f t="shared" si="1"/>
        <v>833.33333333333337</v>
      </c>
      <c r="L41">
        <f t="shared" si="2"/>
        <v>733.33333333333337</v>
      </c>
      <c r="M41">
        <f t="shared" si="3"/>
        <v>2023</v>
      </c>
      <c r="N41">
        <f t="shared" si="4"/>
        <v>1</v>
      </c>
      <c r="O41">
        <f t="shared" si="5"/>
        <v>3</v>
      </c>
      <c r="P41" t="str">
        <f t="shared" si="6"/>
        <v>Jan</v>
      </c>
      <c r="Q41">
        <f t="shared" si="7"/>
        <v>18</v>
      </c>
      <c r="R41" t="str">
        <f t="shared" si="8"/>
        <v>Wed</v>
      </c>
    </row>
    <row r="42" spans="1:18" x14ac:dyDescent="0.25">
      <c r="A42" t="str">
        <f>PROPER(Sheet1!A42)</f>
        <v>Ncino</v>
      </c>
      <c r="B42" t="str">
        <f>PROPER(Sheet1!B42)</f>
        <v>Wilmington</v>
      </c>
      <c r="C42" t="str">
        <f>PROPER(Sheet1!C42)</f>
        <v>Finance</v>
      </c>
      <c r="D42">
        <v>100</v>
      </c>
      <c r="E42" s="2">
        <v>7.0000000000000007E-2</v>
      </c>
      <c r="F42" s="1">
        <v>44944</v>
      </c>
      <c r="G42" t="str">
        <f>PROPER(Sheet1!G42)</f>
        <v>Ipo</v>
      </c>
      <c r="H42" t="s">
        <v>29</v>
      </c>
      <c r="I42" s="3">
        <v>1100</v>
      </c>
      <c r="J42" s="4">
        <f t="shared" si="0"/>
        <v>1100000</v>
      </c>
      <c r="K42">
        <f t="shared" si="1"/>
        <v>1428.5714285714284</v>
      </c>
      <c r="L42">
        <f t="shared" si="2"/>
        <v>1328.5714285714284</v>
      </c>
      <c r="M42">
        <f t="shared" si="3"/>
        <v>2023</v>
      </c>
      <c r="N42">
        <f t="shared" si="4"/>
        <v>1</v>
      </c>
      <c r="O42">
        <f t="shared" si="5"/>
        <v>3</v>
      </c>
      <c r="P42" t="str">
        <f t="shared" si="6"/>
        <v>Jan</v>
      </c>
      <c r="Q42">
        <f t="shared" si="7"/>
        <v>18</v>
      </c>
      <c r="R42" t="str">
        <f t="shared" si="8"/>
        <v>Wed</v>
      </c>
    </row>
    <row r="43" spans="1:18" x14ac:dyDescent="0.25">
      <c r="A43" t="str">
        <f>PROPER(Sheet1!A43)</f>
        <v>Starry</v>
      </c>
      <c r="B43" t="str">
        <f>PROPER(Sheet1!B43)</f>
        <v>Boston</v>
      </c>
      <c r="C43" t="str">
        <f>PROPER(Sheet1!C43)</f>
        <v>Other</v>
      </c>
      <c r="D43">
        <v>100</v>
      </c>
      <c r="E43" s="2">
        <v>0.24</v>
      </c>
      <c r="F43" s="1">
        <v>44944</v>
      </c>
      <c r="G43" t="str">
        <f>PROPER(Sheet1!G43)</f>
        <v>Ipo</v>
      </c>
      <c r="H43" t="s">
        <v>29</v>
      </c>
      <c r="I43" s="3">
        <v>260</v>
      </c>
      <c r="J43" s="4">
        <f t="shared" si="0"/>
        <v>260000</v>
      </c>
      <c r="K43">
        <f t="shared" si="1"/>
        <v>416.66666666666669</v>
      </c>
      <c r="L43">
        <f t="shared" si="2"/>
        <v>316.66666666666669</v>
      </c>
      <c r="M43">
        <f t="shared" si="3"/>
        <v>2023</v>
      </c>
      <c r="N43">
        <f t="shared" si="4"/>
        <v>1</v>
      </c>
      <c r="O43">
        <f t="shared" si="5"/>
        <v>3</v>
      </c>
      <c r="P43" t="str">
        <f t="shared" si="6"/>
        <v>Jan</v>
      </c>
      <c r="Q43">
        <f t="shared" si="7"/>
        <v>18</v>
      </c>
      <c r="R43" t="str">
        <f t="shared" si="8"/>
        <v>Wed</v>
      </c>
    </row>
    <row r="44" spans="1:18" x14ac:dyDescent="0.25">
      <c r="A44" t="str">
        <f>PROPER(Sheet1!A44)</f>
        <v>Hootsuite</v>
      </c>
      <c r="B44" t="str">
        <f>PROPER(Sheet1!B44)</f>
        <v>Vancouver</v>
      </c>
      <c r="C44" t="str">
        <f>PROPER(Sheet1!C44)</f>
        <v>Marketing</v>
      </c>
      <c r="D44">
        <v>70</v>
      </c>
      <c r="E44" s="2">
        <v>7.0000000000000007E-2</v>
      </c>
      <c r="F44" s="1">
        <v>44944</v>
      </c>
      <c r="G44" t="str">
        <f>PROPER(Sheet1!G44)</f>
        <v>Series C</v>
      </c>
      <c r="H44" t="s">
        <v>109</v>
      </c>
      <c r="I44" s="3">
        <v>300</v>
      </c>
      <c r="J44" s="4">
        <f t="shared" si="0"/>
        <v>300000</v>
      </c>
      <c r="K44">
        <f t="shared" si="1"/>
        <v>999.99999999999989</v>
      </c>
      <c r="L44">
        <f t="shared" si="2"/>
        <v>929.99999999999989</v>
      </c>
      <c r="M44">
        <f t="shared" si="3"/>
        <v>2023</v>
      </c>
      <c r="N44">
        <f t="shared" si="4"/>
        <v>1</v>
      </c>
      <c r="O44">
        <f t="shared" si="5"/>
        <v>3</v>
      </c>
      <c r="P44" t="str">
        <f t="shared" si="6"/>
        <v>Jan</v>
      </c>
      <c r="Q44">
        <f t="shared" si="7"/>
        <v>18</v>
      </c>
      <c r="R44" t="str">
        <f t="shared" si="8"/>
        <v>Wed</v>
      </c>
    </row>
    <row r="45" spans="1:18" x14ac:dyDescent="0.25">
      <c r="A45" t="str">
        <f>PROPER(Sheet1!A45)</f>
        <v>Addepar</v>
      </c>
      <c r="B45" t="str">
        <f>PROPER(Sheet1!B45)</f>
        <v>Sf Bay Area</v>
      </c>
      <c r="C45" t="str">
        <f>PROPER(Sheet1!C45)</f>
        <v>Finance</v>
      </c>
      <c r="D45">
        <v>20</v>
      </c>
      <c r="E45" s="2">
        <v>0.03</v>
      </c>
      <c r="F45" s="1">
        <v>44944</v>
      </c>
      <c r="G45" t="str">
        <f>PROPER(Sheet1!G45)</f>
        <v>Series F</v>
      </c>
      <c r="H45" t="s">
        <v>29</v>
      </c>
      <c r="I45" s="3">
        <v>491</v>
      </c>
      <c r="J45" s="4">
        <f t="shared" si="0"/>
        <v>491000</v>
      </c>
      <c r="K45">
        <f t="shared" si="1"/>
        <v>666.66666666666674</v>
      </c>
      <c r="L45">
        <f t="shared" si="2"/>
        <v>646.66666666666674</v>
      </c>
      <c r="M45">
        <f t="shared" si="3"/>
        <v>2023</v>
      </c>
      <c r="N45">
        <f t="shared" si="4"/>
        <v>1</v>
      </c>
      <c r="O45">
        <f t="shared" si="5"/>
        <v>3</v>
      </c>
      <c r="P45" t="str">
        <f t="shared" si="6"/>
        <v>Jan</v>
      </c>
      <c r="Q45">
        <f t="shared" si="7"/>
        <v>18</v>
      </c>
      <c r="R45" t="str">
        <f t="shared" si="8"/>
        <v>Wed</v>
      </c>
    </row>
    <row r="46" spans="1:18" x14ac:dyDescent="0.25">
      <c r="A46" t="str">
        <f>PROPER(Sheet1!A46)</f>
        <v>80 Acres Farms</v>
      </c>
      <c r="B46" t="str">
        <f>PROPER(Sheet1!B46)</f>
        <v>Cincinnati</v>
      </c>
      <c r="C46" t="str">
        <f>PROPER(Sheet1!C46)</f>
        <v>Food</v>
      </c>
      <c r="E46" s="2">
        <v>0.1</v>
      </c>
      <c r="F46" s="1">
        <v>44944</v>
      </c>
      <c r="G46" t="str">
        <f>PROPER(Sheet1!G46)</f>
        <v>Unknown</v>
      </c>
      <c r="H46" t="s">
        <v>29</v>
      </c>
      <c r="I46" s="3">
        <v>275</v>
      </c>
      <c r="J46" s="4">
        <f t="shared" si="0"/>
        <v>275000</v>
      </c>
      <c r="K46">
        <f t="shared" si="1"/>
        <v>0</v>
      </c>
      <c r="L46">
        <f t="shared" si="2"/>
        <v>0</v>
      </c>
      <c r="M46">
        <f t="shared" si="3"/>
        <v>2023</v>
      </c>
      <c r="N46">
        <f t="shared" si="4"/>
        <v>1</v>
      </c>
      <c r="O46">
        <f t="shared" si="5"/>
        <v>3</v>
      </c>
      <c r="P46" t="str">
        <f t="shared" si="6"/>
        <v>Jan</v>
      </c>
      <c r="Q46">
        <f t="shared" si="7"/>
        <v>18</v>
      </c>
      <c r="R46" t="str">
        <f t="shared" si="8"/>
        <v>Wed</v>
      </c>
    </row>
    <row r="47" spans="1:18" x14ac:dyDescent="0.25">
      <c r="A47" t="str">
        <f>PROPER(Sheet1!A47)</f>
        <v>Aiven</v>
      </c>
      <c r="B47" t="str">
        <f>PROPER(Sheet1!B47)</f>
        <v>Helsinki</v>
      </c>
      <c r="C47" t="str">
        <f>PROPER(Sheet1!C47)</f>
        <v>Infrastructure</v>
      </c>
      <c r="E47" s="2">
        <v>0.2</v>
      </c>
      <c r="F47" s="1">
        <v>44944</v>
      </c>
      <c r="G47" t="str">
        <f>PROPER(Sheet1!G47)</f>
        <v>Series D</v>
      </c>
      <c r="H47" t="s">
        <v>116</v>
      </c>
      <c r="I47" s="3">
        <v>420</v>
      </c>
      <c r="J47" s="4">
        <f t="shared" si="0"/>
        <v>420000</v>
      </c>
      <c r="K47">
        <f t="shared" si="1"/>
        <v>0</v>
      </c>
      <c r="L47">
        <f t="shared" si="2"/>
        <v>0</v>
      </c>
      <c r="M47">
        <f t="shared" si="3"/>
        <v>2023</v>
      </c>
      <c r="N47">
        <f t="shared" si="4"/>
        <v>1</v>
      </c>
      <c r="O47">
        <f t="shared" si="5"/>
        <v>3</v>
      </c>
      <c r="P47" t="str">
        <f t="shared" si="6"/>
        <v>Jan</v>
      </c>
      <c r="Q47">
        <f t="shared" si="7"/>
        <v>18</v>
      </c>
      <c r="R47" t="str">
        <f t="shared" si="8"/>
        <v>Wed</v>
      </c>
    </row>
    <row r="48" spans="1:18" x14ac:dyDescent="0.25">
      <c r="A48" t="str">
        <f>PROPER(Sheet1!A48)</f>
        <v>Bally'S Interactive</v>
      </c>
      <c r="B48" t="str">
        <f>PROPER(Sheet1!B48)</f>
        <v>Providence</v>
      </c>
      <c r="E48" s="2">
        <v>0.15</v>
      </c>
      <c r="F48" s="1">
        <v>44944</v>
      </c>
      <c r="G48" t="str">
        <f>PROPER(Sheet1!G48)</f>
        <v>Ipo</v>
      </c>
      <c r="H48" t="s">
        <v>29</v>
      </c>
      <c r="I48" s="3">
        <v>946</v>
      </c>
      <c r="J48" s="4">
        <f t="shared" si="0"/>
        <v>946000</v>
      </c>
      <c r="K48">
        <f t="shared" si="1"/>
        <v>0</v>
      </c>
      <c r="L48">
        <f t="shared" si="2"/>
        <v>0</v>
      </c>
      <c r="M48">
        <f t="shared" si="3"/>
        <v>2023</v>
      </c>
      <c r="N48">
        <f t="shared" si="4"/>
        <v>1</v>
      </c>
      <c r="O48">
        <f t="shared" si="5"/>
        <v>3</v>
      </c>
      <c r="P48" t="str">
        <f t="shared" si="6"/>
        <v>Jan</v>
      </c>
      <c r="Q48">
        <f t="shared" si="7"/>
        <v>18</v>
      </c>
      <c r="R48" t="str">
        <f t="shared" si="8"/>
        <v>Wed</v>
      </c>
    </row>
    <row r="49" spans="1:18" x14ac:dyDescent="0.25">
      <c r="A49" t="str">
        <f>PROPER(Sheet1!A49)</f>
        <v>Betterfly</v>
      </c>
      <c r="B49" t="str">
        <f>PROPER(Sheet1!B49)</f>
        <v>Santiago</v>
      </c>
      <c r="C49" t="s">
        <v>43</v>
      </c>
      <c r="E49" s="2">
        <v>0.3</v>
      </c>
      <c r="F49" s="1">
        <v>44944</v>
      </c>
      <c r="G49" t="str">
        <f>PROPER(Sheet1!G49)</f>
        <v>Series C</v>
      </c>
      <c r="H49" t="s">
        <v>121</v>
      </c>
      <c r="I49" s="3">
        <v>204</v>
      </c>
      <c r="J49" s="4">
        <f t="shared" si="0"/>
        <v>204000</v>
      </c>
      <c r="K49">
        <f t="shared" si="1"/>
        <v>0</v>
      </c>
      <c r="L49">
        <f t="shared" si="2"/>
        <v>0</v>
      </c>
      <c r="M49">
        <f t="shared" si="3"/>
        <v>2023</v>
      </c>
      <c r="N49">
        <f t="shared" si="4"/>
        <v>1</v>
      </c>
      <c r="O49">
        <f t="shared" si="5"/>
        <v>3</v>
      </c>
      <c r="P49" t="str">
        <f t="shared" si="6"/>
        <v>Jan</v>
      </c>
      <c r="Q49">
        <f t="shared" si="7"/>
        <v>18</v>
      </c>
      <c r="R49" t="str">
        <f t="shared" si="8"/>
        <v>Wed</v>
      </c>
    </row>
    <row r="50" spans="1:18" x14ac:dyDescent="0.25">
      <c r="A50" t="str">
        <f>PROPER(Sheet1!A50)</f>
        <v>Cazoo</v>
      </c>
      <c r="B50" t="str">
        <f>PROPER(Sheet1!B50)</f>
        <v>London</v>
      </c>
      <c r="C50" t="s">
        <v>94</v>
      </c>
      <c r="F50" s="1">
        <v>44944</v>
      </c>
      <c r="G50" t="str">
        <f>PROPER(Sheet1!G50)</f>
        <v>Ipo</v>
      </c>
      <c r="H50" t="s">
        <v>124</v>
      </c>
      <c r="I50" s="3">
        <v>2000</v>
      </c>
      <c r="J50" s="4">
        <f t="shared" si="0"/>
        <v>2000000</v>
      </c>
      <c r="K50">
        <f t="shared" si="1"/>
        <v>0</v>
      </c>
      <c r="L50">
        <f t="shared" si="2"/>
        <v>0</v>
      </c>
      <c r="M50">
        <f t="shared" si="3"/>
        <v>2023</v>
      </c>
      <c r="N50">
        <f t="shared" si="4"/>
        <v>1</v>
      </c>
      <c r="O50">
        <f t="shared" si="5"/>
        <v>3</v>
      </c>
      <c r="P50" t="str">
        <f t="shared" si="6"/>
        <v>Jan</v>
      </c>
      <c r="Q50">
        <f t="shared" si="7"/>
        <v>18</v>
      </c>
      <c r="R50" t="str">
        <f t="shared" si="8"/>
        <v>Wed</v>
      </c>
    </row>
    <row r="51" spans="1:18" x14ac:dyDescent="0.25">
      <c r="A51" t="str">
        <f>PROPER(Sheet1!A51)</f>
        <v>Clue</v>
      </c>
      <c r="B51" t="str">
        <f>PROPER(Sheet1!B51)</f>
        <v>Berlin</v>
      </c>
      <c r="C51" t="s">
        <v>43</v>
      </c>
      <c r="F51" s="1">
        <v>44944</v>
      </c>
      <c r="G51" t="str">
        <f>PROPER(Sheet1!G51)</f>
        <v>Unknown</v>
      </c>
      <c r="H51" t="s">
        <v>127</v>
      </c>
      <c r="I51" s="3">
        <v>47</v>
      </c>
      <c r="J51" s="4">
        <f t="shared" si="0"/>
        <v>47000</v>
      </c>
      <c r="K51">
        <f t="shared" si="1"/>
        <v>0</v>
      </c>
      <c r="L51">
        <f t="shared" si="2"/>
        <v>0</v>
      </c>
      <c r="M51">
        <f t="shared" si="3"/>
        <v>2023</v>
      </c>
      <c r="N51">
        <f t="shared" si="4"/>
        <v>1</v>
      </c>
      <c r="O51">
        <f t="shared" si="5"/>
        <v>3</v>
      </c>
      <c r="P51" t="str">
        <f t="shared" si="6"/>
        <v>Jan</v>
      </c>
      <c r="Q51">
        <f t="shared" si="7"/>
        <v>18</v>
      </c>
      <c r="R51" t="str">
        <f t="shared" si="8"/>
        <v>Wed</v>
      </c>
    </row>
    <row r="52" spans="1:18" x14ac:dyDescent="0.25">
      <c r="A52" t="str">
        <f>PROPER(Sheet1!A52)</f>
        <v>Cypress.Io</v>
      </c>
      <c r="B52" t="str">
        <f>PROPER(Sheet1!B52)</f>
        <v>Atlanta</v>
      </c>
      <c r="C52" t="s">
        <v>130</v>
      </c>
      <c r="F52" s="1">
        <v>44944</v>
      </c>
      <c r="G52" t="str">
        <f>PROPER(Sheet1!G52)</f>
        <v>Series B</v>
      </c>
      <c r="H52" t="s">
        <v>29</v>
      </c>
      <c r="I52" s="3">
        <v>54</v>
      </c>
      <c r="J52" s="4">
        <f t="shared" si="0"/>
        <v>54000</v>
      </c>
      <c r="K52">
        <f t="shared" si="1"/>
        <v>0</v>
      </c>
      <c r="L52">
        <f t="shared" si="2"/>
        <v>0</v>
      </c>
      <c r="M52">
        <f t="shared" si="3"/>
        <v>2023</v>
      </c>
      <c r="N52">
        <f t="shared" si="4"/>
        <v>1</v>
      </c>
      <c r="O52">
        <f t="shared" si="5"/>
        <v>3</v>
      </c>
      <c r="P52" t="str">
        <f t="shared" si="6"/>
        <v>Jan</v>
      </c>
      <c r="Q52">
        <f t="shared" si="7"/>
        <v>18</v>
      </c>
      <c r="R52" t="str">
        <f t="shared" si="8"/>
        <v>Wed</v>
      </c>
    </row>
    <row r="53" spans="1:18" x14ac:dyDescent="0.25">
      <c r="A53" t="str">
        <f>PROPER(Sheet1!A53)</f>
        <v>Mavenir</v>
      </c>
      <c r="B53" t="str">
        <f>PROPER(Sheet1!B53)</f>
        <v>Dallas</v>
      </c>
      <c r="C53" t="s">
        <v>115</v>
      </c>
      <c r="F53" s="1">
        <v>44944</v>
      </c>
      <c r="G53" t="str">
        <f>PROPER(Sheet1!G53)</f>
        <v>Acquired</v>
      </c>
      <c r="H53" t="s">
        <v>29</v>
      </c>
      <c r="I53" s="3">
        <v>854</v>
      </c>
      <c r="J53" s="4">
        <f t="shared" si="0"/>
        <v>854000</v>
      </c>
      <c r="K53">
        <f t="shared" si="1"/>
        <v>0</v>
      </c>
      <c r="L53">
        <f t="shared" si="2"/>
        <v>0</v>
      </c>
      <c r="M53">
        <f t="shared" si="3"/>
        <v>2023</v>
      </c>
      <c r="N53">
        <f t="shared" si="4"/>
        <v>1</v>
      </c>
      <c r="O53">
        <f t="shared" si="5"/>
        <v>3</v>
      </c>
      <c r="P53" t="str">
        <f t="shared" si="6"/>
        <v>Jan</v>
      </c>
      <c r="Q53">
        <f t="shared" si="7"/>
        <v>18</v>
      </c>
      <c r="R53" t="str">
        <f t="shared" si="8"/>
        <v>Wed</v>
      </c>
    </row>
    <row r="54" spans="1:18" x14ac:dyDescent="0.25">
      <c r="A54" t="str">
        <f>PROPER(Sheet1!A54)</f>
        <v>Pagaya</v>
      </c>
      <c r="B54" t="str">
        <f>PROPER(Sheet1!B54)</f>
        <v>New York City</v>
      </c>
      <c r="C54" t="s">
        <v>32</v>
      </c>
      <c r="E54" s="2">
        <v>0.2</v>
      </c>
      <c r="F54" s="1">
        <v>44944</v>
      </c>
      <c r="G54" t="str">
        <f>PROPER(Sheet1!G54)</f>
        <v>Ipo</v>
      </c>
      <c r="H54" t="s">
        <v>29</v>
      </c>
      <c r="I54" s="3">
        <v>571</v>
      </c>
      <c r="J54" s="4">
        <f t="shared" si="0"/>
        <v>571000</v>
      </c>
      <c r="K54">
        <f t="shared" si="1"/>
        <v>0</v>
      </c>
      <c r="L54">
        <f t="shared" si="2"/>
        <v>0</v>
      </c>
      <c r="M54">
        <f t="shared" si="3"/>
        <v>2023</v>
      </c>
      <c r="N54">
        <f t="shared" si="4"/>
        <v>1</v>
      </c>
      <c r="O54">
        <f t="shared" si="5"/>
        <v>3</v>
      </c>
      <c r="P54" t="str">
        <f t="shared" si="6"/>
        <v>Jan</v>
      </c>
      <c r="Q54">
        <f t="shared" si="7"/>
        <v>18</v>
      </c>
      <c r="R54" t="str">
        <f t="shared" si="8"/>
        <v>Wed</v>
      </c>
    </row>
    <row r="55" spans="1:18" x14ac:dyDescent="0.25">
      <c r="A55" t="str">
        <f>PROPER(Sheet1!A55)</f>
        <v>Redbubble</v>
      </c>
      <c r="B55" t="str">
        <f>PROPER(Sheet1!B55)</f>
        <v>Melbourne</v>
      </c>
      <c r="C55" t="s">
        <v>20</v>
      </c>
      <c r="E55" s="2">
        <v>0.14000000000000001</v>
      </c>
      <c r="F55" s="1">
        <v>44944</v>
      </c>
      <c r="G55" t="str">
        <f>PROPER(Sheet1!G55)</f>
        <v>Ipo</v>
      </c>
      <c r="H55" t="s">
        <v>22</v>
      </c>
      <c r="I55" s="3">
        <v>55</v>
      </c>
      <c r="J55" s="4">
        <f t="shared" si="0"/>
        <v>55000</v>
      </c>
      <c r="K55">
        <f t="shared" si="1"/>
        <v>0</v>
      </c>
      <c r="L55">
        <f t="shared" si="2"/>
        <v>0</v>
      </c>
      <c r="M55">
        <f t="shared" si="3"/>
        <v>2023</v>
      </c>
      <c r="N55">
        <f t="shared" si="4"/>
        <v>1</v>
      </c>
      <c r="O55">
        <f t="shared" si="5"/>
        <v>3</v>
      </c>
      <c r="P55" t="str">
        <f t="shared" si="6"/>
        <v>Jan</v>
      </c>
      <c r="Q55">
        <f t="shared" si="7"/>
        <v>18</v>
      </c>
      <c r="R55" t="str">
        <f t="shared" si="8"/>
        <v>Wed</v>
      </c>
    </row>
    <row r="56" spans="1:18" x14ac:dyDescent="0.25">
      <c r="A56" t="str">
        <f>PROPER(Sheet1!A56)</f>
        <v>Rappi</v>
      </c>
      <c r="B56" t="str">
        <f>PROPER(Sheet1!B56)</f>
        <v>Buenos Aires</v>
      </c>
      <c r="C56" t="s">
        <v>41</v>
      </c>
      <c r="D56">
        <v>400</v>
      </c>
      <c r="F56" s="1">
        <v>44943</v>
      </c>
      <c r="G56" t="str">
        <f>PROPER(Sheet1!G56)</f>
        <v>Unknown</v>
      </c>
      <c r="H56" t="s">
        <v>138</v>
      </c>
      <c r="I56" s="3">
        <v>2300</v>
      </c>
      <c r="J56" s="4">
        <f t="shared" si="0"/>
        <v>2300000</v>
      </c>
      <c r="K56">
        <f t="shared" si="1"/>
        <v>0</v>
      </c>
      <c r="L56">
        <f t="shared" si="2"/>
        <v>-400</v>
      </c>
      <c r="M56">
        <f t="shared" si="3"/>
        <v>2023</v>
      </c>
      <c r="N56">
        <f t="shared" si="4"/>
        <v>1</v>
      </c>
      <c r="O56">
        <f t="shared" si="5"/>
        <v>3</v>
      </c>
      <c r="P56" t="str">
        <f t="shared" si="6"/>
        <v>Jan</v>
      </c>
      <c r="Q56">
        <f t="shared" si="7"/>
        <v>17</v>
      </c>
      <c r="R56" t="str">
        <f t="shared" si="8"/>
        <v>Tue</v>
      </c>
    </row>
    <row r="57" spans="1:18" x14ac:dyDescent="0.25">
      <c r="A57" t="str">
        <f>PROPER(Sheet1!A57)</f>
        <v>Lightspeed Commerce</v>
      </c>
      <c r="B57" t="str">
        <f>PROPER(Sheet1!B57)</f>
        <v>Montreal</v>
      </c>
      <c r="C57" t="s">
        <v>20</v>
      </c>
      <c r="D57">
        <v>300</v>
      </c>
      <c r="E57" s="2">
        <v>0.1</v>
      </c>
      <c r="F57" s="1">
        <v>44943</v>
      </c>
      <c r="G57" t="str">
        <f>PROPER(Sheet1!G57)</f>
        <v>Ipo</v>
      </c>
      <c r="H57" t="s">
        <v>109</v>
      </c>
      <c r="I57" s="3">
        <v>1200</v>
      </c>
      <c r="J57" s="4">
        <f t="shared" si="0"/>
        <v>1200000</v>
      </c>
      <c r="K57">
        <f t="shared" si="1"/>
        <v>3000</v>
      </c>
      <c r="L57">
        <f t="shared" si="2"/>
        <v>2700</v>
      </c>
      <c r="M57">
        <f t="shared" si="3"/>
        <v>2023</v>
      </c>
      <c r="N57">
        <f t="shared" si="4"/>
        <v>1</v>
      </c>
      <c r="O57">
        <f t="shared" si="5"/>
        <v>3</v>
      </c>
      <c r="P57" t="str">
        <f t="shared" si="6"/>
        <v>Jan</v>
      </c>
      <c r="Q57">
        <f t="shared" si="7"/>
        <v>17</v>
      </c>
      <c r="R57" t="str">
        <f t="shared" si="8"/>
        <v>Tue</v>
      </c>
    </row>
    <row r="58" spans="1:18" x14ac:dyDescent="0.25">
      <c r="A58" t="str">
        <f>PROPER(Sheet1!A58)</f>
        <v>Unity</v>
      </c>
      <c r="B58" t="str">
        <f>PROPER(Sheet1!B58)</f>
        <v>Sf Bay Area</v>
      </c>
      <c r="C58" t="s">
        <v>62</v>
      </c>
      <c r="D58">
        <v>284</v>
      </c>
      <c r="E58" s="2">
        <v>0.03</v>
      </c>
      <c r="F58" s="1">
        <v>44943</v>
      </c>
      <c r="G58" t="str">
        <f>PROPER(Sheet1!G58)</f>
        <v>Ipo</v>
      </c>
      <c r="H58" t="s">
        <v>29</v>
      </c>
      <c r="I58" s="3">
        <v>1300</v>
      </c>
      <c r="J58" s="4">
        <f t="shared" si="0"/>
        <v>1300000</v>
      </c>
      <c r="K58">
        <f t="shared" si="1"/>
        <v>9466.6666666666679</v>
      </c>
      <c r="L58">
        <f t="shared" si="2"/>
        <v>9182.6666666666679</v>
      </c>
      <c r="M58">
        <f t="shared" si="3"/>
        <v>2023</v>
      </c>
      <c r="N58">
        <f t="shared" si="4"/>
        <v>1</v>
      </c>
      <c r="O58">
        <f t="shared" si="5"/>
        <v>3</v>
      </c>
      <c r="P58" t="str">
        <f t="shared" si="6"/>
        <v>Jan</v>
      </c>
      <c r="Q58">
        <f t="shared" si="7"/>
        <v>17</v>
      </c>
      <c r="R58" t="str">
        <f t="shared" si="8"/>
        <v>Tue</v>
      </c>
    </row>
    <row r="59" spans="1:18" x14ac:dyDescent="0.25">
      <c r="A59" t="str">
        <f>PROPER(Sheet1!A59)</f>
        <v>Britishvolt</v>
      </c>
      <c r="B59" t="str">
        <f>PROPER(Sheet1!B59)</f>
        <v>London</v>
      </c>
      <c r="C59" t="s">
        <v>94</v>
      </c>
      <c r="D59">
        <v>206</v>
      </c>
      <c r="E59" s="2">
        <v>1</v>
      </c>
      <c r="F59" s="1">
        <v>44943</v>
      </c>
      <c r="G59" t="str">
        <f>PROPER(Sheet1!G59)</f>
        <v>Unknown</v>
      </c>
      <c r="H59" t="s">
        <v>124</v>
      </c>
      <c r="I59" s="3">
        <v>2400</v>
      </c>
      <c r="J59" s="4">
        <f t="shared" si="0"/>
        <v>2400000</v>
      </c>
      <c r="K59">
        <f t="shared" si="1"/>
        <v>206</v>
      </c>
      <c r="L59">
        <f t="shared" si="2"/>
        <v>0</v>
      </c>
      <c r="M59">
        <f t="shared" si="3"/>
        <v>2023</v>
      </c>
      <c r="N59">
        <f t="shared" si="4"/>
        <v>1</v>
      </c>
      <c r="O59">
        <f t="shared" si="5"/>
        <v>3</v>
      </c>
      <c r="P59" t="str">
        <f t="shared" si="6"/>
        <v>Jan</v>
      </c>
      <c r="Q59">
        <f t="shared" si="7"/>
        <v>17</v>
      </c>
      <c r="R59" t="str">
        <f t="shared" si="8"/>
        <v>Tue</v>
      </c>
    </row>
    <row r="60" spans="1:18" x14ac:dyDescent="0.25">
      <c r="A60" t="str">
        <f>PROPER(Sheet1!A60)</f>
        <v>Clutch</v>
      </c>
      <c r="B60" t="str">
        <f>PROPER(Sheet1!B60)</f>
        <v>Toronto</v>
      </c>
      <c r="C60" t="s">
        <v>94</v>
      </c>
      <c r="D60">
        <v>150</v>
      </c>
      <c r="F60" s="1">
        <v>44943</v>
      </c>
      <c r="G60" t="str">
        <f>PROPER(Sheet1!G60)</f>
        <v>Unknown</v>
      </c>
      <c r="H60" t="s">
        <v>109</v>
      </c>
      <c r="I60" s="3">
        <v>253</v>
      </c>
      <c r="J60" s="4">
        <f t="shared" si="0"/>
        <v>253000</v>
      </c>
      <c r="K60">
        <f t="shared" si="1"/>
        <v>0</v>
      </c>
      <c r="L60">
        <f t="shared" si="2"/>
        <v>-150</v>
      </c>
      <c r="M60">
        <f t="shared" si="3"/>
        <v>2023</v>
      </c>
      <c r="N60">
        <f t="shared" si="4"/>
        <v>1</v>
      </c>
      <c r="O60">
        <f t="shared" si="5"/>
        <v>3</v>
      </c>
      <c r="P60" t="str">
        <f t="shared" si="6"/>
        <v>Jan</v>
      </c>
      <c r="Q60">
        <f t="shared" si="7"/>
        <v>17</v>
      </c>
      <c r="R60" t="str">
        <f t="shared" si="8"/>
        <v>Tue</v>
      </c>
    </row>
    <row r="61" spans="1:18" x14ac:dyDescent="0.25">
      <c r="A61" t="str">
        <f>PROPER(Sheet1!A61)</f>
        <v>Exotel</v>
      </c>
      <c r="B61" t="str">
        <f>PROPER(Sheet1!B61)</f>
        <v>Bengaluru</v>
      </c>
      <c r="C61" t="s">
        <v>96</v>
      </c>
      <c r="D61">
        <v>142</v>
      </c>
      <c r="E61" s="2">
        <v>0.15</v>
      </c>
      <c r="F61" s="1">
        <v>44943</v>
      </c>
      <c r="G61" t="str">
        <f>PROPER(Sheet1!G61)</f>
        <v>Series D</v>
      </c>
      <c r="H61" t="s">
        <v>17</v>
      </c>
      <c r="I61" s="3">
        <v>87</v>
      </c>
      <c r="J61" s="4">
        <f t="shared" si="0"/>
        <v>87000</v>
      </c>
      <c r="K61">
        <f t="shared" si="1"/>
        <v>946.66666666666674</v>
      </c>
      <c r="L61">
        <f t="shared" si="2"/>
        <v>804.66666666666674</v>
      </c>
      <c r="M61">
        <f t="shared" si="3"/>
        <v>2023</v>
      </c>
      <c r="N61">
        <f t="shared" si="4"/>
        <v>1</v>
      </c>
      <c r="O61">
        <f t="shared" si="5"/>
        <v>3</v>
      </c>
      <c r="P61" t="str">
        <f t="shared" si="6"/>
        <v>Jan</v>
      </c>
      <c r="Q61">
        <f t="shared" si="7"/>
        <v>17</v>
      </c>
      <c r="R61" t="str">
        <f t="shared" si="8"/>
        <v>Tue</v>
      </c>
    </row>
    <row r="62" spans="1:18" x14ac:dyDescent="0.25">
      <c r="A62" t="str">
        <f>PROPER(Sheet1!A62)</f>
        <v>Unico</v>
      </c>
      <c r="B62" t="str">
        <f>PROPER(Sheet1!B62)</f>
        <v>Sao Paulo</v>
      </c>
      <c r="C62" t="s">
        <v>62</v>
      </c>
      <c r="D62">
        <v>110</v>
      </c>
      <c r="E62" s="2">
        <v>0.1</v>
      </c>
      <c r="F62" s="1">
        <v>44943</v>
      </c>
      <c r="G62" t="str">
        <f>PROPER(Sheet1!G62)</f>
        <v>Series D</v>
      </c>
      <c r="H62" t="s">
        <v>148</v>
      </c>
      <c r="I62" s="3">
        <v>336</v>
      </c>
      <c r="J62" s="4">
        <f t="shared" si="0"/>
        <v>336000</v>
      </c>
      <c r="K62">
        <f t="shared" si="1"/>
        <v>1100</v>
      </c>
      <c r="L62">
        <f t="shared" si="2"/>
        <v>990</v>
      </c>
      <c r="M62">
        <f t="shared" si="3"/>
        <v>2023</v>
      </c>
      <c r="N62">
        <f t="shared" si="4"/>
        <v>1</v>
      </c>
      <c r="O62">
        <f t="shared" si="5"/>
        <v>3</v>
      </c>
      <c r="P62" t="str">
        <f t="shared" si="6"/>
        <v>Jan</v>
      </c>
      <c r="Q62">
        <f t="shared" si="7"/>
        <v>17</v>
      </c>
      <c r="R62" t="str">
        <f t="shared" si="8"/>
        <v>Tue</v>
      </c>
    </row>
    <row r="63" spans="1:18" x14ac:dyDescent="0.25">
      <c r="A63" t="str">
        <f>PROPER(Sheet1!A63)</f>
        <v>Tul</v>
      </c>
      <c r="B63" t="str">
        <f>PROPER(Sheet1!B63)</f>
        <v>Bogota</v>
      </c>
      <c r="C63" t="s">
        <v>151</v>
      </c>
      <c r="D63">
        <v>100</v>
      </c>
      <c r="F63" s="1">
        <v>44943</v>
      </c>
      <c r="G63" t="str">
        <f>PROPER(Sheet1!G63)</f>
        <v>Series B</v>
      </c>
      <c r="H63" t="s">
        <v>152</v>
      </c>
      <c r="I63" s="3">
        <v>218</v>
      </c>
      <c r="J63" s="4">
        <f t="shared" si="0"/>
        <v>218000</v>
      </c>
      <c r="K63">
        <f t="shared" si="1"/>
        <v>0</v>
      </c>
      <c r="L63">
        <f t="shared" si="2"/>
        <v>-100</v>
      </c>
      <c r="M63">
        <f t="shared" si="3"/>
        <v>2023</v>
      </c>
      <c r="N63">
        <f t="shared" si="4"/>
        <v>1</v>
      </c>
      <c r="O63">
        <f t="shared" si="5"/>
        <v>3</v>
      </c>
      <c r="P63" t="str">
        <f t="shared" si="6"/>
        <v>Jan</v>
      </c>
      <c r="Q63">
        <f t="shared" si="7"/>
        <v>17</v>
      </c>
      <c r="R63" t="str">
        <f t="shared" si="8"/>
        <v>Tue</v>
      </c>
    </row>
    <row r="64" spans="1:18" x14ac:dyDescent="0.25">
      <c r="A64" t="str">
        <f>PROPER(Sheet1!A64)</f>
        <v>American Robotics</v>
      </c>
      <c r="B64" t="str">
        <f>PROPER(Sheet1!B64)</f>
        <v>Boston</v>
      </c>
      <c r="C64" t="s">
        <v>62</v>
      </c>
      <c r="D64">
        <v>50</v>
      </c>
      <c r="E64" s="2">
        <v>0.65</v>
      </c>
      <c r="F64" s="1">
        <v>44943</v>
      </c>
      <c r="G64" t="str">
        <f>PROPER(Sheet1!G64)</f>
        <v>Acquired</v>
      </c>
      <c r="H64" t="s">
        <v>29</v>
      </c>
      <c r="I64" s="3">
        <v>92</v>
      </c>
      <c r="J64" s="4">
        <f t="shared" si="0"/>
        <v>92000</v>
      </c>
      <c r="K64">
        <f t="shared" si="1"/>
        <v>76.92307692307692</v>
      </c>
      <c r="L64">
        <f t="shared" si="2"/>
        <v>26.92307692307692</v>
      </c>
      <c r="M64">
        <f t="shared" si="3"/>
        <v>2023</v>
      </c>
      <c r="N64">
        <f t="shared" si="4"/>
        <v>1</v>
      </c>
      <c r="O64">
        <f t="shared" si="5"/>
        <v>3</v>
      </c>
      <c r="P64" t="str">
        <f t="shared" si="6"/>
        <v>Jan</v>
      </c>
      <c r="Q64">
        <f t="shared" si="7"/>
        <v>17</v>
      </c>
      <c r="R64" t="str">
        <f t="shared" si="8"/>
        <v>Tue</v>
      </c>
    </row>
    <row r="65" spans="1:18" x14ac:dyDescent="0.25">
      <c r="A65" t="str">
        <f>PROPER(Sheet1!A65)</f>
        <v>Luxury Presence</v>
      </c>
      <c r="B65" t="str">
        <f>PROPER(Sheet1!B65)</f>
        <v>Los Angeles</v>
      </c>
      <c r="C65" t="s">
        <v>60</v>
      </c>
      <c r="D65">
        <v>44</v>
      </c>
      <c r="F65" s="1">
        <v>44943</v>
      </c>
      <c r="G65" t="str">
        <f>PROPER(Sheet1!G65)</f>
        <v>Series B</v>
      </c>
      <c r="H65" t="s">
        <v>29</v>
      </c>
      <c r="I65" s="3">
        <v>31</v>
      </c>
      <c r="J65" s="4">
        <f t="shared" si="0"/>
        <v>31000</v>
      </c>
      <c r="K65">
        <f t="shared" si="1"/>
        <v>0</v>
      </c>
      <c r="L65">
        <f t="shared" si="2"/>
        <v>-44</v>
      </c>
      <c r="M65">
        <f t="shared" si="3"/>
        <v>2023</v>
      </c>
      <c r="N65">
        <f t="shared" si="4"/>
        <v>1</v>
      </c>
      <c r="O65">
        <f t="shared" si="5"/>
        <v>3</v>
      </c>
      <c r="P65" t="str">
        <f t="shared" si="6"/>
        <v>Jan</v>
      </c>
      <c r="Q65">
        <f t="shared" si="7"/>
        <v>17</v>
      </c>
      <c r="R65" t="str">
        <f t="shared" si="8"/>
        <v>Tue</v>
      </c>
    </row>
    <row r="66" spans="1:18" x14ac:dyDescent="0.25">
      <c r="A66" t="str">
        <f>PROPER(Sheet1!A66)</f>
        <v>Ringcentral</v>
      </c>
      <c r="B66" t="str">
        <f>PROPER(Sheet1!B66)</f>
        <v>Sf Bay Area</v>
      </c>
      <c r="C66" t="s">
        <v>62</v>
      </c>
      <c r="D66">
        <v>30</v>
      </c>
      <c r="F66" s="1">
        <v>44943</v>
      </c>
      <c r="G66" t="str">
        <f>PROPER(Sheet1!G66)</f>
        <v>Ipo</v>
      </c>
      <c r="H66" t="s">
        <v>29</v>
      </c>
      <c r="I66" s="3">
        <v>44</v>
      </c>
      <c r="J66" s="4">
        <f t="shared" ref="J66:J129" si="9">1000*I66</f>
        <v>44000</v>
      </c>
      <c r="K66">
        <f t="shared" ref="K66:K129" si="10">IFERROR(D66/E66,0)</f>
        <v>0</v>
      </c>
      <c r="L66">
        <f t="shared" ref="L66:L129" si="11">IFERROR(K66-D66,0)</f>
        <v>-30</v>
      </c>
      <c r="M66">
        <f t="shared" ref="M66:M129" si="12">YEAR(F66)</f>
        <v>2023</v>
      </c>
      <c r="N66">
        <f t="shared" ref="N66:N129" si="13">MONTH(F66)</f>
        <v>1</v>
      </c>
      <c r="O66">
        <f t="shared" ref="O66:O129" si="14">WEEKNUM(F66)</f>
        <v>3</v>
      </c>
      <c r="P66" t="str">
        <f t="shared" ref="P66:P129" si="15">TEXT(F66,"MMM")</f>
        <v>Jan</v>
      </c>
      <c r="Q66">
        <f t="shared" ref="Q66:Q129" si="16">DAY(F66)</f>
        <v>17</v>
      </c>
      <c r="R66" t="str">
        <f t="shared" ref="R66:R129" si="17">TEXT(F66,"DDD")</f>
        <v>Tue</v>
      </c>
    </row>
    <row r="67" spans="1:18" x14ac:dyDescent="0.25">
      <c r="A67" t="str">
        <f>PROPER(Sheet1!A67)</f>
        <v>Fishbrain</v>
      </c>
      <c r="B67" t="str">
        <f>PROPER(Sheet1!B67)</f>
        <v>Stockholm</v>
      </c>
      <c r="C67" t="s">
        <v>37</v>
      </c>
      <c r="F67" s="1">
        <v>44943</v>
      </c>
      <c r="G67" t="str">
        <f>PROPER(Sheet1!G67)</f>
        <v>Unknown</v>
      </c>
      <c r="H67" t="s">
        <v>29</v>
      </c>
      <c r="I67" s="3">
        <v>59</v>
      </c>
      <c r="J67" s="4">
        <f t="shared" si="9"/>
        <v>59000</v>
      </c>
      <c r="K67">
        <f t="shared" si="10"/>
        <v>0</v>
      </c>
      <c r="L67">
        <f t="shared" si="11"/>
        <v>0</v>
      </c>
      <c r="M67">
        <f t="shared" si="12"/>
        <v>2023</v>
      </c>
      <c r="N67">
        <f t="shared" si="13"/>
        <v>1</v>
      </c>
      <c r="O67">
        <f t="shared" si="14"/>
        <v>3</v>
      </c>
      <c r="P67" t="str">
        <f t="shared" si="15"/>
        <v>Jan</v>
      </c>
      <c r="Q67">
        <f t="shared" si="16"/>
        <v>17</v>
      </c>
      <c r="R67" t="str">
        <f t="shared" si="17"/>
        <v>Tue</v>
      </c>
    </row>
    <row r="68" spans="1:18" x14ac:dyDescent="0.25">
      <c r="A68" t="str">
        <f>PROPER(Sheet1!A68)</f>
        <v>Gomechanic</v>
      </c>
      <c r="B68" t="str">
        <f>PROPER(Sheet1!B68)</f>
        <v>Gurugram</v>
      </c>
      <c r="C68" t="s">
        <v>94</v>
      </c>
      <c r="E68" s="2">
        <v>0.7</v>
      </c>
      <c r="F68" s="1">
        <v>44943</v>
      </c>
      <c r="G68" t="str">
        <f>PROPER(Sheet1!G68)</f>
        <v>Series C</v>
      </c>
      <c r="H68" t="s">
        <v>17</v>
      </c>
      <c r="I68" s="3">
        <v>54</v>
      </c>
      <c r="J68" s="4">
        <f t="shared" si="9"/>
        <v>54000</v>
      </c>
      <c r="K68">
        <f t="shared" si="10"/>
        <v>0</v>
      </c>
      <c r="L68">
        <f t="shared" si="11"/>
        <v>0</v>
      </c>
      <c r="M68">
        <f t="shared" si="12"/>
        <v>2023</v>
      </c>
      <c r="N68">
        <f t="shared" si="13"/>
        <v>1</v>
      </c>
      <c r="O68">
        <f t="shared" si="14"/>
        <v>3</v>
      </c>
      <c r="P68" t="str">
        <f t="shared" si="15"/>
        <v>Jan</v>
      </c>
      <c r="Q68">
        <f t="shared" si="16"/>
        <v>17</v>
      </c>
      <c r="R68" t="str">
        <f t="shared" si="17"/>
        <v>Tue</v>
      </c>
    </row>
    <row r="69" spans="1:18" x14ac:dyDescent="0.25">
      <c r="A69" t="str">
        <f>PROPER(Sheet1!A69)</f>
        <v>Livevox</v>
      </c>
      <c r="B69" t="str">
        <f>PROPER(Sheet1!B69)</f>
        <v>Sf Bay Area</v>
      </c>
      <c r="C69" t="s">
        <v>96</v>
      </c>
      <c r="E69" s="2">
        <v>0.16</v>
      </c>
      <c r="F69" s="1">
        <v>44943</v>
      </c>
      <c r="G69" t="str">
        <f>PROPER(Sheet1!G69)</f>
        <v>Ipo</v>
      </c>
      <c r="H69" t="s">
        <v>29</v>
      </c>
      <c r="I69" s="3">
        <v>12</v>
      </c>
      <c r="J69" s="4">
        <f t="shared" si="9"/>
        <v>12000</v>
      </c>
      <c r="K69">
        <f t="shared" si="10"/>
        <v>0</v>
      </c>
      <c r="L69">
        <f t="shared" si="11"/>
        <v>0</v>
      </c>
      <c r="M69">
        <f t="shared" si="12"/>
        <v>2023</v>
      </c>
      <c r="N69">
        <f t="shared" si="13"/>
        <v>1</v>
      </c>
      <c r="O69">
        <f t="shared" si="14"/>
        <v>3</v>
      </c>
      <c r="P69" t="str">
        <f t="shared" si="15"/>
        <v>Jan</v>
      </c>
      <c r="Q69">
        <f t="shared" si="16"/>
        <v>17</v>
      </c>
      <c r="R69" t="str">
        <f t="shared" si="17"/>
        <v>Tue</v>
      </c>
    </row>
    <row r="70" spans="1:18" x14ac:dyDescent="0.25">
      <c r="A70" t="str">
        <f>PROPER(Sheet1!A70)</f>
        <v>Rategenius</v>
      </c>
      <c r="B70" t="str">
        <f>PROPER(Sheet1!B70)</f>
        <v>Austin</v>
      </c>
      <c r="C70" t="s">
        <v>32</v>
      </c>
      <c r="F70" s="1">
        <v>44943</v>
      </c>
      <c r="G70" t="str">
        <f>PROPER(Sheet1!G70)</f>
        <v>Acquired</v>
      </c>
      <c r="H70" t="s">
        <v>29</v>
      </c>
      <c r="I70" s="3">
        <v>2</v>
      </c>
      <c r="J70" s="4">
        <f t="shared" si="9"/>
        <v>2000</v>
      </c>
      <c r="K70">
        <f t="shared" si="10"/>
        <v>0</v>
      </c>
      <c r="L70">
        <f t="shared" si="11"/>
        <v>0</v>
      </c>
      <c r="M70">
        <f t="shared" si="12"/>
        <v>2023</v>
      </c>
      <c r="N70">
        <f t="shared" si="13"/>
        <v>1</v>
      </c>
      <c r="O70">
        <f t="shared" si="14"/>
        <v>3</v>
      </c>
      <c r="P70" t="str">
        <f t="shared" si="15"/>
        <v>Jan</v>
      </c>
      <c r="Q70">
        <f t="shared" si="16"/>
        <v>17</v>
      </c>
      <c r="R70" t="str">
        <f t="shared" si="17"/>
        <v>Tue</v>
      </c>
    </row>
    <row r="71" spans="1:18" x14ac:dyDescent="0.25">
      <c r="A71" t="str">
        <f>PROPER(Sheet1!A71)</f>
        <v>Pagbank</v>
      </c>
      <c r="B71" t="str">
        <f>PROPER(Sheet1!B71)</f>
        <v>Sao Paulo</v>
      </c>
      <c r="C71" t="s">
        <v>32</v>
      </c>
      <c r="D71">
        <v>500</v>
      </c>
      <c r="E71" s="2">
        <v>7.0000000000000007E-2</v>
      </c>
      <c r="F71" s="1">
        <v>44942</v>
      </c>
      <c r="G71" t="str">
        <f>PROPER(Sheet1!G71)</f>
        <v>Ipo</v>
      </c>
      <c r="H71" t="s">
        <v>148</v>
      </c>
      <c r="J71" s="4">
        <f t="shared" si="9"/>
        <v>0</v>
      </c>
      <c r="K71">
        <f t="shared" si="10"/>
        <v>7142.8571428571422</v>
      </c>
      <c r="L71">
        <f t="shared" si="11"/>
        <v>6642.8571428571422</v>
      </c>
      <c r="M71">
        <f t="shared" si="12"/>
        <v>2023</v>
      </c>
      <c r="N71">
        <f t="shared" si="13"/>
        <v>1</v>
      </c>
      <c r="O71">
        <f t="shared" si="14"/>
        <v>3</v>
      </c>
      <c r="P71" t="str">
        <f t="shared" si="15"/>
        <v>Jan</v>
      </c>
      <c r="Q71">
        <f t="shared" si="16"/>
        <v>16</v>
      </c>
      <c r="R71" t="str">
        <f t="shared" si="17"/>
        <v>Mon</v>
      </c>
    </row>
    <row r="72" spans="1:18" x14ac:dyDescent="0.25">
      <c r="A72" t="str">
        <f>PROPER(Sheet1!A72)</f>
        <v>Sharechat</v>
      </c>
      <c r="B72" t="str">
        <f>PROPER(Sheet1!B72)</f>
        <v>Bengaluru</v>
      </c>
      <c r="C72" t="s">
        <v>37</v>
      </c>
      <c r="D72">
        <v>500</v>
      </c>
      <c r="E72" s="2">
        <v>0.2</v>
      </c>
      <c r="F72" s="1">
        <v>44942</v>
      </c>
      <c r="G72" t="str">
        <f>PROPER(Sheet1!G72)</f>
        <v>Series H</v>
      </c>
      <c r="H72" t="s">
        <v>17</v>
      </c>
      <c r="I72" s="3">
        <v>1700</v>
      </c>
      <c r="J72" s="4">
        <f t="shared" si="9"/>
        <v>1700000</v>
      </c>
      <c r="K72">
        <f t="shared" si="10"/>
        <v>2500</v>
      </c>
      <c r="L72">
        <f t="shared" si="11"/>
        <v>2000</v>
      </c>
      <c r="M72">
        <f t="shared" si="12"/>
        <v>2023</v>
      </c>
      <c r="N72">
        <f t="shared" si="13"/>
        <v>1</v>
      </c>
      <c r="O72">
        <f t="shared" si="14"/>
        <v>3</v>
      </c>
      <c r="P72" t="str">
        <f t="shared" si="15"/>
        <v>Jan</v>
      </c>
      <c r="Q72">
        <f t="shared" si="16"/>
        <v>16</v>
      </c>
      <c r="R72" t="str">
        <f t="shared" si="17"/>
        <v>Mon</v>
      </c>
    </row>
    <row r="73" spans="1:18" x14ac:dyDescent="0.25">
      <c r="A73" t="str">
        <f>PROPER(Sheet1!A73)</f>
        <v>Gramophone</v>
      </c>
      <c r="B73" t="str">
        <f>PROPER(Sheet1!B73)</f>
        <v>Indore</v>
      </c>
      <c r="C73" t="s">
        <v>41</v>
      </c>
      <c r="D73">
        <v>75</v>
      </c>
      <c r="F73" s="1">
        <v>44942</v>
      </c>
      <c r="G73" t="str">
        <f>PROPER(Sheet1!G73)</f>
        <v>Series B</v>
      </c>
      <c r="H73" t="s">
        <v>17</v>
      </c>
      <c r="I73" s="3">
        <v>17</v>
      </c>
      <c r="J73" s="4">
        <f t="shared" si="9"/>
        <v>17000</v>
      </c>
      <c r="K73">
        <f t="shared" si="10"/>
        <v>0</v>
      </c>
      <c r="L73">
        <f t="shared" si="11"/>
        <v>-75</v>
      </c>
      <c r="M73">
        <f t="shared" si="12"/>
        <v>2023</v>
      </c>
      <c r="N73">
        <f t="shared" si="13"/>
        <v>1</v>
      </c>
      <c r="O73">
        <f t="shared" si="14"/>
        <v>3</v>
      </c>
      <c r="P73" t="str">
        <f t="shared" si="15"/>
        <v>Jan</v>
      </c>
      <c r="Q73">
        <f t="shared" si="16"/>
        <v>16</v>
      </c>
      <c r="R73" t="str">
        <f t="shared" si="17"/>
        <v>Mon</v>
      </c>
    </row>
    <row r="74" spans="1:18" x14ac:dyDescent="0.25">
      <c r="A74" t="str">
        <f>PROPER(Sheet1!A74)</f>
        <v>Clearco</v>
      </c>
      <c r="B74" t="str">
        <f>PROPER(Sheet1!B74)</f>
        <v>Toronto</v>
      </c>
      <c r="C74" t="s">
        <v>32</v>
      </c>
      <c r="D74">
        <v>50</v>
      </c>
      <c r="E74" s="2">
        <v>0.3</v>
      </c>
      <c r="F74" s="1">
        <v>44942</v>
      </c>
      <c r="G74" t="str">
        <f>PROPER(Sheet1!G74)</f>
        <v>Series C</v>
      </c>
      <c r="H74" t="s">
        <v>109</v>
      </c>
      <c r="I74" s="3">
        <v>698</v>
      </c>
      <c r="J74" s="4">
        <f t="shared" si="9"/>
        <v>698000</v>
      </c>
      <c r="K74">
        <f t="shared" si="10"/>
        <v>166.66666666666669</v>
      </c>
      <c r="L74">
        <f t="shared" si="11"/>
        <v>116.66666666666669</v>
      </c>
      <c r="M74">
        <f t="shared" si="12"/>
        <v>2023</v>
      </c>
      <c r="N74">
        <f t="shared" si="13"/>
        <v>1</v>
      </c>
      <c r="O74">
        <f t="shared" si="14"/>
        <v>3</v>
      </c>
      <c r="P74" t="str">
        <f t="shared" si="15"/>
        <v>Jan</v>
      </c>
      <c r="Q74">
        <f t="shared" si="16"/>
        <v>16</v>
      </c>
      <c r="R74" t="str">
        <f t="shared" si="17"/>
        <v>Mon</v>
      </c>
    </row>
    <row r="75" spans="1:18" x14ac:dyDescent="0.25">
      <c r="A75" t="str">
        <f>PROPER(Sheet1!A75)</f>
        <v>Dunzo</v>
      </c>
      <c r="B75" t="str">
        <f>PROPER(Sheet1!B75)</f>
        <v>Bengaluru</v>
      </c>
      <c r="C75" t="s">
        <v>41</v>
      </c>
      <c r="E75" s="2">
        <v>0.03</v>
      </c>
      <c r="F75" s="1">
        <v>44942</v>
      </c>
      <c r="G75" t="str">
        <f>PROPER(Sheet1!G75)</f>
        <v>Unknown</v>
      </c>
      <c r="H75" t="s">
        <v>17</v>
      </c>
      <c r="I75" s="3">
        <v>382</v>
      </c>
      <c r="J75" s="4">
        <f t="shared" si="9"/>
        <v>382000</v>
      </c>
      <c r="K75">
        <f t="shared" si="10"/>
        <v>0</v>
      </c>
      <c r="L75">
        <f t="shared" si="11"/>
        <v>0</v>
      </c>
      <c r="M75">
        <f t="shared" si="12"/>
        <v>2023</v>
      </c>
      <c r="N75">
        <f t="shared" si="13"/>
        <v>1</v>
      </c>
      <c r="O75">
        <f t="shared" si="14"/>
        <v>3</v>
      </c>
      <c r="P75" t="str">
        <f t="shared" si="15"/>
        <v>Jan</v>
      </c>
      <c r="Q75">
        <f t="shared" si="16"/>
        <v>16</v>
      </c>
      <c r="R75" t="str">
        <f t="shared" si="17"/>
        <v>Mon</v>
      </c>
    </row>
    <row r="76" spans="1:18" x14ac:dyDescent="0.25">
      <c r="A76" t="str">
        <f>PROPER(Sheet1!A76)</f>
        <v>Ignition</v>
      </c>
      <c r="B76" t="str">
        <f>PROPER(Sheet1!B76)</f>
        <v>Sydney</v>
      </c>
      <c r="C76" t="s">
        <v>32</v>
      </c>
      <c r="E76" s="2">
        <v>0.1</v>
      </c>
      <c r="F76" s="1">
        <v>44942</v>
      </c>
      <c r="G76" t="str">
        <f>PROPER(Sheet1!G76)</f>
        <v>Series C</v>
      </c>
      <c r="H76" t="s">
        <v>22</v>
      </c>
      <c r="I76" s="3">
        <v>74</v>
      </c>
      <c r="J76" s="4">
        <f t="shared" si="9"/>
        <v>74000</v>
      </c>
      <c r="K76">
        <f t="shared" si="10"/>
        <v>0</v>
      </c>
      <c r="L76">
        <f t="shared" si="11"/>
        <v>0</v>
      </c>
      <c r="M76">
        <f t="shared" si="12"/>
        <v>2023</v>
      </c>
      <c r="N76">
        <f t="shared" si="13"/>
        <v>1</v>
      </c>
      <c r="O76">
        <f t="shared" si="14"/>
        <v>3</v>
      </c>
      <c r="P76" t="str">
        <f t="shared" si="15"/>
        <v>Jan</v>
      </c>
      <c r="Q76">
        <f t="shared" si="16"/>
        <v>16</v>
      </c>
      <c r="R76" t="str">
        <f t="shared" si="17"/>
        <v>Mon</v>
      </c>
    </row>
    <row r="77" spans="1:18" x14ac:dyDescent="0.25">
      <c r="A77" t="str">
        <f>PROPER(Sheet1!A77)</f>
        <v>Rebel Foods</v>
      </c>
      <c r="B77" t="str">
        <f>PROPER(Sheet1!B77)</f>
        <v>Mumbai</v>
      </c>
      <c r="C77" t="s">
        <v>41</v>
      </c>
      <c r="E77" s="2">
        <v>0.02</v>
      </c>
      <c r="F77" s="1">
        <v>44942</v>
      </c>
      <c r="G77" t="str">
        <f>PROPER(Sheet1!G77)</f>
        <v>Unknown</v>
      </c>
      <c r="H77" t="s">
        <v>17</v>
      </c>
      <c r="I77" s="3">
        <v>548</v>
      </c>
      <c r="J77" s="4">
        <f t="shared" si="9"/>
        <v>548000</v>
      </c>
      <c r="K77">
        <f t="shared" si="10"/>
        <v>0</v>
      </c>
      <c r="L77">
        <f t="shared" si="11"/>
        <v>0</v>
      </c>
      <c r="M77">
        <f t="shared" si="12"/>
        <v>2023</v>
      </c>
      <c r="N77">
        <f t="shared" si="13"/>
        <v>1</v>
      </c>
      <c r="O77">
        <f t="shared" si="14"/>
        <v>3</v>
      </c>
      <c r="P77" t="str">
        <f t="shared" si="15"/>
        <v>Jan</v>
      </c>
      <c r="Q77">
        <f t="shared" si="16"/>
        <v>16</v>
      </c>
      <c r="R77" t="str">
        <f t="shared" si="17"/>
        <v>Mon</v>
      </c>
    </row>
    <row r="78" spans="1:18" x14ac:dyDescent="0.25">
      <c r="A78" t="str">
        <f>PROPER(Sheet1!A78)</f>
        <v xml:space="preserve">Captain Fresh </v>
      </c>
      <c r="B78" t="str">
        <f>PROPER(Sheet1!B78)</f>
        <v>Bengaluru</v>
      </c>
      <c r="C78" t="s">
        <v>41</v>
      </c>
      <c r="D78">
        <v>120</v>
      </c>
      <c r="F78" s="1">
        <v>44941</v>
      </c>
      <c r="G78" t="str">
        <f>PROPER(Sheet1!G78)</f>
        <v>Series C</v>
      </c>
      <c r="H78" t="s">
        <v>17</v>
      </c>
      <c r="I78" s="3">
        <v>126</v>
      </c>
      <c r="J78" s="4">
        <f t="shared" si="9"/>
        <v>126000</v>
      </c>
      <c r="K78">
        <f t="shared" si="10"/>
        <v>0</v>
      </c>
      <c r="L78">
        <f t="shared" si="11"/>
        <v>-120</v>
      </c>
      <c r="M78">
        <f t="shared" si="12"/>
        <v>2023</v>
      </c>
      <c r="N78">
        <f t="shared" si="13"/>
        <v>1</v>
      </c>
      <c r="O78">
        <f t="shared" si="14"/>
        <v>3</v>
      </c>
      <c r="P78" t="str">
        <f t="shared" si="15"/>
        <v>Jan</v>
      </c>
      <c r="Q78">
        <f t="shared" si="16"/>
        <v>15</v>
      </c>
      <c r="R78" t="str">
        <f t="shared" si="17"/>
        <v>Sun</v>
      </c>
    </row>
    <row r="79" spans="1:18" x14ac:dyDescent="0.25">
      <c r="A79" t="str">
        <f>PROPER(Sheet1!A79)</f>
        <v>Snappy</v>
      </c>
      <c r="B79" t="str">
        <f>PROPER(Sheet1!B79)</f>
        <v>New York City</v>
      </c>
      <c r="C79" t="s">
        <v>15</v>
      </c>
      <c r="D79">
        <v>100</v>
      </c>
      <c r="E79" s="2">
        <v>0.3</v>
      </c>
      <c r="F79" s="1">
        <v>44941</v>
      </c>
      <c r="G79" t="str">
        <f>PROPER(Sheet1!G79)</f>
        <v>Series C</v>
      </c>
      <c r="H79" t="s">
        <v>29</v>
      </c>
      <c r="I79" s="3">
        <v>104</v>
      </c>
      <c r="J79" s="4">
        <f t="shared" si="9"/>
        <v>104000</v>
      </c>
      <c r="K79">
        <f t="shared" si="10"/>
        <v>333.33333333333337</v>
      </c>
      <c r="L79">
        <f t="shared" si="11"/>
        <v>233.33333333333337</v>
      </c>
      <c r="M79">
        <f t="shared" si="12"/>
        <v>2023</v>
      </c>
      <c r="N79">
        <f t="shared" si="13"/>
        <v>1</v>
      </c>
      <c r="O79">
        <f t="shared" si="14"/>
        <v>3</v>
      </c>
      <c r="P79" t="str">
        <f t="shared" si="15"/>
        <v>Jan</v>
      </c>
      <c r="Q79">
        <f t="shared" si="16"/>
        <v>15</v>
      </c>
      <c r="R79" t="str">
        <f t="shared" si="17"/>
        <v>Sun</v>
      </c>
    </row>
    <row r="80" spans="1:18" x14ac:dyDescent="0.25">
      <c r="A80" t="str">
        <f>PROPER(Sheet1!A80)</f>
        <v>Bharatagri</v>
      </c>
      <c r="B80" t="str">
        <f>PROPER(Sheet1!B80)</f>
        <v>Mumbai</v>
      </c>
      <c r="C80" t="s">
        <v>41</v>
      </c>
      <c r="D80">
        <v>40</v>
      </c>
      <c r="E80" s="2">
        <v>0.43</v>
      </c>
      <c r="F80" s="1">
        <v>44941</v>
      </c>
      <c r="G80" t="str">
        <f>PROPER(Sheet1!G80)</f>
        <v>Series A</v>
      </c>
      <c r="H80" t="s">
        <v>17</v>
      </c>
      <c r="I80" s="3">
        <v>21</v>
      </c>
      <c r="J80" s="4">
        <f t="shared" si="9"/>
        <v>21000</v>
      </c>
      <c r="K80">
        <f t="shared" si="10"/>
        <v>93.023255813953483</v>
      </c>
      <c r="L80">
        <f t="shared" si="11"/>
        <v>53.023255813953483</v>
      </c>
      <c r="M80">
        <f t="shared" si="12"/>
        <v>2023</v>
      </c>
      <c r="N80">
        <f t="shared" si="13"/>
        <v>1</v>
      </c>
      <c r="O80">
        <f t="shared" si="14"/>
        <v>3</v>
      </c>
      <c r="P80" t="str">
        <f t="shared" si="15"/>
        <v>Jan</v>
      </c>
      <c r="Q80">
        <f t="shared" si="16"/>
        <v>15</v>
      </c>
      <c r="R80" t="str">
        <f t="shared" si="17"/>
        <v>Sun</v>
      </c>
    </row>
    <row r="81" spans="1:18" x14ac:dyDescent="0.25">
      <c r="A81" t="str">
        <f>PROPER(Sheet1!A81)</f>
        <v>Dehaat</v>
      </c>
      <c r="B81" t="str">
        <f>PROPER(Sheet1!B81)</f>
        <v>Patna</v>
      </c>
      <c r="C81" t="s">
        <v>41</v>
      </c>
      <c r="E81" s="2">
        <v>0.05</v>
      </c>
      <c r="F81" s="1">
        <v>44941</v>
      </c>
      <c r="G81" t="str">
        <f>PROPER(Sheet1!G81)</f>
        <v>Series E</v>
      </c>
      <c r="H81" t="s">
        <v>17</v>
      </c>
      <c r="I81" s="3">
        <v>254</v>
      </c>
      <c r="J81" s="4">
        <f t="shared" si="9"/>
        <v>254000</v>
      </c>
      <c r="K81">
        <f t="shared" si="10"/>
        <v>0</v>
      </c>
      <c r="L81">
        <f t="shared" si="11"/>
        <v>0</v>
      </c>
      <c r="M81">
        <f t="shared" si="12"/>
        <v>2023</v>
      </c>
      <c r="N81">
        <f t="shared" si="13"/>
        <v>1</v>
      </c>
      <c r="O81">
        <f t="shared" si="14"/>
        <v>3</v>
      </c>
      <c r="P81" t="str">
        <f t="shared" si="15"/>
        <v>Jan</v>
      </c>
      <c r="Q81">
        <f t="shared" si="16"/>
        <v>15</v>
      </c>
      <c r="R81" t="str">
        <f t="shared" si="17"/>
        <v>Sun</v>
      </c>
    </row>
    <row r="82" spans="1:18" x14ac:dyDescent="0.25">
      <c r="A82" t="str">
        <f>PROPER(Sheet1!A82)</f>
        <v>Black Shark</v>
      </c>
      <c r="B82" t="str">
        <f>PROPER(Sheet1!B82)</f>
        <v>Shenzen</v>
      </c>
      <c r="C82" t="s">
        <v>77</v>
      </c>
      <c r="D82">
        <v>900</v>
      </c>
      <c r="F82" s="1">
        <v>44939</v>
      </c>
      <c r="G82" t="str">
        <f>PROPER(Sheet1!G82)</f>
        <v>Unknown</v>
      </c>
      <c r="H82" t="s">
        <v>177</v>
      </c>
      <c r="J82" s="4">
        <f t="shared" si="9"/>
        <v>0</v>
      </c>
      <c r="K82">
        <f t="shared" si="10"/>
        <v>0</v>
      </c>
      <c r="L82">
        <f t="shared" si="11"/>
        <v>-900</v>
      </c>
      <c r="M82">
        <f t="shared" si="12"/>
        <v>2023</v>
      </c>
      <c r="N82">
        <f t="shared" si="13"/>
        <v>1</v>
      </c>
      <c r="O82">
        <f t="shared" si="14"/>
        <v>2</v>
      </c>
      <c r="P82" t="str">
        <f t="shared" si="15"/>
        <v>Jan</v>
      </c>
      <c r="Q82">
        <f t="shared" si="16"/>
        <v>13</v>
      </c>
      <c r="R82" t="str">
        <f t="shared" si="17"/>
        <v>Fri</v>
      </c>
    </row>
    <row r="83" spans="1:18" x14ac:dyDescent="0.25">
      <c r="A83" t="str">
        <f>PROPER(Sheet1!A83)</f>
        <v>Ola</v>
      </c>
      <c r="B83" t="str">
        <f>PROPER(Sheet1!B83)</f>
        <v>Bengaluru</v>
      </c>
      <c r="C83" t="s">
        <v>94</v>
      </c>
      <c r="D83">
        <v>200</v>
      </c>
      <c r="F83" s="1">
        <v>44939</v>
      </c>
      <c r="G83" t="str">
        <f>PROPER(Sheet1!G83)</f>
        <v>Series J</v>
      </c>
      <c r="H83" t="s">
        <v>17</v>
      </c>
      <c r="I83" s="3">
        <v>5000</v>
      </c>
      <c r="J83" s="4">
        <f t="shared" si="9"/>
        <v>5000000</v>
      </c>
      <c r="K83">
        <f t="shared" si="10"/>
        <v>0</v>
      </c>
      <c r="L83">
        <f t="shared" si="11"/>
        <v>-200</v>
      </c>
      <c r="M83">
        <f t="shared" si="12"/>
        <v>2023</v>
      </c>
      <c r="N83">
        <f t="shared" si="13"/>
        <v>1</v>
      </c>
      <c r="O83">
        <f t="shared" si="14"/>
        <v>2</v>
      </c>
      <c r="P83" t="str">
        <f t="shared" si="15"/>
        <v>Jan</v>
      </c>
      <c r="Q83">
        <f t="shared" si="16"/>
        <v>13</v>
      </c>
      <c r="R83" t="str">
        <f t="shared" si="17"/>
        <v>Fri</v>
      </c>
    </row>
    <row r="84" spans="1:18" x14ac:dyDescent="0.25">
      <c r="A84" t="str">
        <f>PROPER(Sheet1!A84)</f>
        <v xml:space="preserve">Bonterra </v>
      </c>
      <c r="B84" t="str">
        <f>PROPER(Sheet1!B84)</f>
        <v>Austin</v>
      </c>
      <c r="C84" t="s">
        <v>62</v>
      </c>
      <c r="D84">
        <v>140</v>
      </c>
      <c r="E84" s="2">
        <v>0.1</v>
      </c>
      <c r="F84" s="1">
        <v>44939</v>
      </c>
      <c r="G84" t="str">
        <f>PROPER(Sheet1!G84)</f>
        <v>Unknown</v>
      </c>
      <c r="H84" t="s">
        <v>29</v>
      </c>
      <c r="J84" s="4">
        <f t="shared" si="9"/>
        <v>0</v>
      </c>
      <c r="K84">
        <f t="shared" si="10"/>
        <v>1400</v>
      </c>
      <c r="L84">
        <f t="shared" si="11"/>
        <v>1260</v>
      </c>
      <c r="M84">
        <f t="shared" si="12"/>
        <v>2023</v>
      </c>
      <c r="N84">
        <f t="shared" si="13"/>
        <v>1</v>
      </c>
      <c r="O84">
        <f t="shared" si="14"/>
        <v>2</v>
      </c>
      <c r="P84" t="str">
        <f t="shared" si="15"/>
        <v>Jan</v>
      </c>
      <c r="Q84">
        <f t="shared" si="16"/>
        <v>13</v>
      </c>
      <c r="R84" t="str">
        <f t="shared" si="17"/>
        <v>Fri</v>
      </c>
    </row>
    <row r="85" spans="1:18" x14ac:dyDescent="0.25">
      <c r="A85" t="str">
        <f>PROPER(Sheet1!A85)</f>
        <v>Vial</v>
      </c>
      <c r="B85" t="str">
        <f>PROPER(Sheet1!B85)</f>
        <v>Sf Bay Area</v>
      </c>
      <c r="C85" t="s">
        <v>43</v>
      </c>
      <c r="D85">
        <v>40</v>
      </c>
      <c r="F85" s="1">
        <v>44939</v>
      </c>
      <c r="G85" t="str">
        <f>PROPER(Sheet1!G85)</f>
        <v>Series B</v>
      </c>
      <c r="H85" t="s">
        <v>29</v>
      </c>
      <c r="I85" s="3">
        <v>101</v>
      </c>
      <c r="J85" s="4">
        <f t="shared" si="9"/>
        <v>101000</v>
      </c>
      <c r="K85">
        <f t="shared" si="10"/>
        <v>0</v>
      </c>
      <c r="L85">
        <f t="shared" si="11"/>
        <v>-40</v>
      </c>
      <c r="M85">
        <f t="shared" si="12"/>
        <v>2023</v>
      </c>
      <c r="N85">
        <f t="shared" si="13"/>
        <v>1</v>
      </c>
      <c r="O85">
        <f t="shared" si="14"/>
        <v>2</v>
      </c>
      <c r="P85" t="str">
        <f t="shared" si="15"/>
        <v>Jan</v>
      </c>
      <c r="Q85">
        <f t="shared" si="16"/>
        <v>13</v>
      </c>
      <c r="R85" t="str">
        <f t="shared" si="17"/>
        <v>Fri</v>
      </c>
    </row>
    <row r="86" spans="1:18" x14ac:dyDescent="0.25">
      <c r="A86" t="str">
        <f>PROPER(Sheet1!A86)</f>
        <v>Arch Oncology</v>
      </c>
      <c r="B86" t="str">
        <f>PROPER(Sheet1!B86)</f>
        <v>Brisbane</v>
      </c>
      <c r="C86" t="s">
        <v>43</v>
      </c>
      <c r="E86" s="2">
        <v>1</v>
      </c>
      <c r="F86" s="1">
        <v>44939</v>
      </c>
      <c r="G86" t="str">
        <f>PROPER(Sheet1!G86)</f>
        <v>Series C</v>
      </c>
      <c r="H86" t="s">
        <v>29</v>
      </c>
      <c r="I86" s="3">
        <v>155</v>
      </c>
      <c r="J86" s="4">
        <f t="shared" si="9"/>
        <v>155000</v>
      </c>
      <c r="K86">
        <f t="shared" si="10"/>
        <v>0</v>
      </c>
      <c r="L86">
        <f t="shared" si="11"/>
        <v>0</v>
      </c>
      <c r="M86">
        <f t="shared" si="12"/>
        <v>2023</v>
      </c>
      <c r="N86">
        <f t="shared" si="13"/>
        <v>1</v>
      </c>
      <c r="O86">
        <f t="shared" si="14"/>
        <v>2</v>
      </c>
      <c r="P86" t="str">
        <f t="shared" si="15"/>
        <v>Jan</v>
      </c>
      <c r="Q86">
        <f t="shared" si="16"/>
        <v>13</v>
      </c>
      <c r="R86" t="str">
        <f t="shared" si="17"/>
        <v>Fri</v>
      </c>
    </row>
    <row r="87" spans="1:18" x14ac:dyDescent="0.25">
      <c r="A87" t="str">
        <f>PROPER(Sheet1!A87)</f>
        <v>Carvana</v>
      </c>
      <c r="B87" t="str">
        <f>PROPER(Sheet1!B87)</f>
        <v>Phoenix</v>
      </c>
      <c r="C87" t="s">
        <v>94</v>
      </c>
      <c r="F87" s="1">
        <v>44939</v>
      </c>
      <c r="G87" t="str">
        <f>PROPER(Sheet1!G87)</f>
        <v>Ipo</v>
      </c>
      <c r="H87" t="s">
        <v>29</v>
      </c>
      <c r="I87" s="3">
        <v>1600</v>
      </c>
      <c r="J87" s="4">
        <f t="shared" si="9"/>
        <v>1600000</v>
      </c>
      <c r="K87">
        <f t="shared" si="10"/>
        <v>0</v>
      </c>
      <c r="L87">
        <f t="shared" si="11"/>
        <v>0</v>
      </c>
      <c r="M87">
        <f t="shared" si="12"/>
        <v>2023</v>
      </c>
      <c r="N87">
        <f t="shared" si="13"/>
        <v>1</v>
      </c>
      <c r="O87">
        <f t="shared" si="14"/>
        <v>2</v>
      </c>
      <c r="P87" t="str">
        <f t="shared" si="15"/>
        <v>Jan</v>
      </c>
      <c r="Q87">
        <f t="shared" si="16"/>
        <v>13</v>
      </c>
      <c r="R87" t="str">
        <f t="shared" si="17"/>
        <v>Fri</v>
      </c>
    </row>
    <row r="88" spans="1:18" x14ac:dyDescent="0.25">
      <c r="A88" t="str">
        <f>PROPER(Sheet1!A88)</f>
        <v>Coschedule</v>
      </c>
      <c r="B88" t="str">
        <f>PROPER(Sheet1!B88)</f>
        <v>Bismarck</v>
      </c>
      <c r="C88" t="s">
        <v>15</v>
      </c>
      <c r="F88" s="1">
        <v>44939</v>
      </c>
      <c r="G88" t="str">
        <f>PROPER(Sheet1!G88)</f>
        <v>Unknown</v>
      </c>
      <c r="H88" t="s">
        <v>29</v>
      </c>
      <c r="I88" s="3">
        <v>2</v>
      </c>
      <c r="J88" s="4">
        <f t="shared" si="9"/>
        <v>2000</v>
      </c>
      <c r="K88">
        <f t="shared" si="10"/>
        <v>0</v>
      </c>
      <c r="L88">
        <f t="shared" si="11"/>
        <v>0</v>
      </c>
      <c r="M88">
        <f t="shared" si="12"/>
        <v>2023</v>
      </c>
      <c r="N88">
        <f t="shared" si="13"/>
        <v>1</v>
      </c>
      <c r="O88">
        <f t="shared" si="14"/>
        <v>2</v>
      </c>
      <c r="P88" t="str">
        <f t="shared" si="15"/>
        <v>Jan</v>
      </c>
      <c r="Q88">
        <f t="shared" si="16"/>
        <v>13</v>
      </c>
      <c r="R88" t="str">
        <f t="shared" si="17"/>
        <v>Fri</v>
      </c>
    </row>
    <row r="89" spans="1:18" x14ac:dyDescent="0.25">
      <c r="A89" t="str">
        <f>PROPER(Sheet1!A89)</f>
        <v>Gocanvas</v>
      </c>
      <c r="B89" t="str">
        <f>PROPER(Sheet1!B89)</f>
        <v>Washington D.C.</v>
      </c>
      <c r="C89" t="s">
        <v>62</v>
      </c>
      <c r="F89" s="1">
        <v>44939</v>
      </c>
      <c r="G89" t="str">
        <f>PROPER(Sheet1!G89)</f>
        <v>Acquired</v>
      </c>
      <c r="H89" t="s">
        <v>29</v>
      </c>
      <c r="I89" s="3">
        <v>21</v>
      </c>
      <c r="J89" s="4">
        <f t="shared" si="9"/>
        <v>21000</v>
      </c>
      <c r="K89">
        <f t="shared" si="10"/>
        <v>0</v>
      </c>
      <c r="L89">
        <f t="shared" si="11"/>
        <v>0</v>
      </c>
      <c r="M89">
        <f t="shared" si="12"/>
        <v>2023</v>
      </c>
      <c r="N89">
        <f t="shared" si="13"/>
        <v>1</v>
      </c>
      <c r="O89">
        <f t="shared" si="14"/>
        <v>2</v>
      </c>
      <c r="P89" t="str">
        <f t="shared" si="15"/>
        <v>Jan</v>
      </c>
      <c r="Q89">
        <f t="shared" si="16"/>
        <v>13</v>
      </c>
      <c r="R89" t="str">
        <f t="shared" si="17"/>
        <v>Fri</v>
      </c>
    </row>
    <row r="90" spans="1:18" x14ac:dyDescent="0.25">
      <c r="A90" t="str">
        <f>PROPER(Sheet1!A90)</f>
        <v>Jellyfish</v>
      </c>
      <c r="B90" t="str">
        <f>PROPER(Sheet1!B90)</f>
        <v>Boston</v>
      </c>
      <c r="C90" t="s">
        <v>130</v>
      </c>
      <c r="E90" s="2">
        <v>0.09</v>
      </c>
      <c r="F90" s="1">
        <v>44939</v>
      </c>
      <c r="G90" t="str">
        <f>PROPER(Sheet1!G90)</f>
        <v>Series C</v>
      </c>
      <c r="H90" t="s">
        <v>29</v>
      </c>
      <c r="I90" s="3">
        <v>114</v>
      </c>
      <c r="J90" s="4">
        <f t="shared" si="9"/>
        <v>114000</v>
      </c>
      <c r="K90">
        <f t="shared" si="10"/>
        <v>0</v>
      </c>
      <c r="L90">
        <f t="shared" si="11"/>
        <v>0</v>
      </c>
      <c r="M90">
        <f t="shared" si="12"/>
        <v>2023</v>
      </c>
      <c r="N90">
        <f t="shared" si="13"/>
        <v>1</v>
      </c>
      <c r="O90">
        <f t="shared" si="14"/>
        <v>2</v>
      </c>
      <c r="P90" t="str">
        <f t="shared" si="15"/>
        <v>Jan</v>
      </c>
      <c r="Q90">
        <f t="shared" si="16"/>
        <v>13</v>
      </c>
      <c r="R90" t="str">
        <f t="shared" si="17"/>
        <v>Fri</v>
      </c>
    </row>
    <row r="91" spans="1:18" x14ac:dyDescent="0.25">
      <c r="A91" t="str">
        <f>PROPER(Sheet1!A91)</f>
        <v>Lending Club</v>
      </c>
      <c r="B91" t="str">
        <f>PROPER(Sheet1!B91)</f>
        <v>Sf Bay Area</v>
      </c>
      <c r="C91" t="s">
        <v>32</v>
      </c>
      <c r="D91">
        <v>225</v>
      </c>
      <c r="E91" s="2">
        <v>0.14000000000000001</v>
      </c>
      <c r="F91" s="1">
        <v>44938</v>
      </c>
      <c r="G91" t="str">
        <f>PROPER(Sheet1!G91)</f>
        <v>Ipo</v>
      </c>
      <c r="H91" t="s">
        <v>29</v>
      </c>
      <c r="I91" s="3">
        <v>392</v>
      </c>
      <c r="J91" s="4">
        <f t="shared" si="9"/>
        <v>392000</v>
      </c>
      <c r="K91">
        <f t="shared" si="10"/>
        <v>1607.1428571428569</v>
      </c>
      <c r="L91">
        <f t="shared" si="11"/>
        <v>1382.1428571428569</v>
      </c>
      <c r="M91">
        <f t="shared" si="12"/>
        <v>2023</v>
      </c>
      <c r="N91">
        <f t="shared" si="13"/>
        <v>1</v>
      </c>
      <c r="O91">
        <f t="shared" si="14"/>
        <v>2</v>
      </c>
      <c r="P91" t="str">
        <f t="shared" si="15"/>
        <v>Jan</v>
      </c>
      <c r="Q91">
        <f t="shared" si="16"/>
        <v>12</v>
      </c>
      <c r="R91" t="str">
        <f t="shared" si="17"/>
        <v>Thu</v>
      </c>
    </row>
    <row r="92" spans="1:18" x14ac:dyDescent="0.25">
      <c r="A92" t="str">
        <f>PROPER(Sheet1!A92)</f>
        <v>Smartnews</v>
      </c>
      <c r="B92" t="str">
        <f>PROPER(Sheet1!B92)</f>
        <v>Tokyo</v>
      </c>
      <c r="C92" t="s">
        <v>10</v>
      </c>
      <c r="D92">
        <v>120</v>
      </c>
      <c r="E92" s="2">
        <v>0.13</v>
      </c>
      <c r="F92" s="1">
        <v>44938</v>
      </c>
      <c r="G92" t="str">
        <f>PROPER(Sheet1!G92)</f>
        <v>Series F</v>
      </c>
      <c r="H92" t="s">
        <v>29</v>
      </c>
      <c r="I92" s="3">
        <v>410</v>
      </c>
      <c r="J92" s="4">
        <f t="shared" si="9"/>
        <v>410000</v>
      </c>
      <c r="K92">
        <f t="shared" si="10"/>
        <v>923.07692307692309</v>
      </c>
      <c r="L92">
        <f t="shared" si="11"/>
        <v>803.07692307692309</v>
      </c>
      <c r="M92">
        <f t="shared" si="12"/>
        <v>2023</v>
      </c>
      <c r="N92">
        <f t="shared" si="13"/>
        <v>1</v>
      </c>
      <c r="O92">
        <f t="shared" si="14"/>
        <v>2</v>
      </c>
      <c r="P92" t="str">
        <f t="shared" si="15"/>
        <v>Jan</v>
      </c>
      <c r="Q92">
        <f t="shared" si="16"/>
        <v>12</v>
      </c>
      <c r="R92" t="str">
        <f t="shared" si="17"/>
        <v>Thu</v>
      </c>
    </row>
    <row r="93" spans="1:18" x14ac:dyDescent="0.25">
      <c r="A93" t="str">
        <f>PROPER(Sheet1!A93)</f>
        <v>Skit.Ai</v>
      </c>
      <c r="B93" t="str">
        <f>PROPER(Sheet1!B93)</f>
        <v>Bengaluru</v>
      </c>
      <c r="C93" t="s">
        <v>96</v>
      </c>
      <c r="D93">
        <v>115</v>
      </c>
      <c r="F93" s="1">
        <v>44938</v>
      </c>
      <c r="G93" t="str">
        <f>PROPER(Sheet1!G93)</f>
        <v>Series B</v>
      </c>
      <c r="H93" t="s">
        <v>17</v>
      </c>
      <c r="I93" s="3">
        <v>28</v>
      </c>
      <c r="J93" s="4">
        <f t="shared" si="9"/>
        <v>28000</v>
      </c>
      <c r="K93">
        <f t="shared" si="10"/>
        <v>0</v>
      </c>
      <c r="L93">
        <f t="shared" si="11"/>
        <v>-115</v>
      </c>
      <c r="M93">
        <f t="shared" si="12"/>
        <v>2023</v>
      </c>
      <c r="N93">
        <f t="shared" si="13"/>
        <v>1</v>
      </c>
      <c r="O93">
        <f t="shared" si="14"/>
        <v>2</v>
      </c>
      <c r="P93" t="str">
        <f t="shared" si="15"/>
        <v>Jan</v>
      </c>
      <c r="Q93">
        <f t="shared" si="16"/>
        <v>12</v>
      </c>
      <c r="R93" t="str">
        <f t="shared" si="17"/>
        <v>Thu</v>
      </c>
    </row>
    <row r="94" spans="1:18" x14ac:dyDescent="0.25">
      <c r="A94" t="str">
        <f>PROPER(Sheet1!A94)</f>
        <v>Pier</v>
      </c>
      <c r="B94" t="str">
        <f>PROPER(Sheet1!B94)</f>
        <v>Sao Paulo</v>
      </c>
      <c r="C94" t="s">
        <v>32</v>
      </c>
      <c r="D94">
        <v>111</v>
      </c>
      <c r="E94" s="2">
        <v>0.39</v>
      </c>
      <c r="F94" s="1">
        <v>44938</v>
      </c>
      <c r="G94" t="str">
        <f>PROPER(Sheet1!G94)</f>
        <v>Series B</v>
      </c>
      <c r="H94" t="s">
        <v>148</v>
      </c>
      <c r="I94" s="3">
        <v>42</v>
      </c>
      <c r="J94" s="4">
        <f t="shared" si="9"/>
        <v>42000</v>
      </c>
      <c r="K94">
        <f t="shared" si="10"/>
        <v>284.61538461538458</v>
      </c>
      <c r="L94">
        <f t="shared" si="11"/>
        <v>173.61538461538458</v>
      </c>
      <c r="M94">
        <f t="shared" si="12"/>
        <v>2023</v>
      </c>
      <c r="N94">
        <f t="shared" si="13"/>
        <v>1</v>
      </c>
      <c r="O94">
        <f t="shared" si="14"/>
        <v>2</v>
      </c>
      <c r="P94" t="str">
        <f t="shared" si="15"/>
        <v>Jan</v>
      </c>
      <c r="Q94">
        <f t="shared" si="16"/>
        <v>12</v>
      </c>
      <c r="R94" t="str">
        <f t="shared" si="17"/>
        <v>Thu</v>
      </c>
    </row>
    <row r="95" spans="1:18" x14ac:dyDescent="0.25">
      <c r="A95" t="str">
        <f>PROPER(Sheet1!A95)</f>
        <v>Blockchain.Com</v>
      </c>
      <c r="B95" t="str">
        <f>PROPER(Sheet1!B95)</f>
        <v>London</v>
      </c>
      <c r="C95" t="s">
        <v>28</v>
      </c>
      <c r="D95">
        <v>110</v>
      </c>
      <c r="E95" s="2">
        <v>0.28000000000000003</v>
      </c>
      <c r="F95" s="1">
        <v>44938</v>
      </c>
      <c r="G95" t="str">
        <f>PROPER(Sheet1!G95)</f>
        <v>Series D</v>
      </c>
      <c r="H95" t="s">
        <v>124</v>
      </c>
      <c r="I95" s="3">
        <v>490</v>
      </c>
      <c r="J95" s="4">
        <f t="shared" si="9"/>
        <v>490000</v>
      </c>
      <c r="K95">
        <f t="shared" si="10"/>
        <v>392.85714285714283</v>
      </c>
      <c r="L95">
        <f t="shared" si="11"/>
        <v>282.85714285714283</v>
      </c>
      <c r="M95">
        <f t="shared" si="12"/>
        <v>2023</v>
      </c>
      <c r="N95">
        <f t="shared" si="13"/>
        <v>1</v>
      </c>
      <c r="O95">
        <f t="shared" si="14"/>
        <v>2</v>
      </c>
      <c r="P95" t="str">
        <f t="shared" si="15"/>
        <v>Jan</v>
      </c>
      <c r="Q95">
        <f t="shared" si="16"/>
        <v>12</v>
      </c>
      <c r="R95" t="str">
        <f t="shared" si="17"/>
        <v>Thu</v>
      </c>
    </row>
    <row r="96" spans="1:18" x14ac:dyDescent="0.25">
      <c r="A96" t="str">
        <f>PROPER(Sheet1!A96)</f>
        <v>Greenlight</v>
      </c>
      <c r="B96" t="str">
        <f>PROPER(Sheet1!B96)</f>
        <v>Atlanta</v>
      </c>
      <c r="C96" t="s">
        <v>32</v>
      </c>
      <c r="D96">
        <v>104</v>
      </c>
      <c r="E96" s="2">
        <v>0.21</v>
      </c>
      <c r="F96" s="1">
        <v>44938</v>
      </c>
      <c r="G96" t="str">
        <f>PROPER(Sheet1!G96)</f>
        <v>Series D</v>
      </c>
      <c r="H96" t="s">
        <v>29</v>
      </c>
      <c r="I96" s="3">
        <v>556</v>
      </c>
      <c r="J96" s="4">
        <f t="shared" si="9"/>
        <v>556000</v>
      </c>
      <c r="K96">
        <f t="shared" si="10"/>
        <v>495.23809523809524</v>
      </c>
      <c r="L96">
        <f t="shared" si="11"/>
        <v>391.23809523809524</v>
      </c>
      <c r="M96">
        <f t="shared" si="12"/>
        <v>2023</v>
      </c>
      <c r="N96">
        <f t="shared" si="13"/>
        <v>1</v>
      </c>
      <c r="O96">
        <f t="shared" si="14"/>
        <v>2</v>
      </c>
      <c r="P96" t="str">
        <f t="shared" si="15"/>
        <v>Jan</v>
      </c>
      <c r="Q96">
        <f t="shared" si="16"/>
        <v>12</v>
      </c>
      <c r="R96" t="str">
        <f t="shared" si="17"/>
        <v>Thu</v>
      </c>
    </row>
    <row r="97" spans="1:18" x14ac:dyDescent="0.25">
      <c r="A97" t="str">
        <f>PROPER(Sheet1!A97)</f>
        <v>Cashfree Payments</v>
      </c>
      <c r="B97" t="str">
        <f>PROPER(Sheet1!B97)</f>
        <v>Bengaluru</v>
      </c>
      <c r="C97" t="s">
        <v>32</v>
      </c>
      <c r="D97">
        <v>100</v>
      </c>
      <c r="F97" s="1">
        <v>44938</v>
      </c>
      <c r="G97" t="str">
        <f>PROPER(Sheet1!G97)</f>
        <v>Series B</v>
      </c>
      <c r="H97" t="s">
        <v>17</v>
      </c>
      <c r="I97" s="3">
        <v>41</v>
      </c>
      <c r="J97" s="4">
        <f t="shared" si="9"/>
        <v>41000</v>
      </c>
      <c r="K97">
        <f t="shared" si="10"/>
        <v>0</v>
      </c>
      <c r="L97">
        <f t="shared" si="11"/>
        <v>-100</v>
      </c>
      <c r="M97">
        <f t="shared" si="12"/>
        <v>2023</v>
      </c>
      <c r="N97">
        <f t="shared" si="13"/>
        <v>1</v>
      </c>
      <c r="O97">
        <f t="shared" si="14"/>
        <v>2</v>
      </c>
      <c r="P97" t="str">
        <f t="shared" si="15"/>
        <v>Jan</v>
      </c>
      <c r="Q97">
        <f t="shared" si="16"/>
        <v>12</v>
      </c>
      <c r="R97" t="str">
        <f t="shared" si="17"/>
        <v>Thu</v>
      </c>
    </row>
    <row r="98" spans="1:18" x14ac:dyDescent="0.25">
      <c r="A98" t="str">
        <f>PROPER(Sheet1!A98)</f>
        <v>Mapbox</v>
      </c>
      <c r="B98" t="str">
        <f>PROPER(Sheet1!B98)</f>
        <v>Washington D.C.</v>
      </c>
      <c r="C98" t="s">
        <v>53</v>
      </c>
      <c r="D98">
        <v>64</v>
      </c>
      <c r="F98" s="1">
        <v>44938</v>
      </c>
      <c r="G98" t="str">
        <f>PROPER(Sheet1!G98)</f>
        <v>Unknown</v>
      </c>
      <c r="H98" t="s">
        <v>29</v>
      </c>
      <c r="I98" s="3">
        <v>334</v>
      </c>
      <c r="J98" s="4">
        <f t="shared" si="9"/>
        <v>334000</v>
      </c>
      <c r="K98">
        <f t="shared" si="10"/>
        <v>0</v>
      </c>
      <c r="L98">
        <f t="shared" si="11"/>
        <v>-64</v>
      </c>
      <c r="M98">
        <f t="shared" si="12"/>
        <v>2023</v>
      </c>
      <c r="N98">
        <f t="shared" si="13"/>
        <v>1</v>
      </c>
      <c r="O98">
        <f t="shared" si="14"/>
        <v>2</v>
      </c>
      <c r="P98" t="str">
        <f t="shared" si="15"/>
        <v>Jan</v>
      </c>
      <c r="Q98">
        <f t="shared" si="16"/>
        <v>12</v>
      </c>
      <c r="R98" t="str">
        <f t="shared" si="17"/>
        <v>Thu</v>
      </c>
    </row>
    <row r="99" spans="1:18" x14ac:dyDescent="0.25">
      <c r="A99" t="str">
        <f>PROPER(Sheet1!A99)</f>
        <v>Definitive Healthcare</v>
      </c>
      <c r="B99" t="str">
        <f>PROPER(Sheet1!B99)</f>
        <v>Boston</v>
      </c>
      <c r="C99" t="s">
        <v>43</v>
      </c>
      <c r="D99">
        <v>55</v>
      </c>
      <c r="E99" s="2">
        <v>0.06</v>
      </c>
      <c r="F99" s="1">
        <v>44938</v>
      </c>
      <c r="G99" t="str">
        <f>PROPER(Sheet1!G99)</f>
        <v>Ipo</v>
      </c>
      <c r="H99" t="s">
        <v>29</v>
      </c>
      <c r="J99" s="4">
        <f t="shared" si="9"/>
        <v>0</v>
      </c>
      <c r="K99">
        <f t="shared" si="10"/>
        <v>916.66666666666674</v>
      </c>
      <c r="L99">
        <f t="shared" si="11"/>
        <v>861.66666666666674</v>
      </c>
      <c r="M99">
        <f t="shared" si="12"/>
        <v>2023</v>
      </c>
      <c r="N99">
        <f t="shared" si="13"/>
        <v>1</v>
      </c>
      <c r="O99">
        <f t="shared" si="14"/>
        <v>2</v>
      </c>
      <c r="P99" t="str">
        <f t="shared" si="15"/>
        <v>Jan</v>
      </c>
      <c r="Q99">
        <f t="shared" si="16"/>
        <v>12</v>
      </c>
      <c r="R99" t="str">
        <f t="shared" si="17"/>
        <v>Thu</v>
      </c>
    </row>
    <row r="100" spans="1:18" x14ac:dyDescent="0.25">
      <c r="A100" t="str">
        <f>PROPER(Sheet1!A100)</f>
        <v>Akili Labs</v>
      </c>
      <c r="B100" t="str">
        <f>PROPER(Sheet1!B100)</f>
        <v>Baltimore</v>
      </c>
      <c r="C100" t="s">
        <v>43</v>
      </c>
      <c r="D100">
        <v>46</v>
      </c>
      <c r="E100" s="2">
        <v>0.3</v>
      </c>
      <c r="F100" s="1">
        <v>44938</v>
      </c>
      <c r="G100" t="str">
        <f>PROPER(Sheet1!G100)</f>
        <v>Seed</v>
      </c>
      <c r="H100" t="s">
        <v>29</v>
      </c>
      <c r="J100" s="4">
        <f t="shared" si="9"/>
        <v>0</v>
      </c>
      <c r="K100">
        <f t="shared" si="10"/>
        <v>153.33333333333334</v>
      </c>
      <c r="L100">
        <f t="shared" si="11"/>
        <v>107.33333333333334</v>
      </c>
      <c r="M100">
        <f t="shared" si="12"/>
        <v>2023</v>
      </c>
      <c r="N100">
        <f t="shared" si="13"/>
        <v>1</v>
      </c>
      <c r="O100">
        <f t="shared" si="14"/>
        <v>2</v>
      </c>
      <c r="P100" t="str">
        <f t="shared" si="15"/>
        <v>Jan</v>
      </c>
      <c r="Q100">
        <f t="shared" si="16"/>
        <v>12</v>
      </c>
      <c r="R100" t="str">
        <f t="shared" si="17"/>
        <v>Thu</v>
      </c>
    </row>
    <row r="101" spans="1:18" x14ac:dyDescent="0.25">
      <c r="A101" t="str">
        <f>PROPER(Sheet1!A101)</f>
        <v>Career Karma</v>
      </c>
      <c r="B101" t="str">
        <f>PROPER(Sheet1!B101)</f>
        <v>Sf Bay Area</v>
      </c>
      <c r="C101" t="s">
        <v>25</v>
      </c>
      <c r="D101">
        <v>22</v>
      </c>
      <c r="F101" s="1">
        <v>44938</v>
      </c>
      <c r="G101" t="str">
        <f>PROPER(Sheet1!G101)</f>
        <v>Series B</v>
      </c>
      <c r="H101" t="s">
        <v>29</v>
      </c>
      <c r="I101" s="3">
        <v>51</v>
      </c>
      <c r="J101" s="4">
        <f t="shared" si="9"/>
        <v>51000</v>
      </c>
      <c r="K101">
        <f t="shared" si="10"/>
        <v>0</v>
      </c>
      <c r="L101">
        <f t="shared" si="11"/>
        <v>-22</v>
      </c>
      <c r="M101">
        <f t="shared" si="12"/>
        <v>2023</v>
      </c>
      <c r="N101">
        <f t="shared" si="13"/>
        <v>1</v>
      </c>
      <c r="O101">
        <f t="shared" si="14"/>
        <v>2</v>
      </c>
      <c r="P101" t="str">
        <f t="shared" si="15"/>
        <v>Jan</v>
      </c>
      <c r="Q101">
        <f t="shared" si="16"/>
        <v>12</v>
      </c>
      <c r="R101" t="str">
        <f t="shared" si="17"/>
        <v>Thu</v>
      </c>
    </row>
    <row r="102" spans="1:18" x14ac:dyDescent="0.25">
      <c r="A102" t="str">
        <f>PROPER(Sheet1!A102)</f>
        <v>Crypto.Com</v>
      </c>
      <c r="B102" t="str">
        <f>PROPER(Sheet1!B102)</f>
        <v>Singapore</v>
      </c>
      <c r="C102" t="s">
        <v>28</v>
      </c>
      <c r="E102" s="2">
        <v>0.2</v>
      </c>
      <c r="F102" s="1">
        <v>44938</v>
      </c>
      <c r="G102" t="str">
        <f>PROPER(Sheet1!G102)</f>
        <v>Unknown</v>
      </c>
      <c r="H102" t="s">
        <v>29</v>
      </c>
      <c r="J102" s="4">
        <f t="shared" si="9"/>
        <v>0</v>
      </c>
      <c r="K102">
        <f t="shared" si="10"/>
        <v>0</v>
      </c>
      <c r="L102">
        <f t="shared" si="11"/>
        <v>0</v>
      </c>
      <c r="M102">
        <f t="shared" si="12"/>
        <v>2023</v>
      </c>
      <c r="N102">
        <f t="shared" si="13"/>
        <v>1</v>
      </c>
      <c r="O102">
        <f t="shared" si="14"/>
        <v>2</v>
      </c>
      <c r="P102" t="str">
        <f t="shared" si="15"/>
        <v>Jan</v>
      </c>
      <c r="Q102">
        <f t="shared" si="16"/>
        <v>12</v>
      </c>
      <c r="R102" t="str">
        <f t="shared" si="17"/>
        <v>Thu</v>
      </c>
    </row>
    <row r="103" spans="1:18" x14ac:dyDescent="0.25">
      <c r="A103" t="str">
        <f>PROPER(Sheet1!A103)</f>
        <v>Lattice</v>
      </c>
      <c r="B103" t="str">
        <f>PROPER(Sheet1!B103)</f>
        <v>Sf Bay Area</v>
      </c>
      <c r="C103" t="s">
        <v>50</v>
      </c>
      <c r="E103" s="2">
        <v>0.15</v>
      </c>
      <c r="F103" s="1">
        <v>44938</v>
      </c>
      <c r="G103" t="str">
        <f>PROPER(Sheet1!G103)</f>
        <v>Series F</v>
      </c>
      <c r="H103" t="s">
        <v>29</v>
      </c>
      <c r="I103" s="3">
        <v>328</v>
      </c>
      <c r="J103" s="4">
        <f t="shared" si="9"/>
        <v>328000</v>
      </c>
      <c r="K103">
        <f t="shared" si="10"/>
        <v>0</v>
      </c>
      <c r="L103">
        <f t="shared" si="11"/>
        <v>0</v>
      </c>
      <c r="M103">
        <f t="shared" si="12"/>
        <v>2023</v>
      </c>
      <c r="N103">
        <f t="shared" si="13"/>
        <v>1</v>
      </c>
      <c r="O103">
        <f t="shared" si="14"/>
        <v>2</v>
      </c>
      <c r="P103" t="str">
        <f t="shared" si="15"/>
        <v>Jan</v>
      </c>
      <c r="Q103">
        <f t="shared" si="16"/>
        <v>12</v>
      </c>
      <c r="R103" t="str">
        <f t="shared" si="17"/>
        <v>Thu</v>
      </c>
    </row>
    <row r="104" spans="1:18" x14ac:dyDescent="0.25">
      <c r="A104" t="str">
        <f>PROPER(Sheet1!A104)</f>
        <v>Life360</v>
      </c>
      <c r="B104" t="str">
        <f>PROPER(Sheet1!B104)</f>
        <v>Sf Bay Area</v>
      </c>
      <c r="C104" t="s">
        <v>37</v>
      </c>
      <c r="E104" s="2">
        <v>0.14000000000000001</v>
      </c>
      <c r="F104" s="1">
        <v>44938</v>
      </c>
      <c r="G104" t="str">
        <f>PROPER(Sheet1!G104)</f>
        <v>Ipo</v>
      </c>
      <c r="H104" t="s">
        <v>29</v>
      </c>
      <c r="I104" s="3">
        <v>158</v>
      </c>
      <c r="J104" s="4">
        <f t="shared" si="9"/>
        <v>158000</v>
      </c>
      <c r="K104">
        <f t="shared" si="10"/>
        <v>0</v>
      </c>
      <c r="L104">
        <f t="shared" si="11"/>
        <v>0</v>
      </c>
      <c r="M104">
        <f t="shared" si="12"/>
        <v>2023</v>
      </c>
      <c r="N104">
        <f t="shared" si="13"/>
        <v>1</v>
      </c>
      <c r="O104">
        <f t="shared" si="14"/>
        <v>2</v>
      </c>
      <c r="P104" t="str">
        <f t="shared" si="15"/>
        <v>Jan</v>
      </c>
      <c r="Q104">
        <f t="shared" si="16"/>
        <v>12</v>
      </c>
      <c r="R104" t="str">
        <f t="shared" si="17"/>
        <v>Thu</v>
      </c>
    </row>
    <row r="105" spans="1:18" x14ac:dyDescent="0.25">
      <c r="A105" t="str">
        <f>PROPER(Sheet1!A105)</f>
        <v>Rock Content</v>
      </c>
      <c r="B105" t="str">
        <f>PROPER(Sheet1!B105)</f>
        <v>Miami</v>
      </c>
      <c r="C105" t="s">
        <v>15</v>
      </c>
      <c r="E105" s="2">
        <v>0.15</v>
      </c>
      <c r="F105" s="1">
        <v>44938</v>
      </c>
      <c r="G105" t="str">
        <f>PROPER(Sheet1!G105)</f>
        <v>Series B</v>
      </c>
      <c r="H105" t="s">
        <v>29</v>
      </c>
      <c r="I105" s="3">
        <v>34</v>
      </c>
      <c r="J105" s="4">
        <f t="shared" si="9"/>
        <v>34000</v>
      </c>
      <c r="K105">
        <f t="shared" si="10"/>
        <v>0</v>
      </c>
      <c r="L105">
        <f t="shared" si="11"/>
        <v>0</v>
      </c>
      <c r="M105">
        <f t="shared" si="12"/>
        <v>2023</v>
      </c>
      <c r="N105">
        <f t="shared" si="13"/>
        <v>1</v>
      </c>
      <c r="O105">
        <f t="shared" si="14"/>
        <v>2</v>
      </c>
      <c r="P105" t="str">
        <f t="shared" si="15"/>
        <v>Jan</v>
      </c>
      <c r="Q105">
        <f t="shared" si="16"/>
        <v>12</v>
      </c>
      <c r="R105" t="str">
        <f t="shared" si="17"/>
        <v>Thu</v>
      </c>
    </row>
    <row r="106" spans="1:18" x14ac:dyDescent="0.25">
      <c r="A106" t="str">
        <f>PROPER(Sheet1!A106)</f>
        <v>Flexport</v>
      </c>
      <c r="B106" t="str">
        <f>PROPER(Sheet1!B106)</f>
        <v>Sf Bay Area</v>
      </c>
      <c r="C106" t="s">
        <v>211</v>
      </c>
      <c r="D106">
        <v>640</v>
      </c>
      <c r="E106" s="2">
        <v>0.2</v>
      </c>
      <c r="F106" s="1">
        <v>44937</v>
      </c>
      <c r="G106" t="str">
        <f>PROPER(Sheet1!G106)</f>
        <v>Series E</v>
      </c>
      <c r="H106" t="s">
        <v>29</v>
      </c>
      <c r="I106" s="3">
        <v>2400</v>
      </c>
      <c r="J106" s="4">
        <f t="shared" si="9"/>
        <v>2400000</v>
      </c>
      <c r="K106">
        <f t="shared" si="10"/>
        <v>3200</v>
      </c>
      <c r="L106">
        <f t="shared" si="11"/>
        <v>2560</v>
      </c>
      <c r="M106">
        <f t="shared" si="12"/>
        <v>2023</v>
      </c>
      <c r="N106">
        <f t="shared" si="13"/>
        <v>1</v>
      </c>
      <c r="O106">
        <f t="shared" si="14"/>
        <v>2</v>
      </c>
      <c r="P106" t="str">
        <f t="shared" si="15"/>
        <v>Jan</v>
      </c>
      <c r="Q106">
        <f t="shared" si="16"/>
        <v>11</v>
      </c>
      <c r="R106" t="str">
        <f t="shared" si="17"/>
        <v>Wed</v>
      </c>
    </row>
    <row r="107" spans="1:18" x14ac:dyDescent="0.25">
      <c r="A107" t="str">
        <f>PROPER(Sheet1!A107)</f>
        <v>Qualtrics</v>
      </c>
      <c r="B107" t="str">
        <f>PROPER(Sheet1!B107)</f>
        <v>Salt Lake City</v>
      </c>
      <c r="C107" t="s">
        <v>62</v>
      </c>
      <c r="D107">
        <v>270</v>
      </c>
      <c r="E107" s="2">
        <v>0.05</v>
      </c>
      <c r="F107" s="1">
        <v>44937</v>
      </c>
      <c r="G107" t="str">
        <f>PROPER(Sheet1!G107)</f>
        <v>Ipo</v>
      </c>
      <c r="H107" t="s">
        <v>29</v>
      </c>
      <c r="I107" s="3">
        <v>400</v>
      </c>
      <c r="J107" s="4">
        <f t="shared" si="9"/>
        <v>400000</v>
      </c>
      <c r="K107">
        <f t="shared" si="10"/>
        <v>5400</v>
      </c>
      <c r="L107">
        <f t="shared" si="11"/>
        <v>5130</v>
      </c>
      <c r="M107">
        <f t="shared" si="12"/>
        <v>2023</v>
      </c>
      <c r="N107">
        <f t="shared" si="13"/>
        <v>1</v>
      </c>
      <c r="O107">
        <f t="shared" si="14"/>
        <v>2</v>
      </c>
      <c r="P107" t="str">
        <f t="shared" si="15"/>
        <v>Jan</v>
      </c>
      <c r="Q107">
        <f t="shared" si="16"/>
        <v>11</v>
      </c>
      <c r="R107" t="str">
        <f t="shared" si="17"/>
        <v>Wed</v>
      </c>
    </row>
    <row r="108" spans="1:18" x14ac:dyDescent="0.25">
      <c r="A108" t="str">
        <f>PROPER(Sheet1!A108)</f>
        <v>Verily</v>
      </c>
      <c r="B108" t="str">
        <f>PROPER(Sheet1!B108)</f>
        <v>Sf Bay Area</v>
      </c>
      <c r="C108" t="s">
        <v>43</v>
      </c>
      <c r="D108">
        <v>250</v>
      </c>
      <c r="E108" s="2">
        <v>0.15</v>
      </c>
      <c r="F108" s="1">
        <v>44937</v>
      </c>
      <c r="H108" t="s">
        <v>29</v>
      </c>
      <c r="I108" s="3">
        <v>3500</v>
      </c>
      <c r="J108" s="4">
        <f t="shared" si="9"/>
        <v>3500000</v>
      </c>
      <c r="K108">
        <f t="shared" si="10"/>
        <v>1666.6666666666667</v>
      </c>
      <c r="L108">
        <f t="shared" si="11"/>
        <v>1416.6666666666667</v>
      </c>
      <c r="M108">
        <f t="shared" si="12"/>
        <v>2023</v>
      </c>
      <c r="N108">
        <f t="shared" si="13"/>
        <v>1</v>
      </c>
      <c r="O108">
        <f t="shared" si="14"/>
        <v>2</v>
      </c>
      <c r="P108" t="str">
        <f t="shared" si="15"/>
        <v>Jan</v>
      </c>
      <c r="Q108">
        <f t="shared" si="16"/>
        <v>11</v>
      </c>
      <c r="R108" t="str">
        <f t="shared" si="17"/>
        <v>Wed</v>
      </c>
    </row>
    <row r="109" spans="1:18" x14ac:dyDescent="0.25">
      <c r="A109" t="str">
        <f>PROPER(Sheet1!A109)</f>
        <v>Tipalti</v>
      </c>
      <c r="B109" t="str">
        <f>PROPER(Sheet1!B109)</f>
        <v>Sf Bay Area</v>
      </c>
      <c r="C109" t="s">
        <v>32</v>
      </c>
      <c r="D109">
        <v>123</v>
      </c>
      <c r="E109" s="2">
        <v>0.11</v>
      </c>
      <c r="F109" s="1">
        <v>44937</v>
      </c>
      <c r="G109" t="s">
        <v>47</v>
      </c>
      <c r="H109" t="s">
        <v>29</v>
      </c>
      <c r="I109" s="3">
        <v>565</v>
      </c>
      <c r="J109" s="4">
        <f t="shared" si="9"/>
        <v>565000</v>
      </c>
      <c r="K109">
        <f t="shared" si="10"/>
        <v>1118.1818181818182</v>
      </c>
      <c r="L109">
        <f t="shared" si="11"/>
        <v>995.18181818181824</v>
      </c>
      <c r="M109">
        <f t="shared" si="12"/>
        <v>2023</v>
      </c>
      <c r="N109">
        <f t="shared" si="13"/>
        <v>1</v>
      </c>
      <c r="O109">
        <f t="shared" si="14"/>
        <v>2</v>
      </c>
      <c r="P109" t="str">
        <f t="shared" si="15"/>
        <v>Jan</v>
      </c>
      <c r="Q109">
        <f t="shared" si="16"/>
        <v>11</v>
      </c>
      <c r="R109" t="str">
        <f t="shared" si="17"/>
        <v>Wed</v>
      </c>
    </row>
    <row r="110" spans="1:18" x14ac:dyDescent="0.25">
      <c r="A110" t="str">
        <f>PROPER(Sheet1!A110)</f>
        <v>Jumio</v>
      </c>
      <c r="B110" t="str">
        <f>PROPER(Sheet1!B110)</f>
        <v>Sf Bay Area</v>
      </c>
      <c r="C110" t="s">
        <v>91</v>
      </c>
      <c r="D110">
        <v>100</v>
      </c>
      <c r="E110" s="2">
        <v>0.06</v>
      </c>
      <c r="F110" s="1">
        <v>44937</v>
      </c>
      <c r="G110" t="s">
        <v>217</v>
      </c>
      <c r="H110" t="s">
        <v>29</v>
      </c>
      <c r="I110" s="3">
        <v>205</v>
      </c>
      <c r="J110" s="4">
        <f t="shared" si="9"/>
        <v>205000</v>
      </c>
      <c r="K110">
        <f t="shared" si="10"/>
        <v>1666.6666666666667</v>
      </c>
      <c r="L110">
        <f t="shared" si="11"/>
        <v>1566.6666666666667</v>
      </c>
      <c r="M110">
        <f t="shared" si="12"/>
        <v>2023</v>
      </c>
      <c r="N110">
        <f t="shared" si="13"/>
        <v>1</v>
      </c>
      <c r="O110">
        <f t="shared" si="14"/>
        <v>2</v>
      </c>
      <c r="P110" t="str">
        <f t="shared" si="15"/>
        <v>Jan</v>
      </c>
      <c r="Q110">
        <f t="shared" si="16"/>
        <v>11</v>
      </c>
      <c r="R110" t="str">
        <f t="shared" si="17"/>
        <v>Wed</v>
      </c>
    </row>
    <row r="111" spans="1:18" x14ac:dyDescent="0.25">
      <c r="A111" t="str">
        <f>PROPER(Sheet1!A111)</f>
        <v>Coindcx</v>
      </c>
      <c r="B111" t="str">
        <f>PROPER(Sheet1!B111)</f>
        <v>Mumbai</v>
      </c>
      <c r="C111" t="s">
        <v>28</v>
      </c>
      <c r="D111">
        <v>80</v>
      </c>
      <c r="F111" s="1">
        <v>44937</v>
      </c>
      <c r="G111" t="s">
        <v>72</v>
      </c>
      <c r="H111" t="s">
        <v>17</v>
      </c>
      <c r="I111" s="3">
        <v>244</v>
      </c>
      <c r="J111" s="4">
        <f t="shared" si="9"/>
        <v>244000</v>
      </c>
      <c r="K111">
        <f t="shared" si="10"/>
        <v>0</v>
      </c>
      <c r="L111">
        <f t="shared" si="11"/>
        <v>-80</v>
      </c>
      <c r="M111">
        <f t="shared" si="12"/>
        <v>2023</v>
      </c>
      <c r="N111">
        <f t="shared" si="13"/>
        <v>1</v>
      </c>
      <c r="O111">
        <f t="shared" si="14"/>
        <v>2</v>
      </c>
      <c r="P111" t="str">
        <f t="shared" si="15"/>
        <v>Jan</v>
      </c>
      <c r="Q111">
        <f t="shared" si="16"/>
        <v>11</v>
      </c>
      <c r="R111" t="str">
        <f t="shared" si="17"/>
        <v>Wed</v>
      </c>
    </row>
    <row r="112" spans="1:18" x14ac:dyDescent="0.25">
      <c r="A112" t="str">
        <f>PROPER(Sheet1!A112)</f>
        <v>Hashicorp</v>
      </c>
      <c r="B112" t="str">
        <f>PROPER(Sheet1!B112)</f>
        <v>Sf Bay Area</v>
      </c>
      <c r="C112" t="s">
        <v>91</v>
      </c>
      <c r="D112">
        <v>69</v>
      </c>
      <c r="F112" s="1">
        <v>44937</v>
      </c>
      <c r="G112" t="s">
        <v>11</v>
      </c>
      <c r="H112" t="s">
        <v>29</v>
      </c>
      <c r="I112" s="3">
        <v>349</v>
      </c>
      <c r="J112" s="4">
        <f t="shared" si="9"/>
        <v>349000</v>
      </c>
      <c r="K112">
        <f t="shared" si="10"/>
        <v>0</v>
      </c>
      <c r="L112">
        <f t="shared" si="11"/>
        <v>-69</v>
      </c>
      <c r="M112">
        <f t="shared" si="12"/>
        <v>2023</v>
      </c>
      <c r="N112">
        <f t="shared" si="13"/>
        <v>1</v>
      </c>
      <c r="O112">
        <f t="shared" si="14"/>
        <v>2</v>
      </c>
      <c r="P112" t="str">
        <f t="shared" si="15"/>
        <v>Jan</v>
      </c>
      <c r="Q112">
        <f t="shared" si="16"/>
        <v>11</v>
      </c>
      <c r="R112" t="str">
        <f t="shared" si="17"/>
        <v>Wed</v>
      </c>
    </row>
    <row r="113" spans="1:18" x14ac:dyDescent="0.25">
      <c r="A113" t="str">
        <f>PROPER(Sheet1!A113)</f>
        <v>Embark</v>
      </c>
      <c r="B113" t="str">
        <f>PROPER(Sheet1!B113)</f>
        <v>Boston</v>
      </c>
      <c r="C113" t="s">
        <v>43</v>
      </c>
      <c r="D113">
        <v>41</v>
      </c>
      <c r="F113" s="1">
        <v>44937</v>
      </c>
      <c r="G113" t="s">
        <v>63</v>
      </c>
      <c r="H113" t="s">
        <v>29</v>
      </c>
      <c r="I113" s="3">
        <v>94</v>
      </c>
      <c r="J113" s="4">
        <f t="shared" si="9"/>
        <v>94000</v>
      </c>
      <c r="K113">
        <f t="shared" si="10"/>
        <v>0</v>
      </c>
      <c r="L113">
        <f t="shared" si="11"/>
        <v>-41</v>
      </c>
      <c r="M113">
        <f t="shared" si="12"/>
        <v>2023</v>
      </c>
      <c r="N113">
        <f t="shared" si="13"/>
        <v>1</v>
      </c>
      <c r="O113">
        <f t="shared" si="14"/>
        <v>2</v>
      </c>
      <c r="P113" t="str">
        <f t="shared" si="15"/>
        <v>Jan</v>
      </c>
      <c r="Q113">
        <f t="shared" si="16"/>
        <v>11</v>
      </c>
      <c r="R113" t="str">
        <f t="shared" si="17"/>
        <v>Wed</v>
      </c>
    </row>
    <row r="114" spans="1:18" x14ac:dyDescent="0.25">
      <c r="A114" t="str">
        <f>PROPER(Sheet1!A114)</f>
        <v>Intrinsic</v>
      </c>
      <c r="B114" t="str">
        <f>PROPER(Sheet1!B114)</f>
        <v>Sf Bay Area</v>
      </c>
      <c r="C114" t="s">
        <v>62</v>
      </c>
      <c r="D114">
        <v>40</v>
      </c>
      <c r="E114" s="2">
        <v>0.2</v>
      </c>
      <c r="F114" s="1">
        <v>44937</v>
      </c>
      <c r="G114" t="s">
        <v>44</v>
      </c>
      <c r="H114" t="s">
        <v>29</v>
      </c>
      <c r="J114" s="4">
        <f t="shared" si="9"/>
        <v>0</v>
      </c>
      <c r="K114">
        <f t="shared" si="10"/>
        <v>200</v>
      </c>
      <c r="L114">
        <f t="shared" si="11"/>
        <v>160</v>
      </c>
      <c r="M114">
        <f t="shared" si="12"/>
        <v>2023</v>
      </c>
      <c r="N114">
        <f t="shared" si="13"/>
        <v>1</v>
      </c>
      <c r="O114">
        <f t="shared" si="14"/>
        <v>2</v>
      </c>
      <c r="P114" t="str">
        <f t="shared" si="15"/>
        <v>Jan</v>
      </c>
      <c r="Q114">
        <f t="shared" si="16"/>
        <v>11</v>
      </c>
      <c r="R114" t="str">
        <f t="shared" si="17"/>
        <v>Wed</v>
      </c>
    </row>
    <row r="115" spans="1:18" x14ac:dyDescent="0.25">
      <c r="A115" t="str">
        <f>PROPER(Sheet1!A115)</f>
        <v>Citizen</v>
      </c>
      <c r="B115" t="str">
        <f>PROPER(Sheet1!B115)</f>
        <v>New York City</v>
      </c>
      <c r="C115" t="s">
        <v>37</v>
      </c>
      <c r="D115">
        <v>33</v>
      </c>
      <c r="F115" s="1">
        <v>44937</v>
      </c>
      <c r="G115" t="s">
        <v>33</v>
      </c>
      <c r="H115" t="s">
        <v>29</v>
      </c>
      <c r="I115" s="3">
        <v>133</v>
      </c>
      <c r="J115" s="4">
        <f t="shared" si="9"/>
        <v>133000</v>
      </c>
      <c r="K115">
        <f t="shared" si="10"/>
        <v>0</v>
      </c>
      <c r="L115">
        <f t="shared" si="11"/>
        <v>-33</v>
      </c>
      <c r="M115">
        <f t="shared" si="12"/>
        <v>2023</v>
      </c>
      <c r="N115">
        <f t="shared" si="13"/>
        <v>1</v>
      </c>
      <c r="O115">
        <f t="shared" si="14"/>
        <v>2</v>
      </c>
      <c r="P115" t="str">
        <f t="shared" si="15"/>
        <v>Jan</v>
      </c>
      <c r="Q115">
        <f t="shared" si="16"/>
        <v>11</v>
      </c>
      <c r="R115" t="str">
        <f t="shared" si="17"/>
        <v>Wed</v>
      </c>
    </row>
    <row r="116" spans="1:18" x14ac:dyDescent="0.25">
      <c r="A116" t="str">
        <f>PROPER(Sheet1!A116)</f>
        <v>Carta</v>
      </c>
      <c r="B116" t="str">
        <f>PROPER(Sheet1!B116)</f>
        <v>Sf Bay Area</v>
      </c>
      <c r="C116" t="s">
        <v>50</v>
      </c>
      <c r="E116" s="2">
        <v>0.1</v>
      </c>
      <c r="F116" s="1">
        <v>44937</v>
      </c>
      <c r="G116" t="s">
        <v>224</v>
      </c>
      <c r="H116" t="s">
        <v>29</v>
      </c>
      <c r="I116" s="3">
        <v>1100</v>
      </c>
      <c r="J116" s="4">
        <f t="shared" si="9"/>
        <v>1100000</v>
      </c>
      <c r="K116">
        <f t="shared" si="10"/>
        <v>0</v>
      </c>
      <c r="L116">
        <f t="shared" si="11"/>
        <v>0</v>
      </c>
      <c r="M116">
        <f t="shared" si="12"/>
        <v>2023</v>
      </c>
      <c r="N116">
        <f t="shared" si="13"/>
        <v>1</v>
      </c>
      <c r="O116">
        <f t="shared" si="14"/>
        <v>2</v>
      </c>
      <c r="P116" t="str">
        <f t="shared" si="15"/>
        <v>Jan</v>
      </c>
      <c r="Q116">
        <f t="shared" si="16"/>
        <v>11</v>
      </c>
      <c r="R116" t="str">
        <f t="shared" si="17"/>
        <v>Wed</v>
      </c>
    </row>
    <row r="117" spans="1:18" x14ac:dyDescent="0.25">
      <c r="A117" t="str">
        <f>PROPER(Sheet1!A117)</f>
        <v>Limeade</v>
      </c>
      <c r="B117" t="str">
        <f>PROPER(Sheet1!B117)</f>
        <v>Seattle</v>
      </c>
      <c r="C117" t="s">
        <v>50</v>
      </c>
      <c r="E117" s="2">
        <v>0.15</v>
      </c>
      <c r="F117" s="1">
        <v>44937</v>
      </c>
      <c r="G117" t="s">
        <v>33</v>
      </c>
      <c r="H117" t="s">
        <v>29</v>
      </c>
      <c r="I117" s="3">
        <v>33</v>
      </c>
      <c r="J117" s="4">
        <f t="shared" si="9"/>
        <v>33000</v>
      </c>
      <c r="K117">
        <f t="shared" si="10"/>
        <v>0</v>
      </c>
      <c r="L117">
        <f t="shared" si="11"/>
        <v>0</v>
      </c>
      <c r="M117">
        <f t="shared" si="12"/>
        <v>2023</v>
      </c>
      <c r="N117">
        <f t="shared" si="13"/>
        <v>1</v>
      </c>
      <c r="O117">
        <f t="shared" si="14"/>
        <v>2</v>
      </c>
      <c r="P117" t="str">
        <f t="shared" si="15"/>
        <v>Jan</v>
      </c>
      <c r="Q117">
        <f t="shared" si="16"/>
        <v>11</v>
      </c>
      <c r="R117" t="str">
        <f t="shared" si="17"/>
        <v>Wed</v>
      </c>
    </row>
    <row r="118" spans="1:18" x14ac:dyDescent="0.25">
      <c r="A118" t="str">
        <f>PROPER(Sheet1!A118)</f>
        <v>Oyster</v>
      </c>
      <c r="B118" t="str">
        <f>PROPER(Sheet1!B118)</f>
        <v>Charlotte</v>
      </c>
      <c r="C118" t="s">
        <v>50</v>
      </c>
      <c r="F118" s="1">
        <v>44937</v>
      </c>
      <c r="G118" t="s">
        <v>33</v>
      </c>
      <c r="H118" t="s">
        <v>29</v>
      </c>
      <c r="I118" s="3">
        <v>224</v>
      </c>
      <c r="J118" s="4">
        <f t="shared" si="9"/>
        <v>224000</v>
      </c>
      <c r="K118">
        <f t="shared" si="10"/>
        <v>0</v>
      </c>
      <c r="L118">
        <f t="shared" si="11"/>
        <v>0</v>
      </c>
      <c r="M118">
        <f t="shared" si="12"/>
        <v>2023</v>
      </c>
      <c r="N118">
        <f t="shared" si="13"/>
        <v>1</v>
      </c>
      <c r="O118">
        <f t="shared" si="14"/>
        <v>2</v>
      </c>
      <c r="P118" t="str">
        <f t="shared" si="15"/>
        <v>Jan</v>
      </c>
      <c r="Q118">
        <f t="shared" si="16"/>
        <v>11</v>
      </c>
      <c r="R118" t="str">
        <f t="shared" si="17"/>
        <v>Wed</v>
      </c>
    </row>
    <row r="119" spans="1:18" x14ac:dyDescent="0.25">
      <c r="A119" t="str">
        <f>PROPER(Sheet1!A119)</f>
        <v>Paddle</v>
      </c>
      <c r="B119" t="str">
        <f>PROPER(Sheet1!B119)</f>
        <v>London</v>
      </c>
      <c r="C119" t="s">
        <v>32</v>
      </c>
      <c r="E119" s="2">
        <v>0.08</v>
      </c>
      <c r="F119" s="1">
        <v>44937</v>
      </c>
      <c r="G119" t="s">
        <v>72</v>
      </c>
      <c r="H119" t="s">
        <v>124</v>
      </c>
      <c r="I119" s="3">
        <v>293</v>
      </c>
      <c r="J119" s="4">
        <f t="shared" si="9"/>
        <v>293000</v>
      </c>
      <c r="K119">
        <f t="shared" si="10"/>
        <v>0</v>
      </c>
      <c r="L119">
        <f t="shared" si="11"/>
        <v>0</v>
      </c>
      <c r="M119">
        <f t="shared" si="12"/>
        <v>2023</v>
      </c>
      <c r="N119">
        <f t="shared" si="13"/>
        <v>1</v>
      </c>
      <c r="O119">
        <f t="shared" si="14"/>
        <v>2</v>
      </c>
      <c r="P119" t="str">
        <f t="shared" si="15"/>
        <v>Jan</v>
      </c>
      <c r="Q119">
        <f t="shared" si="16"/>
        <v>11</v>
      </c>
      <c r="R119" t="str">
        <f t="shared" si="17"/>
        <v>Wed</v>
      </c>
    </row>
    <row r="120" spans="1:18" x14ac:dyDescent="0.25">
      <c r="A120" t="str">
        <f>PROPER(Sheet1!A120)</f>
        <v>Coinbase</v>
      </c>
      <c r="B120" t="str">
        <f>PROPER(Sheet1!B120)</f>
        <v>Sf Bay Area</v>
      </c>
      <c r="C120" t="s">
        <v>28</v>
      </c>
      <c r="D120">
        <v>950</v>
      </c>
      <c r="E120" s="2">
        <v>0.2</v>
      </c>
      <c r="F120" s="1">
        <v>44936</v>
      </c>
      <c r="G120" t="s">
        <v>11</v>
      </c>
      <c r="H120" t="s">
        <v>29</v>
      </c>
      <c r="I120" s="3">
        <v>549</v>
      </c>
      <c r="J120" s="4">
        <f t="shared" si="9"/>
        <v>549000</v>
      </c>
      <c r="K120">
        <f t="shared" si="10"/>
        <v>4750</v>
      </c>
      <c r="L120">
        <f t="shared" si="11"/>
        <v>3800</v>
      </c>
      <c r="M120">
        <f t="shared" si="12"/>
        <v>2023</v>
      </c>
      <c r="N120">
        <f t="shared" si="13"/>
        <v>1</v>
      </c>
      <c r="O120">
        <f t="shared" si="14"/>
        <v>2</v>
      </c>
      <c r="P120" t="str">
        <f t="shared" si="15"/>
        <v>Jan</v>
      </c>
      <c r="Q120">
        <f t="shared" si="16"/>
        <v>10</v>
      </c>
      <c r="R120" t="str">
        <f t="shared" si="17"/>
        <v>Tue</v>
      </c>
    </row>
    <row r="121" spans="1:18" x14ac:dyDescent="0.25">
      <c r="A121" t="str">
        <f>PROPER(Sheet1!A121)</f>
        <v>Informatica</v>
      </c>
      <c r="B121" t="str">
        <f>PROPER(Sheet1!B121)</f>
        <v>Sf Bay Area</v>
      </c>
      <c r="C121" t="s">
        <v>53</v>
      </c>
      <c r="D121">
        <v>450</v>
      </c>
      <c r="E121" s="2">
        <v>7.0000000000000007E-2</v>
      </c>
      <c r="F121" s="1">
        <v>44936</v>
      </c>
      <c r="G121" t="s">
        <v>11</v>
      </c>
      <c r="H121" t="s">
        <v>29</v>
      </c>
      <c r="J121" s="4">
        <f t="shared" si="9"/>
        <v>0</v>
      </c>
      <c r="K121">
        <f t="shared" si="10"/>
        <v>6428.5714285714275</v>
      </c>
      <c r="L121">
        <f t="shared" si="11"/>
        <v>5978.5714285714275</v>
      </c>
      <c r="M121">
        <f t="shared" si="12"/>
        <v>2023</v>
      </c>
      <c r="N121">
        <f t="shared" si="13"/>
        <v>1</v>
      </c>
      <c r="O121">
        <f t="shared" si="14"/>
        <v>2</v>
      </c>
      <c r="P121" t="str">
        <f t="shared" si="15"/>
        <v>Jan</v>
      </c>
      <c r="Q121">
        <f t="shared" si="16"/>
        <v>10</v>
      </c>
      <c r="R121" t="str">
        <f t="shared" si="17"/>
        <v>Tue</v>
      </c>
    </row>
    <row r="122" spans="1:18" x14ac:dyDescent="0.25">
      <c r="A122" t="str">
        <f>PROPER(Sheet1!A122)</f>
        <v>Blend</v>
      </c>
      <c r="B122" t="str">
        <f>PROPER(Sheet1!B122)</f>
        <v>Sf Bay Area</v>
      </c>
      <c r="C122" t="s">
        <v>32</v>
      </c>
      <c r="D122">
        <v>340</v>
      </c>
      <c r="E122" s="2">
        <v>0.28000000000000003</v>
      </c>
      <c r="F122" s="1">
        <v>44936</v>
      </c>
      <c r="G122" t="s">
        <v>11</v>
      </c>
      <c r="H122" t="s">
        <v>29</v>
      </c>
      <c r="I122" s="3">
        <v>665</v>
      </c>
      <c r="J122" s="4">
        <f t="shared" si="9"/>
        <v>665000</v>
      </c>
      <c r="K122">
        <f t="shared" si="10"/>
        <v>1214.2857142857142</v>
      </c>
      <c r="L122">
        <f t="shared" si="11"/>
        <v>874.28571428571422</v>
      </c>
      <c r="M122">
        <f t="shared" si="12"/>
        <v>2023</v>
      </c>
      <c r="N122">
        <f t="shared" si="13"/>
        <v>1</v>
      </c>
      <c r="O122">
        <f t="shared" si="14"/>
        <v>2</v>
      </c>
      <c r="P122" t="str">
        <f t="shared" si="15"/>
        <v>Jan</v>
      </c>
      <c r="Q122">
        <f t="shared" si="16"/>
        <v>10</v>
      </c>
      <c r="R122" t="str">
        <f t="shared" si="17"/>
        <v>Tue</v>
      </c>
    </row>
    <row r="123" spans="1:18" x14ac:dyDescent="0.25">
      <c r="A123" t="str">
        <f>PROPER(Sheet1!A123)</f>
        <v>Till Payments</v>
      </c>
      <c r="B123" t="str">
        <f>PROPER(Sheet1!B123)</f>
        <v>Sydney</v>
      </c>
      <c r="C123" t="s">
        <v>32</v>
      </c>
      <c r="D123">
        <v>120</v>
      </c>
      <c r="F123" s="1">
        <v>44936</v>
      </c>
      <c r="G123" t="s">
        <v>33</v>
      </c>
      <c r="H123" t="s">
        <v>22</v>
      </c>
      <c r="I123" s="3">
        <v>95</v>
      </c>
      <c r="J123" s="4">
        <f t="shared" si="9"/>
        <v>95000</v>
      </c>
      <c r="K123">
        <f t="shared" si="10"/>
        <v>0</v>
      </c>
      <c r="L123">
        <f t="shared" si="11"/>
        <v>-120</v>
      </c>
      <c r="M123">
        <f t="shared" si="12"/>
        <v>2023</v>
      </c>
      <c r="N123">
        <f t="shared" si="13"/>
        <v>1</v>
      </c>
      <c r="O123">
        <f t="shared" si="14"/>
        <v>2</v>
      </c>
      <c r="P123" t="str">
        <f t="shared" si="15"/>
        <v>Jan</v>
      </c>
      <c r="Q123">
        <f t="shared" si="16"/>
        <v>10</v>
      </c>
      <c r="R123" t="str">
        <f t="shared" si="17"/>
        <v>Tue</v>
      </c>
    </row>
    <row r="124" spans="1:18" x14ac:dyDescent="0.25">
      <c r="A124" t="str">
        <f>PROPER(Sheet1!A124)</f>
        <v>Consensys</v>
      </c>
      <c r="B124" t="str">
        <f>PROPER(Sheet1!B124)</f>
        <v>New York City</v>
      </c>
      <c r="C124" t="s">
        <v>28</v>
      </c>
      <c r="D124">
        <v>100</v>
      </c>
      <c r="E124" s="2">
        <v>0.11</v>
      </c>
      <c r="F124" s="1">
        <v>44936</v>
      </c>
      <c r="G124" t="s">
        <v>72</v>
      </c>
      <c r="H124" t="s">
        <v>29</v>
      </c>
      <c r="I124" s="3">
        <v>726</v>
      </c>
      <c r="J124" s="4">
        <f t="shared" si="9"/>
        <v>726000</v>
      </c>
      <c r="K124">
        <f t="shared" si="10"/>
        <v>909.09090909090912</v>
      </c>
      <c r="L124">
        <f t="shared" si="11"/>
        <v>809.09090909090912</v>
      </c>
      <c r="M124">
        <f t="shared" si="12"/>
        <v>2023</v>
      </c>
      <c r="N124">
        <f t="shared" si="13"/>
        <v>1</v>
      </c>
      <c r="O124">
        <f t="shared" si="14"/>
        <v>2</v>
      </c>
      <c r="P124" t="str">
        <f t="shared" si="15"/>
        <v>Jan</v>
      </c>
      <c r="Q124">
        <f t="shared" si="16"/>
        <v>10</v>
      </c>
      <c r="R124" t="str">
        <f t="shared" si="17"/>
        <v>Tue</v>
      </c>
    </row>
    <row r="125" spans="1:18" x14ac:dyDescent="0.25">
      <c r="A125" t="str">
        <f>PROPER(Sheet1!A125)</f>
        <v>Forescout</v>
      </c>
      <c r="B125" t="str">
        <f>PROPER(Sheet1!B125)</f>
        <v>Sf Bay Area</v>
      </c>
      <c r="C125" t="s">
        <v>91</v>
      </c>
      <c r="D125">
        <v>100</v>
      </c>
      <c r="E125" s="2">
        <v>0.1</v>
      </c>
      <c r="F125" s="1">
        <v>44936</v>
      </c>
      <c r="G125" t="s">
        <v>11</v>
      </c>
      <c r="H125" t="s">
        <v>29</v>
      </c>
      <c r="I125" s="3">
        <v>125</v>
      </c>
      <c r="J125" s="4">
        <f t="shared" si="9"/>
        <v>125000</v>
      </c>
      <c r="K125">
        <f t="shared" si="10"/>
        <v>1000</v>
      </c>
      <c r="L125">
        <f t="shared" si="11"/>
        <v>900</v>
      </c>
      <c r="M125">
        <f t="shared" si="12"/>
        <v>2023</v>
      </c>
      <c r="N125">
        <f t="shared" si="13"/>
        <v>1</v>
      </c>
      <c r="O125">
        <f t="shared" si="14"/>
        <v>2</v>
      </c>
      <c r="P125" t="str">
        <f t="shared" si="15"/>
        <v>Jan</v>
      </c>
      <c r="Q125">
        <f t="shared" si="16"/>
        <v>10</v>
      </c>
      <c r="R125" t="str">
        <f t="shared" si="17"/>
        <v>Tue</v>
      </c>
    </row>
    <row r="126" spans="1:18" x14ac:dyDescent="0.25">
      <c r="A126" t="str">
        <f>PROPER(Sheet1!A126)</f>
        <v>Thinkific</v>
      </c>
      <c r="B126" t="str">
        <f>PROPER(Sheet1!B126)</f>
        <v>Vancouver</v>
      </c>
      <c r="C126" t="s">
        <v>25</v>
      </c>
      <c r="D126">
        <v>76</v>
      </c>
      <c r="E126" s="2">
        <v>0.19</v>
      </c>
      <c r="F126" s="1">
        <v>44936</v>
      </c>
      <c r="G126" t="s">
        <v>11</v>
      </c>
      <c r="H126" t="s">
        <v>109</v>
      </c>
      <c r="I126" s="3">
        <v>22</v>
      </c>
      <c r="J126" s="4">
        <f t="shared" si="9"/>
        <v>22000</v>
      </c>
      <c r="K126">
        <f t="shared" si="10"/>
        <v>400</v>
      </c>
      <c r="L126">
        <f t="shared" si="11"/>
        <v>324</v>
      </c>
      <c r="M126">
        <f t="shared" si="12"/>
        <v>2023</v>
      </c>
      <c r="N126">
        <f t="shared" si="13"/>
        <v>1</v>
      </c>
      <c r="O126">
        <f t="shared" si="14"/>
        <v>2</v>
      </c>
      <c r="P126" t="str">
        <f t="shared" si="15"/>
        <v>Jan</v>
      </c>
      <c r="Q126">
        <f t="shared" si="16"/>
        <v>10</v>
      </c>
      <c r="R126" t="str">
        <f t="shared" si="17"/>
        <v>Tue</v>
      </c>
    </row>
    <row r="127" spans="1:18" x14ac:dyDescent="0.25">
      <c r="A127" t="str">
        <f>PROPER(Sheet1!A127)</f>
        <v>Lead</v>
      </c>
      <c r="B127" t="str">
        <f>PROPER(Sheet1!B127)</f>
        <v>Mumbai</v>
      </c>
      <c r="C127" t="s">
        <v>25</v>
      </c>
      <c r="D127">
        <v>60</v>
      </c>
      <c r="F127" s="1">
        <v>44936</v>
      </c>
      <c r="G127" t="s">
        <v>74</v>
      </c>
      <c r="H127" t="s">
        <v>17</v>
      </c>
      <c r="I127" s="3">
        <v>190</v>
      </c>
      <c r="J127" s="4">
        <f t="shared" si="9"/>
        <v>190000</v>
      </c>
      <c r="K127">
        <f t="shared" si="10"/>
        <v>0</v>
      </c>
      <c r="L127">
        <f t="shared" si="11"/>
        <v>-60</v>
      </c>
      <c r="M127">
        <f t="shared" si="12"/>
        <v>2023</v>
      </c>
      <c r="N127">
        <f t="shared" si="13"/>
        <v>1</v>
      </c>
      <c r="O127">
        <f t="shared" si="14"/>
        <v>2</v>
      </c>
      <c r="P127" t="str">
        <f t="shared" si="15"/>
        <v>Jan</v>
      </c>
      <c r="Q127">
        <f t="shared" si="16"/>
        <v>10</v>
      </c>
      <c r="R127" t="str">
        <f t="shared" si="17"/>
        <v>Tue</v>
      </c>
    </row>
    <row r="128" spans="1:18" x14ac:dyDescent="0.25">
      <c r="A128" t="str">
        <f>PROPER(Sheet1!A128)</f>
        <v>Parler</v>
      </c>
      <c r="B128" t="str">
        <f>PROPER(Sheet1!B128)</f>
        <v>Nashville</v>
      </c>
      <c r="C128" t="s">
        <v>37</v>
      </c>
      <c r="D128">
        <v>60</v>
      </c>
      <c r="E128" s="2">
        <v>0.75</v>
      </c>
      <c r="F128" s="1">
        <v>44936</v>
      </c>
      <c r="G128" t="s">
        <v>63</v>
      </c>
      <c r="H128" t="s">
        <v>29</v>
      </c>
      <c r="I128" s="3">
        <v>36</v>
      </c>
      <c r="J128" s="4">
        <f t="shared" si="9"/>
        <v>36000</v>
      </c>
      <c r="K128">
        <f t="shared" si="10"/>
        <v>80</v>
      </c>
      <c r="L128">
        <f t="shared" si="11"/>
        <v>20</v>
      </c>
      <c r="M128">
        <f t="shared" si="12"/>
        <v>2023</v>
      </c>
      <c r="N128">
        <f t="shared" si="13"/>
        <v>1</v>
      </c>
      <c r="O128">
        <f t="shared" si="14"/>
        <v>2</v>
      </c>
      <c r="P128" t="str">
        <f t="shared" si="15"/>
        <v>Jan</v>
      </c>
      <c r="Q128">
        <f t="shared" si="16"/>
        <v>10</v>
      </c>
      <c r="R128" t="str">
        <f t="shared" si="17"/>
        <v>Tue</v>
      </c>
    </row>
    <row r="129" spans="1:18" x14ac:dyDescent="0.25">
      <c r="A129" t="str">
        <f>PROPER(Sheet1!A129)</f>
        <v>Gobolt</v>
      </c>
      <c r="B129" t="str">
        <f>PROPER(Sheet1!B129)</f>
        <v>Toronto</v>
      </c>
      <c r="C129" t="s">
        <v>211</v>
      </c>
      <c r="D129">
        <v>55</v>
      </c>
      <c r="E129" s="2">
        <v>0.05</v>
      </c>
      <c r="F129" s="1">
        <v>44936</v>
      </c>
      <c r="G129" t="s">
        <v>33</v>
      </c>
      <c r="H129" t="s">
        <v>109</v>
      </c>
      <c r="I129" s="3">
        <v>178</v>
      </c>
      <c r="J129" s="4">
        <f t="shared" si="9"/>
        <v>178000</v>
      </c>
      <c r="K129">
        <f t="shared" si="10"/>
        <v>1100</v>
      </c>
      <c r="L129">
        <f t="shared" si="11"/>
        <v>1045</v>
      </c>
      <c r="M129">
        <f t="shared" si="12"/>
        <v>2023</v>
      </c>
      <c r="N129">
        <f t="shared" si="13"/>
        <v>1</v>
      </c>
      <c r="O129">
        <f t="shared" si="14"/>
        <v>2</v>
      </c>
      <c r="P129" t="str">
        <f t="shared" si="15"/>
        <v>Jan</v>
      </c>
      <c r="Q129">
        <f t="shared" si="16"/>
        <v>10</v>
      </c>
      <c r="R129" t="str">
        <f t="shared" si="17"/>
        <v>Tue</v>
      </c>
    </row>
    <row r="130" spans="1:18" x14ac:dyDescent="0.25">
      <c r="A130" t="str">
        <f>PROPER(Sheet1!A130)</f>
        <v>Relevel</v>
      </c>
      <c r="B130" t="str">
        <f>PROPER(Sheet1!B130)</f>
        <v>Bengaluru</v>
      </c>
      <c r="C130" t="s">
        <v>50</v>
      </c>
      <c r="D130">
        <v>40</v>
      </c>
      <c r="E130" s="2">
        <v>0.2</v>
      </c>
      <c r="F130" s="1">
        <v>44936</v>
      </c>
      <c r="H130" t="s">
        <v>17</v>
      </c>
      <c r="J130" s="4">
        <f t="shared" ref="J130:J193" si="18">1000*I130</f>
        <v>0</v>
      </c>
      <c r="K130">
        <f t="shared" ref="K130:K193" si="19">IFERROR(D130/E130,0)</f>
        <v>200</v>
      </c>
      <c r="L130">
        <f t="shared" ref="L130:L193" si="20">IFERROR(K130-D130,0)</f>
        <v>160</v>
      </c>
      <c r="M130">
        <f t="shared" ref="M130:M193" si="21">YEAR(F130)</f>
        <v>2023</v>
      </c>
      <c r="N130">
        <f t="shared" ref="N130:N193" si="22">MONTH(F130)</f>
        <v>1</v>
      </c>
      <c r="O130">
        <f t="shared" ref="O130:O193" si="23">WEEKNUM(F130)</f>
        <v>2</v>
      </c>
      <c r="P130" t="str">
        <f t="shared" ref="P130:P193" si="24">TEXT(F130,"MMM")</f>
        <v>Jan</v>
      </c>
      <c r="Q130">
        <f t="shared" ref="Q130:Q193" si="25">DAY(F130)</f>
        <v>10</v>
      </c>
      <c r="R130" t="str">
        <f t="shared" ref="R130:R193" si="26">TEXT(F130,"DDD")</f>
        <v>Tue</v>
      </c>
    </row>
    <row r="131" spans="1:18" x14ac:dyDescent="0.25">
      <c r="A131" t="str">
        <f>PROPER(Sheet1!A131)</f>
        <v>Streamelements</v>
      </c>
      <c r="B131" t="str">
        <f>PROPER(Sheet1!B131)</f>
        <v>Tel Aviv</v>
      </c>
      <c r="C131" t="s">
        <v>10</v>
      </c>
      <c r="D131">
        <v>40</v>
      </c>
      <c r="E131" s="2">
        <v>0.2</v>
      </c>
      <c r="F131" s="1">
        <v>44936</v>
      </c>
      <c r="G131" t="s">
        <v>63</v>
      </c>
      <c r="H131" t="s">
        <v>243</v>
      </c>
      <c r="I131" s="3">
        <v>111</v>
      </c>
      <c r="J131" s="4">
        <f t="shared" si="18"/>
        <v>111000</v>
      </c>
      <c r="K131">
        <f t="shared" si="19"/>
        <v>200</v>
      </c>
      <c r="L131">
        <f t="shared" si="20"/>
        <v>160</v>
      </c>
      <c r="M131">
        <f t="shared" si="21"/>
        <v>2023</v>
      </c>
      <c r="N131">
        <f t="shared" si="22"/>
        <v>1</v>
      </c>
      <c r="O131">
        <f t="shared" si="23"/>
        <v>2</v>
      </c>
      <c r="P131" t="str">
        <f t="shared" si="24"/>
        <v>Jan</v>
      </c>
      <c r="Q131">
        <f t="shared" si="25"/>
        <v>10</v>
      </c>
      <c r="R131" t="str">
        <f t="shared" si="26"/>
        <v>Tue</v>
      </c>
    </row>
    <row r="132" spans="1:18" x14ac:dyDescent="0.25">
      <c r="A132" t="str">
        <f>PROPER(Sheet1!A132)</f>
        <v>100 Thieves</v>
      </c>
      <c r="B132" t="str">
        <f>PROPER(Sheet1!B132)</f>
        <v>Los Angeles</v>
      </c>
      <c r="C132" t="s">
        <v>20</v>
      </c>
      <c r="F132" s="1">
        <v>44936</v>
      </c>
      <c r="G132" t="s">
        <v>33</v>
      </c>
      <c r="H132" t="s">
        <v>29</v>
      </c>
      <c r="I132" s="3">
        <v>120</v>
      </c>
      <c r="J132" s="4">
        <f t="shared" si="18"/>
        <v>120000</v>
      </c>
      <c r="K132">
        <f t="shared" si="19"/>
        <v>0</v>
      </c>
      <c r="L132">
        <f t="shared" si="20"/>
        <v>0</v>
      </c>
      <c r="M132">
        <f t="shared" si="21"/>
        <v>2023</v>
      </c>
      <c r="N132">
        <f t="shared" si="22"/>
        <v>1</v>
      </c>
      <c r="O132">
        <f t="shared" si="23"/>
        <v>2</v>
      </c>
      <c r="P132" t="str">
        <f t="shared" si="24"/>
        <v>Jan</v>
      </c>
      <c r="Q132">
        <f t="shared" si="25"/>
        <v>10</v>
      </c>
      <c r="R132" t="str">
        <f t="shared" si="26"/>
        <v>Tue</v>
      </c>
    </row>
    <row r="133" spans="1:18" x14ac:dyDescent="0.25">
      <c r="A133" t="str">
        <f>PROPER(Sheet1!A133)</f>
        <v>Beamery</v>
      </c>
      <c r="B133" t="str">
        <f>PROPER(Sheet1!B133)</f>
        <v>London</v>
      </c>
      <c r="C133" t="s">
        <v>50</v>
      </c>
      <c r="E133" s="2">
        <v>0.12</v>
      </c>
      <c r="F133" s="1">
        <v>44936</v>
      </c>
      <c r="G133" t="s">
        <v>72</v>
      </c>
      <c r="H133" t="s">
        <v>29</v>
      </c>
      <c r="I133" s="3">
        <v>223</v>
      </c>
      <c r="J133" s="4">
        <f t="shared" si="18"/>
        <v>223000</v>
      </c>
      <c r="K133">
        <f t="shared" si="19"/>
        <v>0</v>
      </c>
      <c r="L133">
        <f t="shared" si="20"/>
        <v>0</v>
      </c>
      <c r="M133">
        <f t="shared" si="21"/>
        <v>2023</v>
      </c>
      <c r="N133">
        <f t="shared" si="22"/>
        <v>1</v>
      </c>
      <c r="O133">
        <f t="shared" si="23"/>
        <v>2</v>
      </c>
      <c r="P133" t="str">
        <f t="shared" si="24"/>
        <v>Jan</v>
      </c>
      <c r="Q133">
        <f t="shared" si="25"/>
        <v>10</v>
      </c>
      <c r="R133" t="str">
        <f t="shared" si="26"/>
        <v>Tue</v>
      </c>
    </row>
    <row r="134" spans="1:18" x14ac:dyDescent="0.25">
      <c r="A134" t="str">
        <f>PROPER(Sheet1!A134)</f>
        <v>Cart.Com</v>
      </c>
      <c r="B134" t="str">
        <f>PROPER(Sheet1!B134)</f>
        <v>Austin</v>
      </c>
      <c r="C134" t="s">
        <v>20</v>
      </c>
      <c r="F134" s="1">
        <v>44936</v>
      </c>
      <c r="G134" t="s">
        <v>16</v>
      </c>
      <c r="H134" t="s">
        <v>29</v>
      </c>
      <c r="I134" s="3">
        <v>383</v>
      </c>
      <c r="J134" s="4">
        <f t="shared" si="18"/>
        <v>383000</v>
      </c>
      <c r="K134">
        <f t="shared" si="19"/>
        <v>0</v>
      </c>
      <c r="L134">
        <f t="shared" si="20"/>
        <v>0</v>
      </c>
      <c r="M134">
        <f t="shared" si="21"/>
        <v>2023</v>
      </c>
      <c r="N134">
        <f t="shared" si="22"/>
        <v>1</v>
      </c>
      <c r="O134">
        <f t="shared" si="23"/>
        <v>2</v>
      </c>
      <c r="P134" t="str">
        <f t="shared" si="24"/>
        <v>Jan</v>
      </c>
      <c r="Q134">
        <f t="shared" si="25"/>
        <v>10</v>
      </c>
      <c r="R134" t="str">
        <f t="shared" si="26"/>
        <v>Tue</v>
      </c>
    </row>
    <row r="135" spans="1:18" x14ac:dyDescent="0.25">
      <c r="A135" t="str">
        <f>PROPER(Sheet1!A135)</f>
        <v>Citrix</v>
      </c>
      <c r="B135" t="str">
        <f>PROPER(Sheet1!B135)</f>
        <v>Miami</v>
      </c>
      <c r="C135" t="s">
        <v>115</v>
      </c>
      <c r="E135" s="2">
        <v>0.15</v>
      </c>
      <c r="F135" s="1">
        <v>44936</v>
      </c>
      <c r="G135" t="s">
        <v>44</v>
      </c>
      <c r="H135" t="s">
        <v>29</v>
      </c>
      <c r="I135" s="3">
        <v>20</v>
      </c>
      <c r="J135" s="4">
        <f t="shared" si="18"/>
        <v>20000</v>
      </c>
      <c r="K135">
        <f t="shared" si="19"/>
        <v>0</v>
      </c>
      <c r="L135">
        <f t="shared" si="20"/>
        <v>0</v>
      </c>
      <c r="M135">
        <f t="shared" si="21"/>
        <v>2023</v>
      </c>
      <c r="N135">
        <f t="shared" si="22"/>
        <v>1</v>
      </c>
      <c r="O135">
        <f t="shared" si="23"/>
        <v>2</v>
      </c>
      <c r="P135" t="str">
        <f t="shared" si="24"/>
        <v>Jan</v>
      </c>
      <c r="Q135">
        <f t="shared" si="25"/>
        <v>10</v>
      </c>
      <c r="R135" t="str">
        <f t="shared" si="26"/>
        <v>Tue</v>
      </c>
    </row>
    <row r="136" spans="1:18" x14ac:dyDescent="0.25">
      <c r="A136" t="str">
        <f>PROPER(Sheet1!A136)</f>
        <v>Esper</v>
      </c>
      <c r="B136" t="str">
        <f>PROPER(Sheet1!B136)</f>
        <v>Seattle</v>
      </c>
      <c r="C136" t="s">
        <v>62</v>
      </c>
      <c r="E136" s="2">
        <v>0.21</v>
      </c>
      <c r="F136" s="1">
        <v>44936</v>
      </c>
      <c r="G136" t="s">
        <v>21</v>
      </c>
      <c r="H136" t="s">
        <v>29</v>
      </c>
      <c r="I136" s="3">
        <v>10</v>
      </c>
      <c r="J136" s="4">
        <f t="shared" si="18"/>
        <v>10000</v>
      </c>
      <c r="K136">
        <f t="shared" si="19"/>
        <v>0</v>
      </c>
      <c r="L136">
        <f t="shared" si="20"/>
        <v>0</v>
      </c>
      <c r="M136">
        <f t="shared" si="21"/>
        <v>2023</v>
      </c>
      <c r="N136">
        <f t="shared" si="22"/>
        <v>1</v>
      </c>
      <c r="O136">
        <f t="shared" si="23"/>
        <v>2</v>
      </c>
      <c r="P136" t="str">
        <f t="shared" si="24"/>
        <v>Jan</v>
      </c>
      <c r="Q136">
        <f t="shared" si="25"/>
        <v>10</v>
      </c>
      <c r="R136" t="str">
        <f t="shared" si="26"/>
        <v>Tue</v>
      </c>
    </row>
    <row r="137" spans="1:18" x14ac:dyDescent="0.25">
      <c r="A137" t="str">
        <f>PROPER(Sheet1!A137)</f>
        <v>Whoop</v>
      </c>
      <c r="B137" t="str">
        <f>PROPER(Sheet1!B137)</f>
        <v>Boston</v>
      </c>
      <c r="C137" t="s">
        <v>71</v>
      </c>
      <c r="E137" s="2">
        <v>0.04</v>
      </c>
      <c r="F137" s="1">
        <v>44936</v>
      </c>
      <c r="G137" t="s">
        <v>47</v>
      </c>
      <c r="H137" t="s">
        <v>29</v>
      </c>
      <c r="I137" s="3">
        <v>404</v>
      </c>
      <c r="J137" s="4">
        <f t="shared" si="18"/>
        <v>404000</v>
      </c>
      <c r="K137">
        <f t="shared" si="19"/>
        <v>0</v>
      </c>
      <c r="L137">
        <f t="shared" si="20"/>
        <v>0</v>
      </c>
      <c r="M137">
        <f t="shared" si="21"/>
        <v>2023</v>
      </c>
      <c r="N137">
        <f t="shared" si="22"/>
        <v>1</v>
      </c>
      <c r="O137">
        <f t="shared" si="23"/>
        <v>2</v>
      </c>
      <c r="P137" t="str">
        <f t="shared" si="24"/>
        <v>Jan</v>
      </c>
      <c r="Q137">
        <f t="shared" si="25"/>
        <v>10</v>
      </c>
      <c r="R137" t="str">
        <f t="shared" si="26"/>
        <v>Tue</v>
      </c>
    </row>
    <row r="138" spans="1:18" x14ac:dyDescent="0.25">
      <c r="A138" t="str">
        <f>PROPER(Sheet1!A138)</f>
        <v>Fate Therapeutics</v>
      </c>
      <c r="B138" t="str">
        <f>PROPER(Sheet1!B138)</f>
        <v>San Diego</v>
      </c>
      <c r="C138" t="s">
        <v>43</v>
      </c>
      <c r="D138">
        <v>315</v>
      </c>
      <c r="E138" s="2">
        <v>0.56999999999999995</v>
      </c>
      <c r="F138" s="1">
        <v>44935</v>
      </c>
      <c r="G138" t="s">
        <v>11</v>
      </c>
      <c r="H138" t="s">
        <v>29</v>
      </c>
      <c r="I138" s="3">
        <v>1200</v>
      </c>
      <c r="J138" s="4">
        <f t="shared" si="18"/>
        <v>1200000</v>
      </c>
      <c r="K138">
        <f t="shared" si="19"/>
        <v>552.63157894736844</v>
      </c>
      <c r="L138">
        <f t="shared" si="20"/>
        <v>237.63157894736844</v>
      </c>
      <c r="M138">
        <f t="shared" si="21"/>
        <v>2023</v>
      </c>
      <c r="N138">
        <f t="shared" si="22"/>
        <v>1</v>
      </c>
      <c r="O138">
        <f t="shared" si="23"/>
        <v>2</v>
      </c>
      <c r="P138" t="str">
        <f t="shared" si="24"/>
        <v>Jan</v>
      </c>
      <c r="Q138">
        <f t="shared" si="25"/>
        <v>9</v>
      </c>
      <c r="R138" t="str">
        <f t="shared" si="26"/>
        <v>Mon</v>
      </c>
    </row>
    <row r="139" spans="1:18" x14ac:dyDescent="0.25">
      <c r="A139" t="str">
        <f>PROPER(Sheet1!A139)</f>
        <v>Century Therapeutics</v>
      </c>
      <c r="B139" t="str">
        <f>PROPER(Sheet1!B139)</f>
        <v>Philadelphia</v>
      </c>
      <c r="C139" t="s">
        <v>43</v>
      </c>
      <c r="F139" s="1">
        <v>44935</v>
      </c>
      <c r="G139" t="s">
        <v>11</v>
      </c>
      <c r="H139" t="s">
        <v>29</v>
      </c>
      <c r="I139" s="3">
        <v>560</v>
      </c>
      <c r="J139" s="4">
        <f t="shared" si="18"/>
        <v>560000</v>
      </c>
      <c r="K139">
        <f t="shared" si="19"/>
        <v>0</v>
      </c>
      <c r="L139">
        <f t="shared" si="20"/>
        <v>0</v>
      </c>
      <c r="M139">
        <f t="shared" si="21"/>
        <v>2023</v>
      </c>
      <c r="N139">
        <f t="shared" si="22"/>
        <v>1</v>
      </c>
      <c r="O139">
        <f t="shared" si="23"/>
        <v>2</v>
      </c>
      <c r="P139" t="str">
        <f t="shared" si="24"/>
        <v>Jan</v>
      </c>
      <c r="Q139">
        <f t="shared" si="25"/>
        <v>9</v>
      </c>
      <c r="R139" t="str">
        <f t="shared" si="26"/>
        <v>Mon</v>
      </c>
    </row>
    <row r="140" spans="1:18" x14ac:dyDescent="0.25">
      <c r="A140" t="str">
        <f>PROPER(Sheet1!A140)</f>
        <v>Editas Medicine</v>
      </c>
      <c r="B140" t="str">
        <f>PROPER(Sheet1!B140)</f>
        <v>Boston</v>
      </c>
      <c r="C140" t="s">
        <v>43</v>
      </c>
      <c r="E140" s="2">
        <v>0.2</v>
      </c>
      <c r="F140" s="1">
        <v>44935</v>
      </c>
      <c r="G140" t="s">
        <v>11</v>
      </c>
      <c r="H140" t="s">
        <v>29</v>
      </c>
      <c r="I140" s="3">
        <v>656</v>
      </c>
      <c r="J140" s="4">
        <f t="shared" si="18"/>
        <v>656000</v>
      </c>
      <c r="K140">
        <f t="shared" si="19"/>
        <v>0</v>
      </c>
      <c r="L140">
        <f t="shared" si="20"/>
        <v>0</v>
      </c>
      <c r="M140">
        <f t="shared" si="21"/>
        <v>2023</v>
      </c>
      <c r="N140">
        <f t="shared" si="22"/>
        <v>1</v>
      </c>
      <c r="O140">
        <f t="shared" si="23"/>
        <v>2</v>
      </c>
      <c r="P140" t="str">
        <f t="shared" si="24"/>
        <v>Jan</v>
      </c>
      <c r="Q140">
        <f t="shared" si="25"/>
        <v>9</v>
      </c>
      <c r="R140" t="str">
        <f t="shared" si="26"/>
        <v>Mon</v>
      </c>
    </row>
    <row r="141" spans="1:18" x14ac:dyDescent="0.25">
      <c r="A141" t="str">
        <f>PROPER(Sheet1!A141)</f>
        <v>Scale Ai</v>
      </c>
      <c r="B141" t="str">
        <f>PROPER(Sheet1!B141)</f>
        <v>Sf Bay Area</v>
      </c>
      <c r="C141" t="s">
        <v>53</v>
      </c>
      <c r="E141" s="2">
        <v>0.2</v>
      </c>
      <c r="F141" s="1">
        <v>44935</v>
      </c>
      <c r="G141" t="s">
        <v>74</v>
      </c>
      <c r="H141" t="s">
        <v>29</v>
      </c>
      <c r="I141" s="3">
        <v>602</v>
      </c>
      <c r="J141" s="4">
        <f t="shared" si="18"/>
        <v>602000</v>
      </c>
      <c r="K141">
        <f t="shared" si="19"/>
        <v>0</v>
      </c>
      <c r="L141">
        <f t="shared" si="20"/>
        <v>0</v>
      </c>
      <c r="M141">
        <f t="shared" si="21"/>
        <v>2023</v>
      </c>
      <c r="N141">
        <f t="shared" si="22"/>
        <v>1</v>
      </c>
      <c r="O141">
        <f t="shared" si="23"/>
        <v>2</v>
      </c>
      <c r="P141" t="str">
        <f t="shared" si="24"/>
        <v>Jan</v>
      </c>
      <c r="Q141">
        <f t="shared" si="25"/>
        <v>9</v>
      </c>
      <c r="R141" t="str">
        <f t="shared" si="26"/>
        <v>Mon</v>
      </c>
    </row>
    <row r="142" spans="1:18" x14ac:dyDescent="0.25">
      <c r="A142" t="str">
        <f>PROPER(Sheet1!A142)</f>
        <v>Minute Media</v>
      </c>
      <c r="B142" t="str">
        <f>PROPER(Sheet1!B142)</f>
        <v>London</v>
      </c>
      <c r="C142" t="s">
        <v>10</v>
      </c>
      <c r="D142">
        <v>50</v>
      </c>
      <c r="E142" s="2">
        <v>0.1</v>
      </c>
      <c r="F142" s="1">
        <v>44934</v>
      </c>
      <c r="G142" t="s">
        <v>257</v>
      </c>
      <c r="H142" t="s">
        <v>124</v>
      </c>
      <c r="I142" s="3">
        <v>160</v>
      </c>
      <c r="J142" s="4">
        <f t="shared" si="18"/>
        <v>160000</v>
      </c>
      <c r="K142">
        <f t="shared" si="19"/>
        <v>500</v>
      </c>
      <c r="L142">
        <f t="shared" si="20"/>
        <v>450</v>
      </c>
      <c r="M142">
        <f t="shared" si="21"/>
        <v>2023</v>
      </c>
      <c r="N142">
        <f t="shared" si="22"/>
        <v>1</v>
      </c>
      <c r="O142">
        <f t="shared" si="23"/>
        <v>2</v>
      </c>
      <c r="P142" t="str">
        <f t="shared" si="24"/>
        <v>Jan</v>
      </c>
      <c r="Q142">
        <f t="shared" si="25"/>
        <v>8</v>
      </c>
      <c r="R142" t="str">
        <f t="shared" si="26"/>
        <v>Sun</v>
      </c>
    </row>
    <row r="143" spans="1:18" x14ac:dyDescent="0.25">
      <c r="A143" t="str">
        <f>PROPER(Sheet1!A143)</f>
        <v>Walkme</v>
      </c>
      <c r="B143" t="str">
        <f>PROPER(Sheet1!B143)</f>
        <v>Sf Bay Area</v>
      </c>
      <c r="C143" t="s">
        <v>62</v>
      </c>
      <c r="D143">
        <v>43</v>
      </c>
      <c r="E143" s="2">
        <v>0.03</v>
      </c>
      <c r="F143" s="1">
        <v>44934</v>
      </c>
      <c r="G143" t="s">
        <v>11</v>
      </c>
      <c r="H143" t="s">
        <v>29</v>
      </c>
      <c r="I143" s="3">
        <v>307</v>
      </c>
      <c r="J143" s="4">
        <f t="shared" si="18"/>
        <v>307000</v>
      </c>
      <c r="K143">
        <f t="shared" si="19"/>
        <v>1433.3333333333335</v>
      </c>
      <c r="L143">
        <f t="shared" si="20"/>
        <v>1390.3333333333335</v>
      </c>
      <c r="M143">
        <f t="shared" si="21"/>
        <v>2023</v>
      </c>
      <c r="N143">
        <f t="shared" si="22"/>
        <v>1</v>
      </c>
      <c r="O143">
        <f t="shared" si="23"/>
        <v>2</v>
      </c>
      <c r="P143" t="str">
        <f t="shared" si="24"/>
        <v>Jan</v>
      </c>
      <c r="Q143">
        <f t="shared" si="25"/>
        <v>8</v>
      </c>
      <c r="R143" t="str">
        <f t="shared" si="26"/>
        <v>Sun</v>
      </c>
    </row>
    <row r="144" spans="1:18" x14ac:dyDescent="0.25">
      <c r="A144" t="str">
        <f>PROPER(Sheet1!A144)</f>
        <v>Huobi</v>
      </c>
      <c r="B144" t="str">
        <f>PROPER(Sheet1!B144)</f>
        <v>Beijing</v>
      </c>
      <c r="C144" t="s">
        <v>28</v>
      </c>
      <c r="D144">
        <v>275</v>
      </c>
      <c r="E144" s="2">
        <v>0.2</v>
      </c>
      <c r="F144" s="1">
        <v>44932</v>
      </c>
      <c r="G144" t="s">
        <v>16</v>
      </c>
      <c r="H144" t="s">
        <v>177</v>
      </c>
      <c r="I144" s="3">
        <v>2</v>
      </c>
      <c r="J144" s="4">
        <f t="shared" si="18"/>
        <v>2000</v>
      </c>
      <c r="K144">
        <f t="shared" si="19"/>
        <v>1375</v>
      </c>
      <c r="L144">
        <f t="shared" si="20"/>
        <v>1100</v>
      </c>
      <c r="M144">
        <f t="shared" si="21"/>
        <v>2023</v>
      </c>
      <c r="N144">
        <f t="shared" si="22"/>
        <v>1</v>
      </c>
      <c r="O144">
        <f t="shared" si="23"/>
        <v>1</v>
      </c>
      <c r="P144" t="str">
        <f t="shared" si="24"/>
        <v>Jan</v>
      </c>
      <c r="Q144">
        <f t="shared" si="25"/>
        <v>6</v>
      </c>
      <c r="R144" t="str">
        <f t="shared" si="26"/>
        <v>Fri</v>
      </c>
    </row>
    <row r="145" spans="1:18" x14ac:dyDescent="0.25">
      <c r="A145" t="str">
        <f>PROPER(Sheet1!A145)</f>
        <v>Carbon Health</v>
      </c>
      <c r="B145" t="str">
        <f>PROPER(Sheet1!B145)</f>
        <v>Sf Bay Area</v>
      </c>
      <c r="C145" t="s">
        <v>43</v>
      </c>
      <c r="D145">
        <v>200</v>
      </c>
      <c r="F145" s="1">
        <v>44932</v>
      </c>
      <c r="G145" t="s">
        <v>72</v>
      </c>
      <c r="H145" t="s">
        <v>29</v>
      </c>
      <c r="I145" s="3">
        <v>522</v>
      </c>
      <c r="J145" s="4">
        <f t="shared" si="18"/>
        <v>522000</v>
      </c>
      <c r="K145">
        <f t="shared" si="19"/>
        <v>0</v>
      </c>
      <c r="L145">
        <f t="shared" si="20"/>
        <v>-200</v>
      </c>
      <c r="M145">
        <f t="shared" si="21"/>
        <v>2023</v>
      </c>
      <c r="N145">
        <f t="shared" si="22"/>
        <v>1</v>
      </c>
      <c r="O145">
        <f t="shared" si="23"/>
        <v>1</v>
      </c>
      <c r="P145" t="str">
        <f t="shared" si="24"/>
        <v>Jan</v>
      </c>
      <c r="Q145">
        <f t="shared" si="25"/>
        <v>6</v>
      </c>
      <c r="R145" t="str">
        <f t="shared" si="26"/>
        <v>Fri</v>
      </c>
    </row>
    <row r="146" spans="1:18" x14ac:dyDescent="0.25">
      <c r="A146" t="str">
        <f>PROPER(Sheet1!A146)</f>
        <v>Bounce</v>
      </c>
      <c r="B146" t="str">
        <f>PROPER(Sheet1!B146)</f>
        <v>Bengaluru</v>
      </c>
      <c r="C146" t="s">
        <v>94</v>
      </c>
      <c r="D146">
        <v>40</v>
      </c>
      <c r="E146" s="2">
        <v>0.05</v>
      </c>
      <c r="F146" s="1">
        <v>44932</v>
      </c>
      <c r="G146" t="s">
        <v>72</v>
      </c>
      <c r="H146" t="s">
        <v>17</v>
      </c>
      <c r="I146" s="3">
        <v>214</v>
      </c>
      <c r="J146" s="4">
        <f t="shared" si="18"/>
        <v>214000</v>
      </c>
      <c r="K146">
        <f t="shared" si="19"/>
        <v>800</v>
      </c>
      <c r="L146">
        <f t="shared" si="20"/>
        <v>760</v>
      </c>
      <c r="M146">
        <f t="shared" si="21"/>
        <v>2023</v>
      </c>
      <c r="N146">
        <f t="shared" si="22"/>
        <v>1</v>
      </c>
      <c r="O146">
        <f t="shared" si="23"/>
        <v>1</v>
      </c>
      <c r="P146" t="str">
        <f t="shared" si="24"/>
        <v>Jan</v>
      </c>
      <c r="Q146">
        <f t="shared" si="25"/>
        <v>6</v>
      </c>
      <c r="R146" t="str">
        <f t="shared" si="26"/>
        <v>Fri</v>
      </c>
    </row>
    <row r="147" spans="1:18" x14ac:dyDescent="0.25">
      <c r="A147" t="str">
        <f>PROPER(Sheet1!A147)</f>
        <v>Aware</v>
      </c>
      <c r="B147" t="str">
        <f>PROPER(Sheet1!B147)</f>
        <v>Columbus</v>
      </c>
      <c r="C147" t="s">
        <v>91</v>
      </c>
      <c r="F147" s="1">
        <v>44932</v>
      </c>
      <c r="G147" t="s">
        <v>33</v>
      </c>
      <c r="H147" t="s">
        <v>29</v>
      </c>
      <c r="I147" s="3">
        <v>88</v>
      </c>
      <c r="J147" s="4">
        <f t="shared" si="18"/>
        <v>88000</v>
      </c>
      <c r="K147">
        <f t="shared" si="19"/>
        <v>0</v>
      </c>
      <c r="L147">
        <f t="shared" si="20"/>
        <v>0</v>
      </c>
      <c r="M147">
        <f t="shared" si="21"/>
        <v>2023</v>
      </c>
      <c r="N147">
        <f t="shared" si="22"/>
        <v>1</v>
      </c>
      <c r="O147">
        <f t="shared" si="23"/>
        <v>1</v>
      </c>
      <c r="P147" t="str">
        <f t="shared" si="24"/>
        <v>Jan</v>
      </c>
      <c r="Q147">
        <f t="shared" si="25"/>
        <v>6</v>
      </c>
      <c r="R147" t="str">
        <f t="shared" si="26"/>
        <v>Fri</v>
      </c>
    </row>
    <row r="148" spans="1:18" x14ac:dyDescent="0.25">
      <c r="A148" t="str">
        <f>PROPER(Sheet1!A148)</f>
        <v>Careerarc</v>
      </c>
      <c r="B148" t="str">
        <f>PROPER(Sheet1!B148)</f>
        <v>Los Angeles</v>
      </c>
      <c r="C148" t="s">
        <v>50</v>
      </c>
      <c r="F148" s="1">
        <v>44932</v>
      </c>
      <c r="G148" t="s">
        <v>217</v>
      </c>
      <c r="H148" t="s">
        <v>29</v>
      </c>
      <c r="I148" s="3">
        <v>30</v>
      </c>
      <c r="J148" s="4">
        <f t="shared" si="18"/>
        <v>30000</v>
      </c>
      <c r="K148">
        <f t="shared" si="19"/>
        <v>0</v>
      </c>
      <c r="L148">
        <f t="shared" si="20"/>
        <v>0</v>
      </c>
      <c r="M148">
        <f t="shared" si="21"/>
        <v>2023</v>
      </c>
      <c r="N148">
        <f t="shared" si="22"/>
        <v>1</v>
      </c>
      <c r="O148">
        <f t="shared" si="23"/>
        <v>1</v>
      </c>
      <c r="P148" t="str">
        <f t="shared" si="24"/>
        <v>Jan</v>
      </c>
      <c r="Q148">
        <f t="shared" si="25"/>
        <v>6</v>
      </c>
      <c r="R148" t="str">
        <f t="shared" si="26"/>
        <v>Fri</v>
      </c>
    </row>
    <row r="149" spans="1:18" x14ac:dyDescent="0.25">
      <c r="A149" t="str">
        <f>PROPER(Sheet1!A149)</f>
        <v>Createme</v>
      </c>
      <c r="B149" t="str">
        <f>PROPER(Sheet1!B149)</f>
        <v>Sf Bay Area</v>
      </c>
      <c r="C149" t="s">
        <v>267</v>
      </c>
      <c r="F149" s="1">
        <v>44932</v>
      </c>
      <c r="G149" t="s">
        <v>16</v>
      </c>
      <c r="H149" t="s">
        <v>29</v>
      </c>
      <c r="J149" s="4">
        <f t="shared" si="18"/>
        <v>0</v>
      </c>
      <c r="K149">
        <f t="shared" si="19"/>
        <v>0</v>
      </c>
      <c r="L149">
        <f t="shared" si="20"/>
        <v>0</v>
      </c>
      <c r="M149">
        <f t="shared" si="21"/>
        <v>2023</v>
      </c>
      <c r="N149">
        <f t="shared" si="22"/>
        <v>1</v>
      </c>
      <c r="O149">
        <f t="shared" si="23"/>
        <v>1</v>
      </c>
      <c r="P149" t="str">
        <f t="shared" si="24"/>
        <v>Jan</v>
      </c>
      <c r="Q149">
        <f t="shared" si="25"/>
        <v>6</v>
      </c>
      <c r="R149" t="str">
        <f t="shared" si="26"/>
        <v>Fri</v>
      </c>
    </row>
    <row r="150" spans="1:18" x14ac:dyDescent="0.25">
      <c r="A150" t="str">
        <f>PROPER(Sheet1!A150)</f>
        <v>Lantern</v>
      </c>
      <c r="B150" t="str">
        <f>PROPER(Sheet1!B150)</f>
        <v>Grand Rapids</v>
      </c>
      <c r="C150" t="s">
        <v>20</v>
      </c>
      <c r="E150" s="2">
        <v>1</v>
      </c>
      <c r="F150" s="1">
        <v>44932</v>
      </c>
      <c r="G150" t="s">
        <v>202</v>
      </c>
      <c r="H150" t="s">
        <v>29</v>
      </c>
      <c r="I150" s="3">
        <v>40</v>
      </c>
      <c r="J150" s="4">
        <f t="shared" si="18"/>
        <v>40000</v>
      </c>
      <c r="K150">
        <f t="shared" si="19"/>
        <v>0</v>
      </c>
      <c r="L150">
        <f t="shared" si="20"/>
        <v>0</v>
      </c>
      <c r="M150">
        <f t="shared" si="21"/>
        <v>2023</v>
      </c>
      <c r="N150">
        <f t="shared" si="22"/>
        <v>1</v>
      </c>
      <c r="O150">
        <f t="shared" si="23"/>
        <v>1</v>
      </c>
      <c r="P150" t="str">
        <f t="shared" si="24"/>
        <v>Jan</v>
      </c>
      <c r="Q150">
        <f t="shared" si="25"/>
        <v>6</v>
      </c>
      <c r="R150" t="str">
        <f t="shared" si="26"/>
        <v>Fri</v>
      </c>
    </row>
    <row r="151" spans="1:18" x14ac:dyDescent="0.25">
      <c r="A151" t="str">
        <f>PROPER(Sheet1!A151)</f>
        <v>Mojo Vision</v>
      </c>
      <c r="B151" t="str">
        <f>PROPER(Sheet1!B151)</f>
        <v>Sf Bay Area</v>
      </c>
      <c r="C151" t="s">
        <v>77</v>
      </c>
      <c r="E151" s="2">
        <v>0.75</v>
      </c>
      <c r="F151" s="1">
        <v>44932</v>
      </c>
      <c r="G151" t="s">
        <v>63</v>
      </c>
      <c r="H151" t="s">
        <v>29</v>
      </c>
      <c r="I151" s="3">
        <v>204</v>
      </c>
      <c r="J151" s="4">
        <f t="shared" si="18"/>
        <v>204000</v>
      </c>
      <c r="K151">
        <f t="shared" si="19"/>
        <v>0</v>
      </c>
      <c r="L151">
        <f t="shared" si="20"/>
        <v>0</v>
      </c>
      <c r="M151">
        <f t="shared" si="21"/>
        <v>2023</v>
      </c>
      <c r="N151">
        <f t="shared" si="22"/>
        <v>1</v>
      </c>
      <c r="O151">
        <f t="shared" si="23"/>
        <v>1</v>
      </c>
      <c r="P151" t="str">
        <f t="shared" si="24"/>
        <v>Jan</v>
      </c>
      <c r="Q151">
        <f t="shared" si="25"/>
        <v>6</v>
      </c>
      <c r="R151" t="str">
        <f t="shared" si="26"/>
        <v>Fri</v>
      </c>
    </row>
    <row r="152" spans="1:18" x14ac:dyDescent="0.25">
      <c r="A152" t="str">
        <f>PROPER(Sheet1!A152)</f>
        <v>Superrare</v>
      </c>
      <c r="B152" t="str">
        <f>PROPER(Sheet1!B152)</f>
        <v>Wilmington</v>
      </c>
      <c r="C152" t="s">
        <v>28</v>
      </c>
      <c r="E152" s="2">
        <v>0.3</v>
      </c>
      <c r="F152" s="1">
        <v>44932</v>
      </c>
      <c r="G152" t="s">
        <v>21</v>
      </c>
      <c r="H152" t="s">
        <v>29</v>
      </c>
      <c r="I152" s="3">
        <v>9</v>
      </c>
      <c r="J152" s="4">
        <f t="shared" si="18"/>
        <v>9000</v>
      </c>
      <c r="K152">
        <f t="shared" si="19"/>
        <v>0</v>
      </c>
      <c r="L152">
        <f t="shared" si="20"/>
        <v>0</v>
      </c>
      <c r="M152">
        <f t="shared" si="21"/>
        <v>2023</v>
      </c>
      <c r="N152">
        <f t="shared" si="22"/>
        <v>1</v>
      </c>
      <c r="O152">
        <f t="shared" si="23"/>
        <v>1</v>
      </c>
      <c r="P152" t="str">
        <f t="shared" si="24"/>
        <v>Jan</v>
      </c>
      <c r="Q152">
        <f t="shared" si="25"/>
        <v>6</v>
      </c>
      <c r="R152" t="str">
        <f t="shared" si="26"/>
        <v>Fri</v>
      </c>
    </row>
    <row r="153" spans="1:18" x14ac:dyDescent="0.25">
      <c r="A153" t="str">
        <f>PROPER(Sheet1!A153)</f>
        <v>Cue</v>
      </c>
      <c r="B153" t="str">
        <f>PROPER(Sheet1!B153)</f>
        <v>San Diego</v>
      </c>
      <c r="C153" t="s">
        <v>43</v>
      </c>
      <c r="D153">
        <v>388</v>
      </c>
      <c r="F153" s="1">
        <v>44931</v>
      </c>
      <c r="G153" t="s">
        <v>11</v>
      </c>
      <c r="H153" t="s">
        <v>29</v>
      </c>
      <c r="I153" s="3">
        <v>999</v>
      </c>
      <c r="J153" s="4">
        <f t="shared" si="18"/>
        <v>999000</v>
      </c>
      <c r="K153">
        <f t="shared" si="19"/>
        <v>0</v>
      </c>
      <c r="L153">
        <f t="shared" si="20"/>
        <v>-388</v>
      </c>
      <c r="M153">
        <f t="shared" si="21"/>
        <v>2023</v>
      </c>
      <c r="N153">
        <f t="shared" si="22"/>
        <v>1</v>
      </c>
      <c r="O153">
        <f t="shared" si="23"/>
        <v>1</v>
      </c>
      <c r="P153" t="str">
        <f t="shared" si="24"/>
        <v>Jan</v>
      </c>
      <c r="Q153">
        <f t="shared" si="25"/>
        <v>5</v>
      </c>
      <c r="R153" t="str">
        <f t="shared" si="26"/>
        <v>Thu</v>
      </c>
    </row>
    <row r="154" spans="1:18" x14ac:dyDescent="0.25">
      <c r="A154" t="str">
        <f>PROPER(Sheet1!A154)</f>
        <v>Soundhound</v>
      </c>
      <c r="B154" t="str">
        <f>PROPER(Sheet1!B154)</f>
        <v>Sf Bay Area</v>
      </c>
      <c r="C154" t="s">
        <v>62</v>
      </c>
      <c r="D154">
        <v>200</v>
      </c>
      <c r="E154" s="2">
        <v>0.5</v>
      </c>
      <c r="F154" s="1">
        <v>44931</v>
      </c>
      <c r="G154" t="s">
        <v>11</v>
      </c>
      <c r="H154" t="s">
        <v>29</v>
      </c>
      <c r="I154" s="3">
        <v>326</v>
      </c>
      <c r="J154" s="4">
        <f t="shared" si="18"/>
        <v>326000</v>
      </c>
      <c r="K154">
        <f t="shared" si="19"/>
        <v>400</v>
      </c>
      <c r="L154">
        <f t="shared" si="20"/>
        <v>200</v>
      </c>
      <c r="M154">
        <f t="shared" si="21"/>
        <v>2023</v>
      </c>
      <c r="N154">
        <f t="shared" si="22"/>
        <v>1</v>
      </c>
      <c r="O154">
        <f t="shared" si="23"/>
        <v>1</v>
      </c>
      <c r="P154" t="str">
        <f t="shared" si="24"/>
        <v>Jan</v>
      </c>
      <c r="Q154">
        <f t="shared" si="25"/>
        <v>5</v>
      </c>
      <c r="R154" t="str">
        <f t="shared" si="26"/>
        <v>Thu</v>
      </c>
    </row>
    <row r="155" spans="1:18" x14ac:dyDescent="0.25">
      <c r="A155" t="str">
        <f>PROPER(Sheet1!A155)</f>
        <v>Socure</v>
      </c>
      <c r="B155" t="str">
        <f>PROPER(Sheet1!B155)</f>
        <v>Reno</v>
      </c>
      <c r="C155" t="s">
        <v>32</v>
      </c>
      <c r="D155">
        <v>104</v>
      </c>
      <c r="E155" s="2">
        <v>0.19</v>
      </c>
      <c r="F155" s="1">
        <v>44931</v>
      </c>
      <c r="G155" t="s">
        <v>74</v>
      </c>
      <c r="H155" t="s">
        <v>29</v>
      </c>
      <c r="I155" s="3">
        <v>646</v>
      </c>
      <c r="J155" s="4">
        <f t="shared" si="18"/>
        <v>646000</v>
      </c>
      <c r="K155">
        <f t="shared" si="19"/>
        <v>547.36842105263156</v>
      </c>
      <c r="L155">
        <f t="shared" si="20"/>
        <v>443.36842105263156</v>
      </c>
      <c r="M155">
        <f t="shared" si="21"/>
        <v>2023</v>
      </c>
      <c r="N155">
        <f t="shared" si="22"/>
        <v>1</v>
      </c>
      <c r="O155">
        <f t="shared" si="23"/>
        <v>1</v>
      </c>
      <c r="P155" t="str">
        <f t="shared" si="24"/>
        <v>Jan</v>
      </c>
      <c r="Q155">
        <f t="shared" si="25"/>
        <v>5</v>
      </c>
      <c r="R155" t="str">
        <f t="shared" si="26"/>
        <v>Thu</v>
      </c>
    </row>
    <row r="156" spans="1:18" x14ac:dyDescent="0.25">
      <c r="A156" t="str">
        <f>PROPER(Sheet1!A156)</f>
        <v>Genesis</v>
      </c>
      <c r="B156" t="str">
        <f>PROPER(Sheet1!B156)</f>
        <v>New York City</v>
      </c>
      <c r="C156" t="s">
        <v>28</v>
      </c>
      <c r="D156">
        <v>60</v>
      </c>
      <c r="E156" s="2">
        <v>0.3</v>
      </c>
      <c r="F156" s="1">
        <v>44931</v>
      </c>
      <c r="G156" t="s">
        <v>21</v>
      </c>
      <c r="H156" t="s">
        <v>29</v>
      </c>
      <c r="J156" s="4">
        <f t="shared" si="18"/>
        <v>0</v>
      </c>
      <c r="K156">
        <f t="shared" si="19"/>
        <v>200</v>
      </c>
      <c r="L156">
        <f t="shared" si="20"/>
        <v>140</v>
      </c>
      <c r="M156">
        <f t="shared" si="21"/>
        <v>2023</v>
      </c>
      <c r="N156">
        <f t="shared" si="22"/>
        <v>1</v>
      </c>
      <c r="O156">
        <f t="shared" si="23"/>
        <v>1</v>
      </c>
      <c r="P156" t="str">
        <f t="shared" si="24"/>
        <v>Jan</v>
      </c>
      <c r="Q156">
        <f t="shared" si="25"/>
        <v>5</v>
      </c>
      <c r="R156" t="str">
        <f t="shared" si="26"/>
        <v>Thu</v>
      </c>
    </row>
    <row r="157" spans="1:18" x14ac:dyDescent="0.25">
      <c r="A157" t="str">
        <f>PROPER(Sheet1!A157)</f>
        <v>Moglix</v>
      </c>
      <c r="B157" t="str">
        <f>PROPER(Sheet1!B157)</f>
        <v>Singapore</v>
      </c>
      <c r="C157" t="s">
        <v>20</v>
      </c>
      <c r="D157">
        <v>40</v>
      </c>
      <c r="E157" s="2">
        <v>0.02</v>
      </c>
      <c r="F157" s="1">
        <v>44931</v>
      </c>
      <c r="G157" t="s">
        <v>47</v>
      </c>
      <c r="H157" t="s">
        <v>205</v>
      </c>
      <c r="I157" s="3">
        <v>472</v>
      </c>
      <c r="J157" s="4">
        <f t="shared" si="18"/>
        <v>472000</v>
      </c>
      <c r="K157">
        <f t="shared" si="19"/>
        <v>2000</v>
      </c>
      <c r="L157">
        <f t="shared" si="20"/>
        <v>1960</v>
      </c>
      <c r="M157">
        <f t="shared" si="21"/>
        <v>2023</v>
      </c>
      <c r="N157">
        <f t="shared" si="22"/>
        <v>1</v>
      </c>
      <c r="O157">
        <f t="shared" si="23"/>
        <v>1</v>
      </c>
      <c r="P157" t="str">
        <f t="shared" si="24"/>
        <v>Jan</v>
      </c>
      <c r="Q157">
        <f t="shared" si="25"/>
        <v>5</v>
      </c>
      <c r="R157" t="str">
        <f t="shared" si="26"/>
        <v>Thu</v>
      </c>
    </row>
    <row r="158" spans="1:18" x14ac:dyDescent="0.25">
      <c r="A158" t="str">
        <f>PROPER(Sheet1!A158)</f>
        <v>Twitter</v>
      </c>
      <c r="B158" t="str">
        <f>PROPER(Sheet1!B158)</f>
        <v>Sf Bay Area</v>
      </c>
      <c r="C158" t="s">
        <v>37</v>
      </c>
      <c r="D158">
        <v>40</v>
      </c>
      <c r="F158" s="1">
        <v>44931</v>
      </c>
      <c r="G158" t="s">
        <v>11</v>
      </c>
      <c r="H158" t="s">
        <v>29</v>
      </c>
      <c r="I158" s="3">
        <v>12900</v>
      </c>
      <c r="J158" s="4">
        <f t="shared" si="18"/>
        <v>12900000</v>
      </c>
      <c r="K158">
        <f t="shared" si="19"/>
        <v>0</v>
      </c>
      <c r="L158">
        <f t="shared" si="20"/>
        <v>-40</v>
      </c>
      <c r="M158">
        <f t="shared" si="21"/>
        <v>2023</v>
      </c>
      <c r="N158">
        <f t="shared" si="22"/>
        <v>1</v>
      </c>
      <c r="O158">
        <f t="shared" si="23"/>
        <v>1</v>
      </c>
      <c r="P158" t="str">
        <f t="shared" si="24"/>
        <v>Jan</v>
      </c>
      <c r="Q158">
        <f t="shared" si="25"/>
        <v>5</v>
      </c>
      <c r="R158" t="str">
        <f t="shared" si="26"/>
        <v>Thu</v>
      </c>
    </row>
    <row r="159" spans="1:18" x14ac:dyDescent="0.25">
      <c r="A159" t="str">
        <f>PROPER(Sheet1!A159)</f>
        <v>Everlane</v>
      </c>
      <c r="B159" t="str">
        <f>PROPER(Sheet1!B159)</f>
        <v>Sf Bay Area</v>
      </c>
      <c r="C159" t="s">
        <v>20</v>
      </c>
      <c r="D159">
        <v>30</v>
      </c>
      <c r="E159" s="2">
        <v>0.17</v>
      </c>
      <c r="F159" s="1">
        <v>44931</v>
      </c>
      <c r="G159" t="s">
        <v>16</v>
      </c>
      <c r="H159" t="s">
        <v>29</v>
      </c>
      <c r="I159" s="3">
        <v>176</v>
      </c>
      <c r="J159" s="4">
        <f t="shared" si="18"/>
        <v>176000</v>
      </c>
      <c r="K159">
        <f t="shared" si="19"/>
        <v>176.47058823529412</v>
      </c>
      <c r="L159">
        <f t="shared" si="20"/>
        <v>146.47058823529412</v>
      </c>
      <c r="M159">
        <f t="shared" si="21"/>
        <v>2023</v>
      </c>
      <c r="N159">
        <f t="shared" si="22"/>
        <v>1</v>
      </c>
      <c r="O159">
        <f t="shared" si="23"/>
        <v>1</v>
      </c>
      <c r="P159" t="str">
        <f t="shared" si="24"/>
        <v>Jan</v>
      </c>
      <c r="Q159">
        <f t="shared" si="25"/>
        <v>5</v>
      </c>
      <c r="R159" t="str">
        <f t="shared" si="26"/>
        <v>Thu</v>
      </c>
    </row>
    <row r="160" spans="1:18" x14ac:dyDescent="0.25">
      <c r="A160" t="str">
        <f>PROPER(Sheet1!A160)</f>
        <v>Pecan Ai</v>
      </c>
      <c r="B160" t="str">
        <f>PROPER(Sheet1!B160)</f>
        <v>Tel Aviv</v>
      </c>
      <c r="C160" t="s">
        <v>53</v>
      </c>
      <c r="D160">
        <v>30</v>
      </c>
      <c r="E160" s="2">
        <v>0.25</v>
      </c>
      <c r="F160" s="1">
        <v>44931</v>
      </c>
      <c r="G160" t="s">
        <v>33</v>
      </c>
      <c r="H160" t="s">
        <v>243</v>
      </c>
      <c r="I160" s="3">
        <v>116</v>
      </c>
      <c r="J160" s="4">
        <f t="shared" si="18"/>
        <v>116000</v>
      </c>
      <c r="K160">
        <f t="shared" si="19"/>
        <v>120</v>
      </c>
      <c r="L160">
        <f t="shared" si="20"/>
        <v>90</v>
      </c>
      <c r="M160">
        <f t="shared" si="21"/>
        <v>2023</v>
      </c>
      <c r="N160">
        <f t="shared" si="22"/>
        <v>1</v>
      </c>
      <c r="O160">
        <f t="shared" si="23"/>
        <v>1</v>
      </c>
      <c r="P160" t="str">
        <f t="shared" si="24"/>
        <v>Jan</v>
      </c>
      <c r="Q160">
        <f t="shared" si="25"/>
        <v>5</v>
      </c>
      <c r="R160" t="str">
        <f t="shared" si="26"/>
        <v>Thu</v>
      </c>
    </row>
    <row r="161" spans="1:18" x14ac:dyDescent="0.25">
      <c r="A161" t="str">
        <f>PROPER(Sheet1!A161)</f>
        <v>Personetics</v>
      </c>
      <c r="B161" t="str">
        <f>PROPER(Sheet1!B161)</f>
        <v>New York City</v>
      </c>
      <c r="C161" t="s">
        <v>96</v>
      </c>
      <c r="D161">
        <v>30</v>
      </c>
      <c r="E161" s="2">
        <v>0.08</v>
      </c>
      <c r="F161" s="1">
        <v>44931</v>
      </c>
      <c r="G161" t="s">
        <v>217</v>
      </c>
      <c r="H161" t="s">
        <v>29</v>
      </c>
      <c r="I161" s="3">
        <v>178</v>
      </c>
      <c r="J161" s="4">
        <f t="shared" si="18"/>
        <v>178000</v>
      </c>
      <c r="K161">
        <f t="shared" si="19"/>
        <v>375</v>
      </c>
      <c r="L161">
        <f t="shared" si="20"/>
        <v>345</v>
      </c>
      <c r="M161">
        <f t="shared" si="21"/>
        <v>2023</v>
      </c>
      <c r="N161">
        <f t="shared" si="22"/>
        <v>1</v>
      </c>
      <c r="O161">
        <f t="shared" si="23"/>
        <v>1</v>
      </c>
      <c r="P161" t="str">
        <f t="shared" si="24"/>
        <v>Jan</v>
      </c>
      <c r="Q161">
        <f t="shared" si="25"/>
        <v>5</v>
      </c>
      <c r="R161" t="str">
        <f t="shared" si="26"/>
        <v>Thu</v>
      </c>
    </row>
    <row r="162" spans="1:18" x14ac:dyDescent="0.25">
      <c r="A162" t="str">
        <f>PROPER(Sheet1!A162)</f>
        <v xml:space="preserve">Twine Solutions </v>
      </c>
      <c r="B162" t="str">
        <f>PROPER(Sheet1!B162)</f>
        <v>Tel Aviv</v>
      </c>
      <c r="C162" t="s">
        <v>77</v>
      </c>
      <c r="D162">
        <v>30</v>
      </c>
      <c r="E162" s="2">
        <v>0.33</v>
      </c>
      <c r="F162" s="1">
        <v>44931</v>
      </c>
      <c r="G162" t="s">
        <v>16</v>
      </c>
      <c r="H162" t="s">
        <v>243</v>
      </c>
      <c r="I162" s="3">
        <v>50</v>
      </c>
      <c r="J162" s="4">
        <f t="shared" si="18"/>
        <v>50000</v>
      </c>
      <c r="K162">
        <f t="shared" si="19"/>
        <v>90.909090909090907</v>
      </c>
      <c r="L162">
        <f t="shared" si="20"/>
        <v>60.909090909090907</v>
      </c>
      <c r="M162">
        <f t="shared" si="21"/>
        <v>2023</v>
      </c>
      <c r="N162">
        <f t="shared" si="22"/>
        <v>1</v>
      </c>
      <c r="O162">
        <f t="shared" si="23"/>
        <v>1</v>
      </c>
      <c r="P162" t="str">
        <f t="shared" si="24"/>
        <v>Jan</v>
      </c>
      <c r="Q162">
        <f t="shared" si="25"/>
        <v>5</v>
      </c>
      <c r="R162" t="str">
        <f t="shared" si="26"/>
        <v>Thu</v>
      </c>
    </row>
    <row r="163" spans="1:18" x14ac:dyDescent="0.25">
      <c r="A163" t="str">
        <f>PROPER(Sheet1!A163)</f>
        <v>Upscalio</v>
      </c>
      <c r="B163" t="str">
        <f>PROPER(Sheet1!B163)</f>
        <v>Gurugram</v>
      </c>
      <c r="C163" t="s">
        <v>20</v>
      </c>
      <c r="D163">
        <v>25</v>
      </c>
      <c r="E163" s="2">
        <v>0.15</v>
      </c>
      <c r="F163" s="1">
        <v>44931</v>
      </c>
      <c r="G163" t="s">
        <v>63</v>
      </c>
      <c r="H163" t="s">
        <v>17</v>
      </c>
      <c r="I163" s="3">
        <v>62</v>
      </c>
      <c r="J163" s="4">
        <f t="shared" si="18"/>
        <v>62000</v>
      </c>
      <c r="K163">
        <f t="shared" si="19"/>
        <v>166.66666666666669</v>
      </c>
      <c r="L163">
        <f t="shared" si="20"/>
        <v>141.66666666666669</v>
      </c>
      <c r="M163">
        <f t="shared" si="21"/>
        <v>2023</v>
      </c>
      <c r="N163">
        <f t="shared" si="22"/>
        <v>1</v>
      </c>
      <c r="O163">
        <f t="shared" si="23"/>
        <v>1</v>
      </c>
      <c r="P163" t="str">
        <f t="shared" si="24"/>
        <v>Jan</v>
      </c>
      <c r="Q163">
        <f t="shared" si="25"/>
        <v>5</v>
      </c>
      <c r="R163" t="str">
        <f t="shared" si="26"/>
        <v>Thu</v>
      </c>
    </row>
    <row r="164" spans="1:18" x14ac:dyDescent="0.25">
      <c r="A164" t="str">
        <f>PROPER(Sheet1!A164)</f>
        <v>Attentive</v>
      </c>
      <c r="B164" t="str">
        <f>PROPER(Sheet1!B164)</f>
        <v>New York City</v>
      </c>
      <c r="C164" t="s">
        <v>15</v>
      </c>
      <c r="E164" s="2">
        <v>0.15</v>
      </c>
      <c r="F164" s="1">
        <v>44931</v>
      </c>
      <c r="G164" t="s">
        <v>74</v>
      </c>
      <c r="H164" t="s">
        <v>29</v>
      </c>
      <c r="I164" s="3">
        <v>863</v>
      </c>
      <c r="J164" s="4">
        <f t="shared" si="18"/>
        <v>863000</v>
      </c>
      <c r="K164">
        <f t="shared" si="19"/>
        <v>0</v>
      </c>
      <c r="L164">
        <f t="shared" si="20"/>
        <v>0</v>
      </c>
      <c r="M164">
        <f t="shared" si="21"/>
        <v>2023</v>
      </c>
      <c r="N164">
        <f t="shared" si="22"/>
        <v>1</v>
      </c>
      <c r="O164">
        <f t="shared" si="23"/>
        <v>1</v>
      </c>
      <c r="P164" t="str">
        <f t="shared" si="24"/>
        <v>Jan</v>
      </c>
      <c r="Q164">
        <f t="shared" si="25"/>
        <v>5</v>
      </c>
      <c r="R164" t="str">
        <f t="shared" si="26"/>
        <v>Thu</v>
      </c>
    </row>
    <row r="165" spans="1:18" x14ac:dyDescent="0.25">
      <c r="A165" t="str">
        <f>PROPER(Sheet1!A165)</f>
        <v>Compass</v>
      </c>
      <c r="B165" t="str">
        <f>PROPER(Sheet1!B165)</f>
        <v>New York City</v>
      </c>
      <c r="C165" t="s">
        <v>60</v>
      </c>
      <c r="F165" s="1">
        <v>44931</v>
      </c>
      <c r="G165" t="s">
        <v>11</v>
      </c>
      <c r="H165" t="s">
        <v>29</v>
      </c>
      <c r="I165" s="3">
        <v>1600</v>
      </c>
      <c r="J165" s="4">
        <f t="shared" si="18"/>
        <v>1600000</v>
      </c>
      <c r="K165">
        <f t="shared" si="19"/>
        <v>0</v>
      </c>
      <c r="L165">
        <f t="shared" si="20"/>
        <v>0</v>
      </c>
      <c r="M165">
        <f t="shared" si="21"/>
        <v>2023</v>
      </c>
      <c r="N165">
        <f t="shared" si="22"/>
        <v>1</v>
      </c>
      <c r="O165">
        <f t="shared" si="23"/>
        <v>1</v>
      </c>
      <c r="P165" t="str">
        <f t="shared" si="24"/>
        <v>Jan</v>
      </c>
      <c r="Q165">
        <f t="shared" si="25"/>
        <v>5</v>
      </c>
      <c r="R165" t="str">
        <f t="shared" si="26"/>
        <v>Thu</v>
      </c>
    </row>
    <row r="166" spans="1:18" x14ac:dyDescent="0.25">
      <c r="A166" t="str">
        <f>PROPER(Sheet1!A166)</f>
        <v>Megaport</v>
      </c>
      <c r="B166" t="str">
        <f>PROPER(Sheet1!B166)</f>
        <v>Brisbane</v>
      </c>
      <c r="C166" t="s">
        <v>115</v>
      </c>
      <c r="F166" s="1">
        <v>44931</v>
      </c>
      <c r="G166" t="s">
        <v>11</v>
      </c>
      <c r="H166" t="s">
        <v>22</v>
      </c>
      <c r="I166" s="3">
        <v>98</v>
      </c>
      <c r="J166" s="4">
        <f t="shared" si="18"/>
        <v>98000</v>
      </c>
      <c r="K166">
        <f t="shared" si="19"/>
        <v>0</v>
      </c>
      <c r="L166">
        <f t="shared" si="20"/>
        <v>0</v>
      </c>
      <c r="M166">
        <f t="shared" si="21"/>
        <v>2023</v>
      </c>
      <c r="N166">
        <f t="shared" si="22"/>
        <v>1</v>
      </c>
      <c r="O166">
        <f t="shared" si="23"/>
        <v>1</v>
      </c>
      <c r="P166" t="str">
        <f t="shared" si="24"/>
        <v>Jan</v>
      </c>
      <c r="Q166">
        <f t="shared" si="25"/>
        <v>5</v>
      </c>
      <c r="R166" t="str">
        <f t="shared" si="26"/>
        <v>Thu</v>
      </c>
    </row>
    <row r="167" spans="1:18" x14ac:dyDescent="0.25">
      <c r="A167" t="str">
        <f>PROPER(Sheet1!A167)</f>
        <v>Stitch Fix</v>
      </c>
      <c r="B167" t="str">
        <f>PROPER(Sheet1!B167)</f>
        <v>Sf Bay Area</v>
      </c>
      <c r="C167" t="s">
        <v>20</v>
      </c>
      <c r="E167" s="2">
        <v>0.2</v>
      </c>
      <c r="F167" s="1">
        <v>44931</v>
      </c>
      <c r="G167" t="s">
        <v>11</v>
      </c>
      <c r="H167" t="s">
        <v>29</v>
      </c>
      <c r="I167" s="3">
        <v>79</v>
      </c>
      <c r="J167" s="4">
        <f t="shared" si="18"/>
        <v>79000</v>
      </c>
      <c r="K167">
        <f t="shared" si="19"/>
        <v>0</v>
      </c>
      <c r="L167">
        <f t="shared" si="20"/>
        <v>0</v>
      </c>
      <c r="M167">
        <f t="shared" si="21"/>
        <v>2023</v>
      </c>
      <c r="N167">
        <f t="shared" si="22"/>
        <v>1</v>
      </c>
      <c r="O167">
        <f t="shared" si="23"/>
        <v>1</v>
      </c>
      <c r="P167" t="str">
        <f t="shared" si="24"/>
        <v>Jan</v>
      </c>
      <c r="Q167">
        <f t="shared" si="25"/>
        <v>5</v>
      </c>
      <c r="R167" t="str">
        <f t="shared" si="26"/>
        <v>Thu</v>
      </c>
    </row>
    <row r="168" spans="1:18" x14ac:dyDescent="0.25">
      <c r="A168" t="str">
        <f>PROPER(Sheet1!A168)</f>
        <v>Tcr2</v>
      </c>
      <c r="B168" t="str">
        <f>PROPER(Sheet1!B168)</f>
        <v>Boston</v>
      </c>
      <c r="C168" t="s">
        <v>43</v>
      </c>
      <c r="E168" s="2">
        <v>0.4</v>
      </c>
      <c r="F168" s="1">
        <v>44931</v>
      </c>
      <c r="G168" t="s">
        <v>11</v>
      </c>
      <c r="H168" t="s">
        <v>29</v>
      </c>
      <c r="I168" s="3">
        <v>173</v>
      </c>
      <c r="J168" s="4">
        <f t="shared" si="18"/>
        <v>173000</v>
      </c>
      <c r="K168">
        <f t="shared" si="19"/>
        <v>0</v>
      </c>
      <c r="L168">
        <f t="shared" si="20"/>
        <v>0</v>
      </c>
      <c r="M168">
        <f t="shared" si="21"/>
        <v>2023</v>
      </c>
      <c r="N168">
        <f t="shared" si="22"/>
        <v>1</v>
      </c>
      <c r="O168">
        <f t="shared" si="23"/>
        <v>1</v>
      </c>
      <c r="P168" t="str">
        <f t="shared" si="24"/>
        <v>Jan</v>
      </c>
      <c r="Q168">
        <f t="shared" si="25"/>
        <v>5</v>
      </c>
      <c r="R168" t="str">
        <f t="shared" si="26"/>
        <v>Thu</v>
      </c>
    </row>
    <row r="169" spans="1:18" x14ac:dyDescent="0.25">
      <c r="A169" t="str">
        <f>PROPER(Sheet1!A169)</f>
        <v>Amazon</v>
      </c>
      <c r="B169" t="str">
        <f>PROPER(Sheet1!B169)</f>
        <v>Seattle</v>
      </c>
      <c r="C169" t="s">
        <v>20</v>
      </c>
      <c r="D169">
        <v>8000</v>
      </c>
      <c r="E169" s="2">
        <v>0.02</v>
      </c>
      <c r="F169" s="1">
        <v>44930</v>
      </c>
      <c r="G169" t="s">
        <v>11</v>
      </c>
      <c r="H169" t="s">
        <v>29</v>
      </c>
      <c r="I169" s="3">
        <v>108</v>
      </c>
      <c r="J169" s="4">
        <f t="shared" si="18"/>
        <v>108000</v>
      </c>
      <c r="K169">
        <f t="shared" si="19"/>
        <v>400000</v>
      </c>
      <c r="L169">
        <f t="shared" si="20"/>
        <v>392000</v>
      </c>
      <c r="M169">
        <f t="shared" si="21"/>
        <v>2023</v>
      </c>
      <c r="N169">
        <f t="shared" si="22"/>
        <v>1</v>
      </c>
      <c r="O169">
        <f t="shared" si="23"/>
        <v>1</v>
      </c>
      <c r="P169" t="str">
        <f t="shared" si="24"/>
        <v>Jan</v>
      </c>
      <c r="Q169">
        <f t="shared" si="25"/>
        <v>4</v>
      </c>
      <c r="R169" t="str">
        <f t="shared" si="26"/>
        <v>Wed</v>
      </c>
    </row>
    <row r="170" spans="1:18" x14ac:dyDescent="0.25">
      <c r="A170" t="str">
        <f>PROPER(Sheet1!A170)</f>
        <v>Salesforce</v>
      </c>
      <c r="B170" t="str">
        <f>PROPER(Sheet1!B170)</f>
        <v>Sf Bay Area</v>
      </c>
      <c r="C170" t="s">
        <v>291</v>
      </c>
      <c r="D170">
        <v>8000</v>
      </c>
      <c r="E170" s="2">
        <v>0.1</v>
      </c>
      <c r="F170" s="1">
        <v>44930</v>
      </c>
      <c r="G170" t="s">
        <v>11</v>
      </c>
      <c r="H170" t="s">
        <v>29</v>
      </c>
      <c r="I170" s="3">
        <v>65</v>
      </c>
      <c r="J170" s="4">
        <f t="shared" si="18"/>
        <v>65000</v>
      </c>
      <c r="K170">
        <f t="shared" si="19"/>
        <v>80000</v>
      </c>
      <c r="L170">
        <f t="shared" si="20"/>
        <v>72000</v>
      </c>
      <c r="M170">
        <f t="shared" si="21"/>
        <v>2023</v>
      </c>
      <c r="N170">
        <f t="shared" si="22"/>
        <v>1</v>
      </c>
      <c r="O170">
        <f t="shared" si="23"/>
        <v>1</v>
      </c>
      <c r="P170" t="str">
        <f t="shared" si="24"/>
        <v>Jan</v>
      </c>
      <c r="Q170">
        <f t="shared" si="25"/>
        <v>4</v>
      </c>
      <c r="R170" t="str">
        <f t="shared" si="26"/>
        <v>Wed</v>
      </c>
    </row>
    <row r="171" spans="1:18" x14ac:dyDescent="0.25">
      <c r="A171" t="str">
        <f>PROPER(Sheet1!A171)</f>
        <v>Astronomer</v>
      </c>
      <c r="B171" t="str">
        <f>PROPER(Sheet1!B171)</f>
        <v>Cincinnati</v>
      </c>
      <c r="C171" t="s">
        <v>53</v>
      </c>
      <c r="D171">
        <v>76</v>
      </c>
      <c r="E171" s="2">
        <v>0.2</v>
      </c>
      <c r="F171" s="1">
        <v>44930</v>
      </c>
      <c r="G171" t="s">
        <v>33</v>
      </c>
      <c r="H171" t="s">
        <v>29</v>
      </c>
      <c r="I171" s="3">
        <v>282</v>
      </c>
      <c r="J171" s="4">
        <f t="shared" si="18"/>
        <v>282000</v>
      </c>
      <c r="K171">
        <f t="shared" si="19"/>
        <v>380</v>
      </c>
      <c r="L171">
        <f t="shared" si="20"/>
        <v>304</v>
      </c>
      <c r="M171">
        <f t="shared" si="21"/>
        <v>2023</v>
      </c>
      <c r="N171">
        <f t="shared" si="22"/>
        <v>1</v>
      </c>
      <c r="O171">
        <f t="shared" si="23"/>
        <v>1</v>
      </c>
      <c r="P171" t="str">
        <f t="shared" si="24"/>
        <v>Jan</v>
      </c>
      <c r="Q171">
        <f t="shared" si="25"/>
        <v>4</v>
      </c>
      <c r="R171" t="str">
        <f t="shared" si="26"/>
        <v>Wed</v>
      </c>
    </row>
    <row r="172" spans="1:18" x14ac:dyDescent="0.25">
      <c r="A172" t="str">
        <f>PROPER(Sheet1!A172)</f>
        <v>Kaltura</v>
      </c>
      <c r="B172" t="str">
        <f>PROPER(Sheet1!B172)</f>
        <v>New York City</v>
      </c>
      <c r="C172" t="s">
        <v>10</v>
      </c>
      <c r="D172">
        <v>75</v>
      </c>
      <c r="E172" s="2">
        <v>0.11</v>
      </c>
      <c r="F172" s="1">
        <v>44930</v>
      </c>
      <c r="G172" t="s">
        <v>11</v>
      </c>
      <c r="H172" t="s">
        <v>29</v>
      </c>
      <c r="I172" s="3">
        <v>166</v>
      </c>
      <c r="J172" s="4">
        <f t="shared" si="18"/>
        <v>166000</v>
      </c>
      <c r="K172">
        <f t="shared" si="19"/>
        <v>681.81818181818187</v>
      </c>
      <c r="L172">
        <f t="shared" si="20"/>
        <v>606.81818181818187</v>
      </c>
      <c r="M172">
        <f t="shared" si="21"/>
        <v>2023</v>
      </c>
      <c r="N172">
        <f t="shared" si="22"/>
        <v>1</v>
      </c>
      <c r="O172">
        <f t="shared" si="23"/>
        <v>1</v>
      </c>
      <c r="P172" t="str">
        <f t="shared" si="24"/>
        <v>Jan</v>
      </c>
      <c r="Q172">
        <f t="shared" si="25"/>
        <v>4</v>
      </c>
      <c r="R172" t="str">
        <f t="shared" si="26"/>
        <v>Wed</v>
      </c>
    </row>
    <row r="173" spans="1:18" x14ac:dyDescent="0.25">
      <c r="A173" t="str">
        <f>PROPER(Sheet1!A173)</f>
        <v>Augury</v>
      </c>
      <c r="B173" t="str">
        <f>PROPER(Sheet1!B173)</f>
        <v>New York City</v>
      </c>
      <c r="C173" t="s">
        <v>267</v>
      </c>
      <c r="D173">
        <v>20</v>
      </c>
      <c r="E173" s="2">
        <v>0.05</v>
      </c>
      <c r="F173" s="1">
        <v>44930</v>
      </c>
      <c r="G173" t="s">
        <v>74</v>
      </c>
      <c r="H173" t="s">
        <v>29</v>
      </c>
      <c r="I173" s="3">
        <v>274</v>
      </c>
      <c r="J173" s="4">
        <f t="shared" si="18"/>
        <v>274000</v>
      </c>
      <c r="K173">
        <f t="shared" si="19"/>
        <v>400</v>
      </c>
      <c r="L173">
        <f t="shared" si="20"/>
        <v>380</v>
      </c>
      <c r="M173">
        <f t="shared" si="21"/>
        <v>2023</v>
      </c>
      <c r="N173">
        <f t="shared" si="22"/>
        <v>1</v>
      </c>
      <c r="O173">
        <f t="shared" si="23"/>
        <v>1</v>
      </c>
      <c r="P173" t="str">
        <f t="shared" si="24"/>
        <v>Jan</v>
      </c>
      <c r="Q173">
        <f t="shared" si="25"/>
        <v>4</v>
      </c>
      <c r="R173" t="str">
        <f t="shared" si="26"/>
        <v>Wed</v>
      </c>
    </row>
    <row r="174" spans="1:18" x14ac:dyDescent="0.25">
      <c r="A174" t="str">
        <f>PROPER(Sheet1!A174)</f>
        <v>Butterfly Network</v>
      </c>
      <c r="B174" t="str">
        <f>PROPER(Sheet1!B174)</f>
        <v>Boston</v>
      </c>
      <c r="C174" t="s">
        <v>43</v>
      </c>
      <c r="E174" s="2">
        <v>0.25</v>
      </c>
      <c r="F174" s="1">
        <v>44930</v>
      </c>
      <c r="G174" t="s">
        <v>11</v>
      </c>
      <c r="H174" t="s">
        <v>29</v>
      </c>
      <c r="I174" s="3">
        <v>530</v>
      </c>
      <c r="J174" s="4">
        <f t="shared" si="18"/>
        <v>530000</v>
      </c>
      <c r="K174">
        <f t="shared" si="19"/>
        <v>0</v>
      </c>
      <c r="L174">
        <f t="shared" si="20"/>
        <v>0</v>
      </c>
      <c r="M174">
        <f t="shared" si="21"/>
        <v>2023</v>
      </c>
      <c r="N174">
        <f t="shared" si="22"/>
        <v>1</v>
      </c>
      <c r="O174">
        <f t="shared" si="23"/>
        <v>1</v>
      </c>
      <c r="P174" t="str">
        <f t="shared" si="24"/>
        <v>Jan</v>
      </c>
      <c r="Q174">
        <f t="shared" si="25"/>
        <v>4</v>
      </c>
      <c r="R174" t="str">
        <f t="shared" si="26"/>
        <v>Wed</v>
      </c>
    </row>
    <row r="175" spans="1:18" x14ac:dyDescent="0.25">
      <c r="A175" t="str">
        <f>PROPER(Sheet1!A175)</f>
        <v>Vimeo</v>
      </c>
      <c r="B175" t="str">
        <f>PROPER(Sheet1!B175)</f>
        <v>New York City</v>
      </c>
      <c r="C175" t="s">
        <v>37</v>
      </c>
      <c r="E175" s="2">
        <v>0.11</v>
      </c>
      <c r="F175" s="1">
        <v>44930</v>
      </c>
      <c r="G175" t="s">
        <v>11</v>
      </c>
      <c r="H175" t="s">
        <v>29</v>
      </c>
      <c r="I175" s="3">
        <v>450</v>
      </c>
      <c r="J175" s="4">
        <f t="shared" si="18"/>
        <v>450000</v>
      </c>
      <c r="K175">
        <f t="shared" si="19"/>
        <v>0</v>
      </c>
      <c r="L175">
        <f t="shared" si="20"/>
        <v>0</v>
      </c>
      <c r="M175">
        <f t="shared" si="21"/>
        <v>2023</v>
      </c>
      <c r="N175">
        <f t="shared" si="22"/>
        <v>1</v>
      </c>
      <c r="O175">
        <f t="shared" si="23"/>
        <v>1</v>
      </c>
      <c r="P175" t="str">
        <f t="shared" si="24"/>
        <v>Jan</v>
      </c>
      <c r="Q175">
        <f t="shared" si="25"/>
        <v>4</v>
      </c>
      <c r="R175" t="str">
        <f t="shared" si="26"/>
        <v>Wed</v>
      </c>
    </row>
    <row r="176" spans="1:18" x14ac:dyDescent="0.25">
      <c r="A176" t="str">
        <f>PROPER(Sheet1!A176)</f>
        <v>Wyre</v>
      </c>
      <c r="B176" t="str">
        <f>PROPER(Sheet1!B176)</f>
        <v>Sf Bay Area</v>
      </c>
      <c r="C176" t="s">
        <v>28</v>
      </c>
      <c r="E176" s="2">
        <v>1</v>
      </c>
      <c r="F176" s="1">
        <v>44930</v>
      </c>
      <c r="G176" t="s">
        <v>16</v>
      </c>
      <c r="H176" t="s">
        <v>29</v>
      </c>
      <c r="I176" s="3">
        <v>29</v>
      </c>
      <c r="J176" s="4">
        <f t="shared" si="18"/>
        <v>29000</v>
      </c>
      <c r="K176">
        <f t="shared" si="19"/>
        <v>0</v>
      </c>
      <c r="L176">
        <f t="shared" si="20"/>
        <v>0</v>
      </c>
      <c r="M176">
        <f t="shared" si="21"/>
        <v>2023</v>
      </c>
      <c r="N176">
        <f t="shared" si="22"/>
        <v>1</v>
      </c>
      <c r="O176">
        <f t="shared" si="23"/>
        <v>1</v>
      </c>
      <c r="P176" t="str">
        <f t="shared" si="24"/>
        <v>Jan</v>
      </c>
      <c r="Q176">
        <f t="shared" si="25"/>
        <v>4</v>
      </c>
      <c r="R176" t="str">
        <f t="shared" si="26"/>
        <v>Wed</v>
      </c>
    </row>
    <row r="177" spans="1:18" x14ac:dyDescent="0.25">
      <c r="A177" t="str">
        <f>PROPER(Sheet1!A177)</f>
        <v>Pegasystems</v>
      </c>
      <c r="B177" t="str">
        <f>PROPER(Sheet1!B177)</f>
        <v>Boston</v>
      </c>
      <c r="C177" t="s">
        <v>50</v>
      </c>
      <c r="D177">
        <v>245</v>
      </c>
      <c r="E177" s="2">
        <v>0.04</v>
      </c>
      <c r="F177" s="1">
        <v>44929</v>
      </c>
      <c r="G177" t="s">
        <v>11</v>
      </c>
      <c r="H177" t="s">
        <v>29</v>
      </c>
      <c r="J177" s="4">
        <f t="shared" si="18"/>
        <v>0</v>
      </c>
      <c r="K177">
        <f t="shared" si="19"/>
        <v>6125</v>
      </c>
      <c r="L177">
        <f t="shared" si="20"/>
        <v>5880</v>
      </c>
      <c r="M177">
        <f t="shared" si="21"/>
        <v>2023</v>
      </c>
      <c r="N177">
        <f t="shared" si="22"/>
        <v>1</v>
      </c>
      <c r="O177">
        <f t="shared" si="23"/>
        <v>1</v>
      </c>
      <c r="P177" t="str">
        <f t="shared" si="24"/>
        <v>Jan</v>
      </c>
      <c r="Q177">
        <f t="shared" si="25"/>
        <v>3</v>
      </c>
      <c r="R177" t="str">
        <f t="shared" si="26"/>
        <v>Tue</v>
      </c>
    </row>
    <row r="178" spans="1:18" x14ac:dyDescent="0.25">
      <c r="A178" t="str">
        <f>PROPER(Sheet1!A178)</f>
        <v>Uniphore</v>
      </c>
      <c r="B178" t="str">
        <f>PROPER(Sheet1!B178)</f>
        <v>Sf Bay Area</v>
      </c>
      <c r="C178" t="s">
        <v>96</v>
      </c>
      <c r="D178">
        <v>76</v>
      </c>
      <c r="E178" s="2">
        <v>0.1</v>
      </c>
      <c r="F178" s="1">
        <v>44929</v>
      </c>
      <c r="G178" t="s">
        <v>74</v>
      </c>
      <c r="H178" t="s">
        <v>29</v>
      </c>
      <c r="I178" s="3">
        <v>620</v>
      </c>
      <c r="J178" s="4">
        <f t="shared" si="18"/>
        <v>620000</v>
      </c>
      <c r="K178">
        <f t="shared" si="19"/>
        <v>760</v>
      </c>
      <c r="L178">
        <f t="shared" si="20"/>
        <v>684</v>
      </c>
      <c r="M178">
        <f t="shared" si="21"/>
        <v>2023</v>
      </c>
      <c r="N178">
        <f t="shared" si="22"/>
        <v>1</v>
      </c>
      <c r="O178">
        <f t="shared" si="23"/>
        <v>1</v>
      </c>
      <c r="P178" t="str">
        <f t="shared" si="24"/>
        <v>Jan</v>
      </c>
      <c r="Q178">
        <f t="shared" si="25"/>
        <v>3</v>
      </c>
      <c r="R178" t="str">
        <f t="shared" si="26"/>
        <v>Tue</v>
      </c>
    </row>
    <row r="179" spans="1:18" x14ac:dyDescent="0.25">
      <c r="A179" t="str">
        <f>PROPER(Sheet1!A179)</f>
        <v>Harappa</v>
      </c>
      <c r="B179" t="str">
        <f>PROPER(Sheet1!B179)</f>
        <v>New Delhi</v>
      </c>
      <c r="C179" t="s">
        <v>25</v>
      </c>
      <c r="D179">
        <v>60</v>
      </c>
      <c r="E179" s="2">
        <v>0.3</v>
      </c>
      <c r="F179" s="1">
        <v>44929</v>
      </c>
      <c r="G179" t="s">
        <v>44</v>
      </c>
      <c r="H179" t="s">
        <v>17</v>
      </c>
      <c r="J179" s="4">
        <f t="shared" si="18"/>
        <v>0</v>
      </c>
      <c r="K179">
        <f t="shared" si="19"/>
        <v>200</v>
      </c>
      <c r="L179">
        <f t="shared" si="20"/>
        <v>140</v>
      </c>
      <c r="M179">
        <f t="shared" si="21"/>
        <v>2023</v>
      </c>
      <c r="N179">
        <f t="shared" si="22"/>
        <v>1</v>
      </c>
      <c r="O179">
        <f t="shared" si="23"/>
        <v>1</v>
      </c>
      <c r="P179" t="str">
        <f t="shared" si="24"/>
        <v>Jan</v>
      </c>
      <c r="Q179">
        <f t="shared" si="25"/>
        <v>3</v>
      </c>
      <c r="R179" t="str">
        <f t="shared" si="26"/>
        <v>Tue</v>
      </c>
    </row>
    <row r="180" spans="1:18" x14ac:dyDescent="0.25">
      <c r="A180" t="str">
        <f>PROPER(Sheet1!A180)</f>
        <v>Bytedance</v>
      </c>
      <c r="B180" t="str">
        <f>PROPER(Sheet1!B180)</f>
        <v>Shanghai</v>
      </c>
      <c r="C180" t="s">
        <v>37</v>
      </c>
      <c r="E180" s="2">
        <v>0.1</v>
      </c>
      <c r="F180" s="1">
        <v>44929</v>
      </c>
      <c r="G180" t="s">
        <v>16</v>
      </c>
      <c r="H180" t="s">
        <v>177</v>
      </c>
      <c r="I180" s="3">
        <v>9400</v>
      </c>
      <c r="J180" s="4">
        <f t="shared" si="18"/>
        <v>9400000</v>
      </c>
      <c r="K180">
        <f t="shared" si="19"/>
        <v>0</v>
      </c>
      <c r="L180">
        <f t="shared" si="20"/>
        <v>0</v>
      </c>
      <c r="M180">
        <f t="shared" si="21"/>
        <v>2023</v>
      </c>
      <c r="N180">
        <f t="shared" si="22"/>
        <v>1</v>
      </c>
      <c r="O180">
        <f t="shared" si="23"/>
        <v>1</v>
      </c>
      <c r="P180" t="str">
        <f t="shared" si="24"/>
        <v>Jan</v>
      </c>
      <c r="Q180">
        <f t="shared" si="25"/>
        <v>3</v>
      </c>
      <c r="R180" t="str">
        <f t="shared" si="26"/>
        <v>Tue</v>
      </c>
    </row>
    <row r="181" spans="1:18" x14ac:dyDescent="0.25">
      <c r="A181" t="str">
        <f>PROPER(Sheet1!A181)</f>
        <v>Amdocs</v>
      </c>
      <c r="B181" t="str">
        <f>PROPER(Sheet1!B181)</f>
        <v>St. Louis</v>
      </c>
      <c r="C181" t="s">
        <v>96</v>
      </c>
      <c r="D181">
        <v>700</v>
      </c>
      <c r="E181" s="2">
        <v>0.03</v>
      </c>
      <c r="F181" s="1">
        <v>44928</v>
      </c>
      <c r="G181" t="s">
        <v>11</v>
      </c>
      <c r="H181" t="s">
        <v>29</v>
      </c>
      <c r="J181" s="4">
        <f t="shared" si="18"/>
        <v>0</v>
      </c>
      <c r="K181">
        <f t="shared" si="19"/>
        <v>23333.333333333336</v>
      </c>
      <c r="L181">
        <f t="shared" si="20"/>
        <v>22633.333333333336</v>
      </c>
      <c r="M181">
        <f t="shared" si="21"/>
        <v>2023</v>
      </c>
      <c r="N181">
        <f t="shared" si="22"/>
        <v>1</v>
      </c>
      <c r="O181">
        <f t="shared" si="23"/>
        <v>1</v>
      </c>
      <c r="P181" t="str">
        <f t="shared" si="24"/>
        <v>Jan</v>
      </c>
      <c r="Q181">
        <f t="shared" si="25"/>
        <v>2</v>
      </c>
      <c r="R181" t="str">
        <f t="shared" si="26"/>
        <v>Mon</v>
      </c>
    </row>
    <row r="182" spans="1:18" x14ac:dyDescent="0.25">
      <c r="A182" t="str">
        <f>PROPER(Sheet1!A182)</f>
        <v>Bilibili</v>
      </c>
      <c r="B182" t="str">
        <f>PROPER(Sheet1!B182)</f>
        <v>Shanghai</v>
      </c>
      <c r="C182" t="s">
        <v>10</v>
      </c>
      <c r="E182" s="2">
        <v>0.3</v>
      </c>
      <c r="F182" s="1">
        <v>44922</v>
      </c>
      <c r="G182" t="s">
        <v>11</v>
      </c>
      <c r="H182" t="s">
        <v>177</v>
      </c>
      <c r="I182" s="3">
        <v>3700</v>
      </c>
      <c r="J182" s="4">
        <f t="shared" si="18"/>
        <v>3700000</v>
      </c>
      <c r="K182">
        <f t="shared" si="19"/>
        <v>0</v>
      </c>
      <c r="L182">
        <f t="shared" si="20"/>
        <v>0</v>
      </c>
      <c r="M182">
        <f t="shared" si="21"/>
        <v>2022</v>
      </c>
      <c r="N182">
        <f t="shared" si="22"/>
        <v>12</v>
      </c>
      <c r="O182">
        <f t="shared" si="23"/>
        <v>53</v>
      </c>
      <c r="P182" t="str">
        <f t="shared" si="24"/>
        <v>Dec</v>
      </c>
      <c r="Q182">
        <f t="shared" si="25"/>
        <v>27</v>
      </c>
      <c r="R182" t="str">
        <f t="shared" si="26"/>
        <v>Tue</v>
      </c>
    </row>
    <row r="183" spans="1:18" x14ac:dyDescent="0.25">
      <c r="A183" t="str">
        <f>PROPER(Sheet1!A183)</f>
        <v>Octopus Network</v>
      </c>
      <c r="B183" t="str">
        <f>PROPER(Sheet1!B183)</f>
        <v>Beau Vallon</v>
      </c>
      <c r="C183" t="s">
        <v>28</v>
      </c>
      <c r="E183" s="2">
        <v>0.4</v>
      </c>
      <c r="F183" s="1">
        <v>44922</v>
      </c>
      <c r="G183" t="s">
        <v>21</v>
      </c>
      <c r="H183" t="s">
        <v>309</v>
      </c>
      <c r="I183" s="3">
        <v>8</v>
      </c>
      <c r="J183" s="4">
        <f t="shared" si="18"/>
        <v>8000</v>
      </c>
      <c r="K183">
        <f t="shared" si="19"/>
        <v>0</v>
      </c>
      <c r="L183">
        <f t="shared" si="20"/>
        <v>0</v>
      </c>
      <c r="M183">
        <f t="shared" si="21"/>
        <v>2022</v>
      </c>
      <c r="N183">
        <f t="shared" si="22"/>
        <v>12</v>
      </c>
      <c r="O183">
        <f t="shared" si="23"/>
        <v>53</v>
      </c>
      <c r="P183" t="str">
        <f t="shared" si="24"/>
        <v>Dec</v>
      </c>
      <c r="Q183">
        <f t="shared" si="25"/>
        <v>27</v>
      </c>
      <c r="R183" t="str">
        <f t="shared" si="26"/>
        <v>Tue</v>
      </c>
    </row>
    <row r="184" spans="1:18" x14ac:dyDescent="0.25">
      <c r="A184" t="str">
        <f>PROPER(Sheet1!A184)</f>
        <v>Payu</v>
      </c>
      <c r="B184" t="str">
        <f>PROPER(Sheet1!B184)</f>
        <v>Amsterdam</v>
      </c>
      <c r="C184" t="s">
        <v>32</v>
      </c>
      <c r="D184">
        <v>150</v>
      </c>
      <c r="E184" s="2">
        <v>0.06</v>
      </c>
      <c r="F184" s="1">
        <v>44921</v>
      </c>
      <c r="G184" t="s">
        <v>44</v>
      </c>
      <c r="H184" t="s">
        <v>34</v>
      </c>
      <c r="J184" s="4">
        <f t="shared" si="18"/>
        <v>0</v>
      </c>
      <c r="K184">
        <f t="shared" si="19"/>
        <v>2500</v>
      </c>
      <c r="L184">
        <f t="shared" si="20"/>
        <v>2350</v>
      </c>
      <c r="M184">
        <f t="shared" si="21"/>
        <v>2022</v>
      </c>
      <c r="N184">
        <f t="shared" si="22"/>
        <v>12</v>
      </c>
      <c r="O184">
        <f t="shared" si="23"/>
        <v>53</v>
      </c>
      <c r="P184" t="str">
        <f t="shared" si="24"/>
        <v>Dec</v>
      </c>
      <c r="Q184">
        <f t="shared" si="25"/>
        <v>26</v>
      </c>
      <c r="R184" t="str">
        <f t="shared" si="26"/>
        <v>Mon</v>
      </c>
    </row>
    <row r="185" spans="1:18" x14ac:dyDescent="0.25">
      <c r="A185" t="str">
        <f>PROPER(Sheet1!A185)</f>
        <v>Willow</v>
      </c>
      <c r="B185" t="str">
        <f>PROPER(Sheet1!B185)</f>
        <v>Sydney</v>
      </c>
      <c r="C185" t="s">
        <v>60</v>
      </c>
      <c r="D185">
        <v>99</v>
      </c>
      <c r="E185" s="2">
        <v>0.22</v>
      </c>
      <c r="F185" s="1">
        <v>44918</v>
      </c>
      <c r="G185" t="s">
        <v>16</v>
      </c>
      <c r="H185" t="s">
        <v>22</v>
      </c>
      <c r="J185" s="4">
        <f t="shared" si="18"/>
        <v>0</v>
      </c>
      <c r="K185">
        <f t="shared" si="19"/>
        <v>450</v>
      </c>
      <c r="L185">
        <f t="shared" si="20"/>
        <v>351</v>
      </c>
      <c r="M185">
        <f t="shared" si="21"/>
        <v>2022</v>
      </c>
      <c r="N185">
        <f t="shared" si="22"/>
        <v>12</v>
      </c>
      <c r="O185">
        <f t="shared" si="23"/>
        <v>52</v>
      </c>
      <c r="P185" t="str">
        <f t="shared" si="24"/>
        <v>Dec</v>
      </c>
      <c r="Q185">
        <f t="shared" si="25"/>
        <v>23</v>
      </c>
      <c r="R185" t="str">
        <f t="shared" si="26"/>
        <v>Fri</v>
      </c>
    </row>
    <row r="186" spans="1:18" x14ac:dyDescent="0.25">
      <c r="A186" t="str">
        <f>PROPER(Sheet1!A186)</f>
        <v>Back Market</v>
      </c>
      <c r="B186" t="str">
        <f>PROPER(Sheet1!B186)</f>
        <v>Paris</v>
      </c>
      <c r="C186" t="s">
        <v>20</v>
      </c>
      <c r="D186">
        <v>93</v>
      </c>
      <c r="E186" s="2">
        <v>0.13</v>
      </c>
      <c r="F186" s="1">
        <v>44918</v>
      </c>
      <c r="G186" t="s">
        <v>74</v>
      </c>
      <c r="H186" t="s">
        <v>314</v>
      </c>
      <c r="I186" s="3">
        <v>1000</v>
      </c>
      <c r="J186" s="4">
        <f t="shared" si="18"/>
        <v>1000000</v>
      </c>
      <c r="K186">
        <f t="shared" si="19"/>
        <v>715.38461538461536</v>
      </c>
      <c r="L186">
        <f t="shared" si="20"/>
        <v>622.38461538461536</v>
      </c>
      <c r="M186">
        <f t="shared" si="21"/>
        <v>2022</v>
      </c>
      <c r="N186">
        <f t="shared" si="22"/>
        <v>12</v>
      </c>
      <c r="O186">
        <f t="shared" si="23"/>
        <v>52</v>
      </c>
      <c r="P186" t="str">
        <f t="shared" si="24"/>
        <v>Dec</v>
      </c>
      <c r="Q186">
        <f t="shared" si="25"/>
        <v>23</v>
      </c>
      <c r="R186" t="str">
        <f t="shared" si="26"/>
        <v>Fri</v>
      </c>
    </row>
    <row r="187" spans="1:18" x14ac:dyDescent="0.25">
      <c r="A187" t="str">
        <f>PROPER(Sheet1!A187)</f>
        <v>Zoopla</v>
      </c>
      <c r="B187" t="str">
        <f>PROPER(Sheet1!B187)</f>
        <v>London</v>
      </c>
      <c r="C187" t="s">
        <v>60</v>
      </c>
      <c r="D187">
        <v>50</v>
      </c>
      <c r="F187" s="1">
        <v>44918</v>
      </c>
      <c r="G187" t="s">
        <v>33</v>
      </c>
      <c r="H187" t="s">
        <v>124</v>
      </c>
      <c r="I187" s="3">
        <v>25</v>
      </c>
      <c r="J187" s="4">
        <f t="shared" si="18"/>
        <v>25000</v>
      </c>
      <c r="K187">
        <f t="shared" si="19"/>
        <v>0</v>
      </c>
      <c r="L187">
        <f t="shared" si="20"/>
        <v>-50</v>
      </c>
      <c r="M187">
        <f t="shared" si="21"/>
        <v>2022</v>
      </c>
      <c r="N187">
        <f t="shared" si="22"/>
        <v>12</v>
      </c>
      <c r="O187">
        <f t="shared" si="23"/>
        <v>52</v>
      </c>
      <c r="P187" t="str">
        <f t="shared" si="24"/>
        <v>Dec</v>
      </c>
      <c r="Q187">
        <f t="shared" si="25"/>
        <v>23</v>
      </c>
      <c r="R187" t="str">
        <f t="shared" si="26"/>
        <v>Fri</v>
      </c>
    </row>
    <row r="188" spans="1:18" x14ac:dyDescent="0.25">
      <c r="A188" t="str">
        <f>PROPER(Sheet1!A188)</f>
        <v>Qualcomm</v>
      </c>
      <c r="B188" t="str">
        <f>PROPER(Sheet1!B188)</f>
        <v>San Diego</v>
      </c>
      <c r="C188" t="s">
        <v>77</v>
      </c>
      <c r="D188">
        <v>153</v>
      </c>
      <c r="F188" s="1">
        <v>44917</v>
      </c>
      <c r="G188" t="s">
        <v>11</v>
      </c>
      <c r="H188" t="s">
        <v>29</v>
      </c>
      <c r="J188" s="4">
        <f t="shared" si="18"/>
        <v>0</v>
      </c>
      <c r="K188">
        <f t="shared" si="19"/>
        <v>0</v>
      </c>
      <c r="L188">
        <f t="shared" si="20"/>
        <v>-153</v>
      </c>
      <c r="M188">
        <f t="shared" si="21"/>
        <v>2022</v>
      </c>
      <c r="N188">
        <f t="shared" si="22"/>
        <v>12</v>
      </c>
      <c r="O188">
        <f t="shared" si="23"/>
        <v>52</v>
      </c>
      <c r="P188" t="str">
        <f t="shared" si="24"/>
        <v>Dec</v>
      </c>
      <c r="Q188">
        <f t="shared" si="25"/>
        <v>22</v>
      </c>
      <c r="R188" t="str">
        <f t="shared" si="26"/>
        <v>Thu</v>
      </c>
    </row>
    <row r="189" spans="1:18" x14ac:dyDescent="0.25">
      <c r="A189" t="str">
        <f>PROPER(Sheet1!A189)</f>
        <v>Tusimple</v>
      </c>
      <c r="B189" t="str">
        <f>PROPER(Sheet1!B189)</f>
        <v>San Diego</v>
      </c>
      <c r="C189" t="s">
        <v>94</v>
      </c>
      <c r="D189">
        <v>350</v>
      </c>
      <c r="E189" s="2">
        <v>0.25</v>
      </c>
      <c r="F189" s="1">
        <v>44916</v>
      </c>
      <c r="G189" t="s">
        <v>11</v>
      </c>
      <c r="H189" t="s">
        <v>29</v>
      </c>
      <c r="I189" s="3">
        <v>648</v>
      </c>
      <c r="J189" s="4">
        <f t="shared" si="18"/>
        <v>648000</v>
      </c>
      <c r="K189">
        <f t="shared" si="19"/>
        <v>1400</v>
      </c>
      <c r="L189">
        <f t="shared" si="20"/>
        <v>1050</v>
      </c>
      <c r="M189">
        <f t="shared" si="21"/>
        <v>2022</v>
      </c>
      <c r="N189">
        <f t="shared" si="22"/>
        <v>12</v>
      </c>
      <c r="O189">
        <f t="shared" si="23"/>
        <v>52</v>
      </c>
      <c r="P189" t="str">
        <f t="shared" si="24"/>
        <v>Dec</v>
      </c>
      <c r="Q189">
        <f t="shared" si="25"/>
        <v>21</v>
      </c>
      <c r="R189" t="str">
        <f t="shared" si="26"/>
        <v>Wed</v>
      </c>
    </row>
    <row r="190" spans="1:18" x14ac:dyDescent="0.25">
      <c r="A190" t="str">
        <f>PROPER(Sheet1!A190)</f>
        <v>Lendis</v>
      </c>
      <c r="B190" t="str">
        <f>PROPER(Sheet1!B190)</f>
        <v>Berlin</v>
      </c>
      <c r="C190" t="s">
        <v>62</v>
      </c>
      <c r="E190" s="2">
        <v>0.5</v>
      </c>
      <c r="F190" s="1">
        <v>44916</v>
      </c>
      <c r="G190" t="s">
        <v>21</v>
      </c>
      <c r="H190" t="s">
        <v>127</v>
      </c>
      <c r="I190" s="3">
        <v>90</v>
      </c>
      <c r="J190" s="4">
        <f t="shared" si="18"/>
        <v>90000</v>
      </c>
      <c r="K190">
        <f t="shared" si="19"/>
        <v>0</v>
      </c>
      <c r="L190">
        <f t="shared" si="20"/>
        <v>0</v>
      </c>
      <c r="M190">
        <f t="shared" si="21"/>
        <v>2022</v>
      </c>
      <c r="N190">
        <f t="shared" si="22"/>
        <v>12</v>
      </c>
      <c r="O190">
        <f t="shared" si="23"/>
        <v>52</v>
      </c>
      <c r="P190" t="str">
        <f t="shared" si="24"/>
        <v>Dec</v>
      </c>
      <c r="Q190">
        <f t="shared" si="25"/>
        <v>21</v>
      </c>
      <c r="R190" t="str">
        <f t="shared" si="26"/>
        <v>Wed</v>
      </c>
    </row>
    <row r="191" spans="1:18" x14ac:dyDescent="0.25">
      <c r="A191" t="str">
        <f>PROPER(Sheet1!A191)</f>
        <v>Chope</v>
      </c>
      <c r="B191" t="str">
        <f>PROPER(Sheet1!B191)</f>
        <v>Singapore</v>
      </c>
      <c r="C191" t="s">
        <v>41</v>
      </c>
      <c r="D191">
        <v>65</v>
      </c>
      <c r="E191" s="2">
        <v>0.24</v>
      </c>
      <c r="F191" s="1">
        <v>44915</v>
      </c>
      <c r="G191" t="s">
        <v>74</v>
      </c>
      <c r="H191" t="s">
        <v>205</v>
      </c>
      <c r="I191" s="3">
        <v>50</v>
      </c>
      <c r="J191" s="4">
        <f t="shared" si="18"/>
        <v>50000</v>
      </c>
      <c r="K191">
        <f t="shared" si="19"/>
        <v>270.83333333333337</v>
      </c>
      <c r="L191">
        <f t="shared" si="20"/>
        <v>205.83333333333337</v>
      </c>
      <c r="M191">
        <f t="shared" si="21"/>
        <v>2022</v>
      </c>
      <c r="N191">
        <f t="shared" si="22"/>
        <v>12</v>
      </c>
      <c r="O191">
        <f t="shared" si="23"/>
        <v>52</v>
      </c>
      <c r="P191" t="str">
        <f t="shared" si="24"/>
        <v>Dec</v>
      </c>
      <c r="Q191">
        <f t="shared" si="25"/>
        <v>20</v>
      </c>
      <c r="R191" t="str">
        <f t="shared" si="26"/>
        <v>Tue</v>
      </c>
    </row>
    <row r="192" spans="1:18" x14ac:dyDescent="0.25">
      <c r="A192" t="str">
        <f>PROPER(Sheet1!A192)</f>
        <v>Briza</v>
      </c>
      <c r="B192" t="str">
        <f>PROPER(Sheet1!B192)</f>
        <v>Toronto</v>
      </c>
      <c r="C192" t="s">
        <v>32</v>
      </c>
      <c r="D192">
        <v>26</v>
      </c>
      <c r="E192" s="2">
        <v>0.4</v>
      </c>
      <c r="F192" s="1">
        <v>44915</v>
      </c>
      <c r="G192" t="s">
        <v>21</v>
      </c>
      <c r="H192" t="s">
        <v>109</v>
      </c>
      <c r="I192" s="3">
        <v>10</v>
      </c>
      <c r="J192" s="4">
        <f t="shared" si="18"/>
        <v>10000</v>
      </c>
      <c r="K192">
        <f t="shared" si="19"/>
        <v>65</v>
      </c>
      <c r="L192">
        <f t="shared" si="20"/>
        <v>39</v>
      </c>
      <c r="M192">
        <f t="shared" si="21"/>
        <v>2022</v>
      </c>
      <c r="N192">
        <f t="shared" si="22"/>
        <v>12</v>
      </c>
      <c r="O192">
        <f t="shared" si="23"/>
        <v>52</v>
      </c>
      <c r="P192" t="str">
        <f t="shared" si="24"/>
        <v>Dec</v>
      </c>
      <c r="Q192">
        <f t="shared" si="25"/>
        <v>20</v>
      </c>
      <c r="R192" t="str">
        <f t="shared" si="26"/>
        <v>Tue</v>
      </c>
    </row>
    <row r="193" spans="1:18" x14ac:dyDescent="0.25">
      <c r="A193" t="str">
        <f>PROPER(Sheet1!A193)</f>
        <v>Streetbees</v>
      </c>
      <c r="B193" t="str">
        <f>PROPER(Sheet1!B193)</f>
        <v>London</v>
      </c>
      <c r="C193" t="s">
        <v>53</v>
      </c>
      <c r="F193" s="1">
        <v>44915</v>
      </c>
      <c r="G193" t="s">
        <v>16</v>
      </c>
      <c r="H193" t="s">
        <v>124</v>
      </c>
      <c r="I193" s="3">
        <v>63</v>
      </c>
      <c r="J193" s="4">
        <f t="shared" si="18"/>
        <v>63000</v>
      </c>
      <c r="K193">
        <f t="shared" si="19"/>
        <v>0</v>
      </c>
      <c r="L193">
        <f t="shared" si="20"/>
        <v>0</v>
      </c>
      <c r="M193">
        <f t="shared" si="21"/>
        <v>2022</v>
      </c>
      <c r="N193">
        <f t="shared" si="22"/>
        <v>12</v>
      </c>
      <c r="O193">
        <f t="shared" si="23"/>
        <v>52</v>
      </c>
      <c r="P193" t="str">
        <f t="shared" si="24"/>
        <v>Dec</v>
      </c>
      <c r="Q193">
        <f t="shared" si="25"/>
        <v>20</v>
      </c>
      <c r="R193" t="str">
        <f t="shared" si="26"/>
        <v>Tue</v>
      </c>
    </row>
    <row r="194" spans="1:18" x14ac:dyDescent="0.25">
      <c r="A194" t="str">
        <f>PROPER(Sheet1!A194)</f>
        <v>Zhihu</v>
      </c>
      <c r="B194" t="str">
        <f>PROPER(Sheet1!B194)</f>
        <v>Beijing</v>
      </c>
      <c r="C194" t="s">
        <v>37</v>
      </c>
      <c r="E194" s="2">
        <v>0.1</v>
      </c>
      <c r="F194" s="1">
        <v>44915</v>
      </c>
      <c r="G194" t="s">
        <v>47</v>
      </c>
      <c r="H194" t="s">
        <v>177</v>
      </c>
      <c r="I194" s="3">
        <v>892</v>
      </c>
      <c r="J194" s="4">
        <f t="shared" ref="J194:J257" si="27">1000*I194</f>
        <v>892000</v>
      </c>
      <c r="K194">
        <f t="shared" ref="K194:K257" si="28">IFERROR(D194/E194,0)</f>
        <v>0</v>
      </c>
      <c r="L194">
        <f t="shared" ref="L194:L257" si="29">IFERROR(K194-D194,0)</f>
        <v>0</v>
      </c>
      <c r="M194">
        <f t="shared" ref="M194:M257" si="30">YEAR(F194)</f>
        <v>2022</v>
      </c>
      <c r="N194">
        <f t="shared" ref="N194:N257" si="31">MONTH(F194)</f>
        <v>12</v>
      </c>
      <c r="O194">
        <f t="shared" ref="O194:O257" si="32">WEEKNUM(F194)</f>
        <v>52</v>
      </c>
      <c r="P194" t="str">
        <f t="shared" ref="P194:P257" si="33">TEXT(F194,"MMM")</f>
        <v>Dec</v>
      </c>
      <c r="Q194">
        <f t="shared" ref="Q194:Q257" si="34">DAY(F194)</f>
        <v>20</v>
      </c>
      <c r="R194" t="str">
        <f t="shared" ref="R194:R257" si="35">TEXT(F194,"DDD")</f>
        <v>Tue</v>
      </c>
    </row>
    <row r="195" spans="1:18" x14ac:dyDescent="0.25">
      <c r="A195" t="str">
        <f>PROPER(Sheet1!A195)</f>
        <v>Homebot</v>
      </c>
      <c r="B195" t="str">
        <f>PROPER(Sheet1!B195)</f>
        <v>Denver</v>
      </c>
      <c r="C195" t="s">
        <v>60</v>
      </c>
      <c r="D195">
        <v>18</v>
      </c>
      <c r="E195" s="2">
        <v>0.13</v>
      </c>
      <c r="F195" s="1">
        <v>44914</v>
      </c>
      <c r="G195" t="s">
        <v>44</v>
      </c>
      <c r="H195" t="s">
        <v>29</v>
      </c>
      <c r="I195" s="3">
        <v>4</v>
      </c>
      <c r="J195" s="4">
        <f t="shared" si="27"/>
        <v>4000</v>
      </c>
      <c r="K195">
        <f t="shared" si="28"/>
        <v>138.46153846153845</v>
      </c>
      <c r="L195">
        <f t="shared" si="29"/>
        <v>120.46153846153845</v>
      </c>
      <c r="M195">
        <f t="shared" si="30"/>
        <v>2022</v>
      </c>
      <c r="N195">
        <f t="shared" si="31"/>
        <v>12</v>
      </c>
      <c r="O195">
        <f t="shared" si="32"/>
        <v>52</v>
      </c>
      <c r="P195" t="str">
        <f t="shared" si="33"/>
        <v>Dec</v>
      </c>
      <c r="Q195">
        <f t="shared" si="34"/>
        <v>19</v>
      </c>
      <c r="R195" t="str">
        <f t="shared" si="35"/>
        <v>Mon</v>
      </c>
    </row>
    <row r="196" spans="1:18" x14ac:dyDescent="0.25">
      <c r="A196" t="str">
        <f>PROPER(Sheet1!A196)</f>
        <v>Health Iq</v>
      </c>
      <c r="B196" t="str">
        <f>PROPER(Sheet1!B196)</f>
        <v>Sf Bay Area</v>
      </c>
      <c r="C196" t="s">
        <v>43</v>
      </c>
      <c r="F196" s="1">
        <v>44914</v>
      </c>
      <c r="G196" t="s">
        <v>72</v>
      </c>
      <c r="H196" t="s">
        <v>29</v>
      </c>
      <c r="I196" s="3">
        <v>136</v>
      </c>
      <c r="J196" s="4">
        <f t="shared" si="27"/>
        <v>136000</v>
      </c>
      <c r="K196">
        <f t="shared" si="28"/>
        <v>0</v>
      </c>
      <c r="L196">
        <f t="shared" si="29"/>
        <v>0</v>
      </c>
      <c r="M196">
        <f t="shared" si="30"/>
        <v>2022</v>
      </c>
      <c r="N196">
        <f t="shared" si="31"/>
        <v>12</v>
      </c>
      <c r="O196">
        <f t="shared" si="32"/>
        <v>52</v>
      </c>
      <c r="P196" t="str">
        <f t="shared" si="33"/>
        <v>Dec</v>
      </c>
      <c r="Q196">
        <f t="shared" si="34"/>
        <v>19</v>
      </c>
      <c r="R196" t="str">
        <f t="shared" si="35"/>
        <v>Mon</v>
      </c>
    </row>
    <row r="197" spans="1:18" x14ac:dyDescent="0.25">
      <c r="A197" t="str">
        <f>PROPER(Sheet1!A197)</f>
        <v>Xiaomi</v>
      </c>
      <c r="B197" t="str">
        <f>PROPER(Sheet1!B197)</f>
        <v>Beijing</v>
      </c>
      <c r="C197" t="s">
        <v>37</v>
      </c>
      <c r="F197" s="1">
        <v>44914</v>
      </c>
      <c r="G197" t="s">
        <v>11</v>
      </c>
      <c r="H197" t="s">
        <v>29</v>
      </c>
      <c r="I197" s="3">
        <v>7400</v>
      </c>
      <c r="J197" s="4">
        <f t="shared" si="27"/>
        <v>7400000</v>
      </c>
      <c r="K197">
        <f t="shared" si="28"/>
        <v>0</v>
      </c>
      <c r="L197">
        <f t="shared" si="29"/>
        <v>0</v>
      </c>
      <c r="M197">
        <f t="shared" si="30"/>
        <v>2022</v>
      </c>
      <c r="N197">
        <f t="shared" si="31"/>
        <v>12</v>
      </c>
      <c r="O197">
        <f t="shared" si="32"/>
        <v>52</v>
      </c>
      <c r="P197" t="str">
        <f t="shared" si="33"/>
        <v>Dec</v>
      </c>
      <c r="Q197">
        <f t="shared" si="34"/>
        <v>19</v>
      </c>
      <c r="R197" t="str">
        <f t="shared" si="35"/>
        <v>Mon</v>
      </c>
    </row>
    <row r="198" spans="1:18" x14ac:dyDescent="0.25">
      <c r="A198" t="str">
        <f>PROPER(Sheet1!A198)</f>
        <v>Yourgrocer</v>
      </c>
      <c r="B198" t="str">
        <f>PROPER(Sheet1!B198)</f>
        <v>Melbourne</v>
      </c>
      <c r="C198" t="s">
        <v>41</v>
      </c>
      <c r="E198" s="2">
        <v>1</v>
      </c>
      <c r="F198" s="1">
        <v>44914</v>
      </c>
      <c r="G198" t="s">
        <v>16</v>
      </c>
      <c r="H198" t="s">
        <v>22</v>
      </c>
      <c r="I198" s="3">
        <v>2</v>
      </c>
      <c r="J198" s="4">
        <f t="shared" si="27"/>
        <v>2000</v>
      </c>
      <c r="K198">
        <f t="shared" si="28"/>
        <v>0</v>
      </c>
      <c r="L198">
        <f t="shared" si="29"/>
        <v>0</v>
      </c>
      <c r="M198">
        <f t="shared" si="30"/>
        <v>2022</v>
      </c>
      <c r="N198">
        <f t="shared" si="31"/>
        <v>12</v>
      </c>
      <c r="O198">
        <f t="shared" si="32"/>
        <v>52</v>
      </c>
      <c r="P198" t="str">
        <f t="shared" si="33"/>
        <v>Dec</v>
      </c>
      <c r="Q198">
        <f t="shared" si="34"/>
        <v>19</v>
      </c>
      <c r="R198" t="str">
        <f t="shared" si="35"/>
        <v>Mon</v>
      </c>
    </row>
    <row r="199" spans="1:18" x14ac:dyDescent="0.25">
      <c r="A199" t="str">
        <f>PROPER(Sheet1!A199)</f>
        <v>Tomorrow</v>
      </c>
      <c r="B199" t="str">
        <f>PROPER(Sheet1!B199)</f>
        <v>Hamburg</v>
      </c>
      <c r="C199" t="s">
        <v>32</v>
      </c>
      <c r="D199">
        <v>30</v>
      </c>
      <c r="E199" s="2">
        <v>0.25</v>
      </c>
      <c r="F199" s="1">
        <v>44911</v>
      </c>
      <c r="G199" t="s">
        <v>16</v>
      </c>
      <c r="H199" t="s">
        <v>127</v>
      </c>
      <c r="I199" s="3">
        <v>29</v>
      </c>
      <c r="J199" s="4">
        <f t="shared" si="27"/>
        <v>29000</v>
      </c>
      <c r="K199">
        <f t="shared" si="28"/>
        <v>120</v>
      </c>
      <c r="L199">
        <f t="shared" si="29"/>
        <v>90</v>
      </c>
      <c r="M199">
        <f t="shared" si="30"/>
        <v>2022</v>
      </c>
      <c r="N199">
        <f t="shared" si="31"/>
        <v>12</v>
      </c>
      <c r="O199">
        <f t="shared" si="32"/>
        <v>51</v>
      </c>
      <c r="P199" t="str">
        <f t="shared" si="33"/>
        <v>Dec</v>
      </c>
      <c r="Q199">
        <f t="shared" si="34"/>
        <v>16</v>
      </c>
      <c r="R199" t="str">
        <f t="shared" si="35"/>
        <v>Fri</v>
      </c>
    </row>
    <row r="200" spans="1:18" x14ac:dyDescent="0.25">
      <c r="A200" t="str">
        <f>PROPER(Sheet1!A200)</f>
        <v>Revelate</v>
      </c>
      <c r="B200" t="str">
        <f>PROPER(Sheet1!B200)</f>
        <v>Montreal</v>
      </c>
      <c r="C200" t="s">
        <v>53</v>
      </c>
      <c r="D200">
        <v>24</v>
      </c>
      <c r="E200" s="2">
        <v>0.3</v>
      </c>
      <c r="F200" s="1">
        <v>44911</v>
      </c>
      <c r="G200" t="s">
        <v>21</v>
      </c>
      <c r="H200" t="s">
        <v>109</v>
      </c>
      <c r="I200" s="3">
        <v>26</v>
      </c>
      <c r="J200" s="4">
        <f t="shared" si="27"/>
        <v>26000</v>
      </c>
      <c r="K200">
        <f t="shared" si="28"/>
        <v>80</v>
      </c>
      <c r="L200">
        <f t="shared" si="29"/>
        <v>56</v>
      </c>
      <c r="M200">
        <f t="shared" si="30"/>
        <v>2022</v>
      </c>
      <c r="N200">
        <f t="shared" si="31"/>
        <v>12</v>
      </c>
      <c r="O200">
        <f t="shared" si="32"/>
        <v>51</v>
      </c>
      <c r="P200" t="str">
        <f t="shared" si="33"/>
        <v>Dec</v>
      </c>
      <c r="Q200">
        <f t="shared" si="34"/>
        <v>16</v>
      </c>
      <c r="R200" t="str">
        <f t="shared" si="35"/>
        <v>Fri</v>
      </c>
    </row>
    <row r="201" spans="1:18" x14ac:dyDescent="0.25">
      <c r="A201" t="str">
        <f>PROPER(Sheet1!A201)</f>
        <v xml:space="preserve"> E Inc.</v>
      </c>
      <c r="B201" t="str">
        <f>PROPER(Sheet1!B201)</f>
        <v>Toronto</v>
      </c>
      <c r="C201" t="s">
        <v>94</v>
      </c>
      <c r="F201" s="1">
        <v>44911</v>
      </c>
      <c r="G201" t="s">
        <v>11</v>
      </c>
      <c r="H201" t="s">
        <v>109</v>
      </c>
      <c r="J201" s="4">
        <f t="shared" si="27"/>
        <v>0</v>
      </c>
      <c r="K201">
        <f t="shared" si="28"/>
        <v>0</v>
      </c>
      <c r="L201">
        <f t="shared" si="29"/>
        <v>0</v>
      </c>
      <c r="M201">
        <f t="shared" si="30"/>
        <v>2022</v>
      </c>
      <c r="N201">
        <f t="shared" si="31"/>
        <v>12</v>
      </c>
      <c r="O201">
        <f t="shared" si="32"/>
        <v>51</v>
      </c>
      <c r="P201" t="str">
        <f t="shared" si="33"/>
        <v>Dec</v>
      </c>
      <c r="Q201">
        <f t="shared" si="34"/>
        <v>16</v>
      </c>
      <c r="R201" t="str">
        <f t="shared" si="35"/>
        <v>Fri</v>
      </c>
    </row>
    <row r="202" spans="1:18" x14ac:dyDescent="0.25">
      <c r="A202" t="str">
        <f>PROPER(Sheet1!A202)</f>
        <v>Autograph</v>
      </c>
      <c r="B202" t="str">
        <f>PROPER(Sheet1!B202)</f>
        <v>Los Angeles</v>
      </c>
      <c r="C202" t="s">
        <v>28</v>
      </c>
      <c r="F202" s="1">
        <v>44911</v>
      </c>
      <c r="G202" t="s">
        <v>63</v>
      </c>
      <c r="H202" t="s">
        <v>29</v>
      </c>
      <c r="I202" s="3">
        <v>205</v>
      </c>
      <c r="J202" s="4">
        <f t="shared" si="27"/>
        <v>205000</v>
      </c>
      <c r="K202">
        <f t="shared" si="28"/>
        <v>0</v>
      </c>
      <c r="L202">
        <f t="shared" si="29"/>
        <v>0</v>
      </c>
      <c r="M202">
        <f t="shared" si="30"/>
        <v>2022</v>
      </c>
      <c r="N202">
        <f t="shared" si="31"/>
        <v>12</v>
      </c>
      <c r="O202">
        <f t="shared" si="32"/>
        <v>51</v>
      </c>
      <c r="P202" t="str">
        <f t="shared" si="33"/>
        <v>Dec</v>
      </c>
      <c r="Q202">
        <f t="shared" si="34"/>
        <v>16</v>
      </c>
      <c r="R202" t="str">
        <f t="shared" si="35"/>
        <v>Fri</v>
      </c>
    </row>
    <row r="203" spans="1:18" x14ac:dyDescent="0.25">
      <c r="A203" t="str">
        <f>PROPER(Sheet1!A203)</f>
        <v>Improbable</v>
      </c>
      <c r="B203" t="str">
        <f>PROPER(Sheet1!B203)</f>
        <v>London</v>
      </c>
      <c r="C203" t="s">
        <v>62</v>
      </c>
      <c r="E203" s="2">
        <v>0.1</v>
      </c>
      <c r="F203" s="1">
        <v>44911</v>
      </c>
      <c r="G203" t="s">
        <v>16</v>
      </c>
      <c r="H203" t="s">
        <v>124</v>
      </c>
      <c r="I203" s="3">
        <v>704</v>
      </c>
      <c r="J203" s="4">
        <f t="shared" si="27"/>
        <v>704000</v>
      </c>
      <c r="K203">
        <f t="shared" si="28"/>
        <v>0</v>
      </c>
      <c r="L203">
        <f t="shared" si="29"/>
        <v>0</v>
      </c>
      <c r="M203">
        <f t="shared" si="30"/>
        <v>2022</v>
      </c>
      <c r="N203">
        <f t="shared" si="31"/>
        <v>12</v>
      </c>
      <c r="O203">
        <f t="shared" si="32"/>
        <v>51</v>
      </c>
      <c r="P203" t="str">
        <f t="shared" si="33"/>
        <v>Dec</v>
      </c>
      <c r="Q203">
        <f t="shared" si="34"/>
        <v>16</v>
      </c>
      <c r="R203" t="str">
        <f t="shared" si="35"/>
        <v>Fri</v>
      </c>
    </row>
    <row r="204" spans="1:18" x14ac:dyDescent="0.25">
      <c r="A204" t="str">
        <f>PROPER(Sheet1!A204)</f>
        <v>Modern Treasury</v>
      </c>
      <c r="B204" t="str">
        <f>PROPER(Sheet1!B204)</f>
        <v>Sf Bay Area</v>
      </c>
      <c r="C204" t="s">
        <v>32</v>
      </c>
      <c r="E204" s="2">
        <v>0.18</v>
      </c>
      <c r="F204" s="1">
        <v>44911</v>
      </c>
      <c r="G204" t="s">
        <v>33</v>
      </c>
      <c r="H204" t="s">
        <v>29</v>
      </c>
      <c r="I204" s="3">
        <v>183</v>
      </c>
      <c r="J204" s="4">
        <f t="shared" si="27"/>
        <v>183000</v>
      </c>
      <c r="K204">
        <f t="shared" si="28"/>
        <v>0</v>
      </c>
      <c r="L204">
        <f t="shared" si="29"/>
        <v>0</v>
      </c>
      <c r="M204">
        <f t="shared" si="30"/>
        <v>2022</v>
      </c>
      <c r="N204">
        <f t="shared" si="31"/>
        <v>12</v>
      </c>
      <c r="O204">
        <f t="shared" si="32"/>
        <v>51</v>
      </c>
      <c r="P204" t="str">
        <f t="shared" si="33"/>
        <v>Dec</v>
      </c>
      <c r="Q204">
        <f t="shared" si="34"/>
        <v>16</v>
      </c>
      <c r="R204" t="str">
        <f t="shared" si="35"/>
        <v>Fri</v>
      </c>
    </row>
    <row r="205" spans="1:18" x14ac:dyDescent="0.25">
      <c r="A205" t="str">
        <f>PROPER(Sheet1!A205)</f>
        <v>Reach</v>
      </c>
      <c r="B205" t="str">
        <f>PROPER(Sheet1!B205)</f>
        <v>Calgary</v>
      </c>
      <c r="C205" t="s">
        <v>20</v>
      </c>
      <c r="E205" s="2">
        <v>0.12</v>
      </c>
      <c r="F205" s="1">
        <v>44911</v>
      </c>
      <c r="G205" t="s">
        <v>21</v>
      </c>
      <c r="H205" t="s">
        <v>109</v>
      </c>
      <c r="I205" s="3">
        <v>30</v>
      </c>
      <c r="J205" s="4">
        <f t="shared" si="27"/>
        <v>30000</v>
      </c>
      <c r="K205">
        <f t="shared" si="28"/>
        <v>0</v>
      </c>
      <c r="L205">
        <f t="shared" si="29"/>
        <v>0</v>
      </c>
      <c r="M205">
        <f t="shared" si="30"/>
        <v>2022</v>
      </c>
      <c r="N205">
        <f t="shared" si="31"/>
        <v>12</v>
      </c>
      <c r="O205">
        <f t="shared" si="32"/>
        <v>51</v>
      </c>
      <c r="P205" t="str">
        <f t="shared" si="33"/>
        <v>Dec</v>
      </c>
      <c r="Q205">
        <f t="shared" si="34"/>
        <v>16</v>
      </c>
      <c r="R205" t="str">
        <f t="shared" si="35"/>
        <v>Fri</v>
      </c>
    </row>
    <row r="206" spans="1:18" x14ac:dyDescent="0.25">
      <c r="A206" t="str">
        <f>PROPER(Sheet1!A206)</f>
        <v>Sondermind</v>
      </c>
      <c r="B206" t="str">
        <f>PROPER(Sheet1!B206)</f>
        <v>Denver</v>
      </c>
      <c r="C206" t="s">
        <v>43</v>
      </c>
      <c r="E206" s="2">
        <v>0.15</v>
      </c>
      <c r="F206" s="1">
        <v>44911</v>
      </c>
      <c r="G206" t="s">
        <v>33</v>
      </c>
      <c r="H206" t="s">
        <v>29</v>
      </c>
      <c r="I206" s="3">
        <v>183</v>
      </c>
      <c r="J206" s="4">
        <f t="shared" si="27"/>
        <v>183000</v>
      </c>
      <c r="K206">
        <f t="shared" si="28"/>
        <v>0</v>
      </c>
      <c r="L206">
        <f t="shared" si="29"/>
        <v>0</v>
      </c>
      <c r="M206">
        <f t="shared" si="30"/>
        <v>2022</v>
      </c>
      <c r="N206">
        <f t="shared" si="31"/>
        <v>12</v>
      </c>
      <c r="O206">
        <f t="shared" si="32"/>
        <v>51</v>
      </c>
      <c r="P206" t="str">
        <f t="shared" si="33"/>
        <v>Dec</v>
      </c>
      <c r="Q206">
        <f t="shared" si="34"/>
        <v>16</v>
      </c>
      <c r="R206" t="str">
        <f t="shared" si="35"/>
        <v>Fri</v>
      </c>
    </row>
    <row r="207" spans="1:18" x14ac:dyDescent="0.25">
      <c r="A207" t="str">
        <f>PROPER(Sheet1!A207)</f>
        <v>Bigcommerce</v>
      </c>
      <c r="B207" t="str">
        <f>PROPER(Sheet1!B207)</f>
        <v>Austin</v>
      </c>
      <c r="C207" t="s">
        <v>20</v>
      </c>
      <c r="D207">
        <v>180</v>
      </c>
      <c r="E207" s="2">
        <v>0.13</v>
      </c>
      <c r="F207" s="1">
        <v>44910</v>
      </c>
      <c r="G207" t="s">
        <v>11</v>
      </c>
      <c r="H207" t="s">
        <v>29</v>
      </c>
      <c r="I207" s="3">
        <v>224</v>
      </c>
      <c r="J207" s="4">
        <f t="shared" si="27"/>
        <v>224000</v>
      </c>
      <c r="K207">
        <f t="shared" si="28"/>
        <v>1384.6153846153845</v>
      </c>
      <c r="L207">
        <f t="shared" si="29"/>
        <v>1204.6153846153845</v>
      </c>
      <c r="M207">
        <f t="shared" si="30"/>
        <v>2022</v>
      </c>
      <c r="N207">
        <f t="shared" si="31"/>
        <v>12</v>
      </c>
      <c r="O207">
        <f t="shared" si="32"/>
        <v>51</v>
      </c>
      <c r="P207" t="str">
        <f t="shared" si="33"/>
        <v>Dec</v>
      </c>
      <c r="Q207">
        <f t="shared" si="34"/>
        <v>15</v>
      </c>
      <c r="R207" t="str">
        <f t="shared" si="35"/>
        <v>Thu</v>
      </c>
    </row>
    <row r="208" spans="1:18" x14ac:dyDescent="0.25">
      <c r="A208" t="str">
        <f>PROPER(Sheet1!A208)</f>
        <v>Freshworks</v>
      </c>
      <c r="B208" t="str">
        <f>PROPER(Sheet1!B208)</f>
        <v>Sf Bay Area</v>
      </c>
      <c r="C208" t="s">
        <v>96</v>
      </c>
      <c r="D208">
        <v>90</v>
      </c>
      <c r="E208" s="2">
        <v>0.02</v>
      </c>
      <c r="F208" s="1">
        <v>44910</v>
      </c>
      <c r="G208" t="s">
        <v>11</v>
      </c>
      <c r="H208" t="s">
        <v>29</v>
      </c>
      <c r="I208" s="3">
        <v>484</v>
      </c>
      <c r="J208" s="4">
        <f t="shared" si="27"/>
        <v>484000</v>
      </c>
      <c r="K208">
        <f t="shared" si="28"/>
        <v>4500</v>
      </c>
      <c r="L208">
        <f t="shared" si="29"/>
        <v>4410</v>
      </c>
      <c r="M208">
        <f t="shared" si="30"/>
        <v>2022</v>
      </c>
      <c r="N208">
        <f t="shared" si="31"/>
        <v>12</v>
      </c>
      <c r="O208">
        <f t="shared" si="32"/>
        <v>51</v>
      </c>
      <c r="P208" t="str">
        <f t="shared" si="33"/>
        <v>Dec</v>
      </c>
      <c r="Q208">
        <f t="shared" si="34"/>
        <v>15</v>
      </c>
      <c r="R208" t="str">
        <f t="shared" si="35"/>
        <v>Thu</v>
      </c>
    </row>
    <row r="209" spans="1:18" x14ac:dyDescent="0.25">
      <c r="A209" t="str">
        <f>PROPER(Sheet1!A209)</f>
        <v>Workmotion</v>
      </c>
      <c r="B209" t="str">
        <f>PROPER(Sheet1!B209)</f>
        <v>Berlin</v>
      </c>
      <c r="C209" t="s">
        <v>50</v>
      </c>
      <c r="D209">
        <v>60</v>
      </c>
      <c r="E209" s="2">
        <v>0.2</v>
      </c>
      <c r="F209" s="1">
        <v>44910</v>
      </c>
      <c r="G209" t="s">
        <v>63</v>
      </c>
      <c r="H209" t="s">
        <v>29</v>
      </c>
      <c r="I209" s="3">
        <v>76</v>
      </c>
      <c r="J209" s="4">
        <f t="shared" si="27"/>
        <v>76000</v>
      </c>
      <c r="K209">
        <f t="shared" si="28"/>
        <v>300</v>
      </c>
      <c r="L209">
        <f t="shared" si="29"/>
        <v>240</v>
      </c>
      <c r="M209">
        <f t="shared" si="30"/>
        <v>2022</v>
      </c>
      <c r="N209">
        <f t="shared" si="31"/>
        <v>12</v>
      </c>
      <c r="O209">
        <f t="shared" si="32"/>
        <v>51</v>
      </c>
      <c r="P209" t="str">
        <f t="shared" si="33"/>
        <v>Dec</v>
      </c>
      <c r="Q209">
        <f t="shared" si="34"/>
        <v>15</v>
      </c>
      <c r="R209" t="str">
        <f t="shared" si="35"/>
        <v>Thu</v>
      </c>
    </row>
    <row r="210" spans="1:18" x14ac:dyDescent="0.25">
      <c r="A210" t="str">
        <f>PROPER(Sheet1!A210)</f>
        <v>Apollo</v>
      </c>
      <c r="B210" t="str">
        <f>PROPER(Sheet1!B210)</f>
        <v>Sf Bay Area</v>
      </c>
      <c r="C210" t="s">
        <v>130</v>
      </c>
      <c r="E210" s="2">
        <v>0.15</v>
      </c>
      <c r="F210" s="1">
        <v>44910</v>
      </c>
      <c r="G210" t="s">
        <v>72</v>
      </c>
      <c r="H210" t="s">
        <v>29</v>
      </c>
      <c r="I210" s="3">
        <v>183</v>
      </c>
      <c r="J210" s="4">
        <f t="shared" si="27"/>
        <v>183000</v>
      </c>
      <c r="K210">
        <f t="shared" si="28"/>
        <v>0</v>
      </c>
      <c r="L210">
        <f t="shared" si="29"/>
        <v>0</v>
      </c>
      <c r="M210">
        <f t="shared" si="30"/>
        <v>2022</v>
      </c>
      <c r="N210">
        <f t="shared" si="31"/>
        <v>12</v>
      </c>
      <c r="O210">
        <f t="shared" si="32"/>
        <v>51</v>
      </c>
      <c r="P210" t="str">
        <f t="shared" si="33"/>
        <v>Dec</v>
      </c>
      <c r="Q210">
        <f t="shared" si="34"/>
        <v>15</v>
      </c>
      <c r="R210" t="str">
        <f t="shared" si="35"/>
        <v>Thu</v>
      </c>
    </row>
    <row r="211" spans="1:18" x14ac:dyDescent="0.25">
      <c r="A211" t="str">
        <f>PROPER(Sheet1!A211)</f>
        <v>Jd.Id</v>
      </c>
      <c r="B211" t="str">
        <f>PROPER(Sheet1!B211)</f>
        <v>Jakarta</v>
      </c>
      <c r="C211" t="s">
        <v>20</v>
      </c>
      <c r="D211">
        <v>200</v>
      </c>
      <c r="E211" s="2">
        <v>0.3</v>
      </c>
      <c r="F211" s="1">
        <v>44909</v>
      </c>
      <c r="G211" t="s">
        <v>11</v>
      </c>
      <c r="H211" t="s">
        <v>342</v>
      </c>
      <c r="I211" s="3">
        <v>5100</v>
      </c>
      <c r="J211" s="4">
        <f t="shared" si="27"/>
        <v>5100000</v>
      </c>
      <c r="K211">
        <f t="shared" si="28"/>
        <v>666.66666666666674</v>
      </c>
      <c r="L211">
        <f t="shared" si="29"/>
        <v>466.66666666666674</v>
      </c>
      <c r="M211">
        <f t="shared" si="30"/>
        <v>2022</v>
      </c>
      <c r="N211">
        <f t="shared" si="31"/>
        <v>12</v>
      </c>
      <c r="O211">
        <f t="shared" si="32"/>
        <v>51</v>
      </c>
      <c r="P211" t="str">
        <f t="shared" si="33"/>
        <v>Dec</v>
      </c>
      <c r="Q211">
        <f t="shared" si="34"/>
        <v>14</v>
      </c>
      <c r="R211" t="str">
        <f t="shared" si="35"/>
        <v>Wed</v>
      </c>
    </row>
    <row r="212" spans="1:18" x14ac:dyDescent="0.25">
      <c r="A212" t="str">
        <f>PROPER(Sheet1!A212)</f>
        <v>Gostudent</v>
      </c>
      <c r="B212" t="str">
        <f>PROPER(Sheet1!B212)</f>
        <v>Vienna</v>
      </c>
      <c r="C212" t="s">
        <v>25</v>
      </c>
      <c r="D212">
        <v>100</v>
      </c>
      <c r="F212" s="1">
        <v>44909</v>
      </c>
      <c r="G212" t="s">
        <v>72</v>
      </c>
      <c r="H212" t="s">
        <v>345</v>
      </c>
      <c r="I212" s="3">
        <v>686</v>
      </c>
      <c r="J212" s="4">
        <f t="shared" si="27"/>
        <v>686000</v>
      </c>
      <c r="K212">
        <f t="shared" si="28"/>
        <v>0</v>
      </c>
      <c r="L212">
        <f t="shared" si="29"/>
        <v>-100</v>
      </c>
      <c r="M212">
        <f t="shared" si="30"/>
        <v>2022</v>
      </c>
      <c r="N212">
        <f t="shared" si="31"/>
        <v>12</v>
      </c>
      <c r="O212">
        <f t="shared" si="32"/>
        <v>51</v>
      </c>
      <c r="P212" t="str">
        <f t="shared" si="33"/>
        <v>Dec</v>
      </c>
      <c r="Q212">
        <f t="shared" si="34"/>
        <v>14</v>
      </c>
      <c r="R212" t="str">
        <f t="shared" si="35"/>
        <v>Wed</v>
      </c>
    </row>
    <row r="213" spans="1:18" x14ac:dyDescent="0.25">
      <c r="A213" t="str">
        <f>PROPER(Sheet1!A213)</f>
        <v>Quanergy Systems</v>
      </c>
      <c r="B213" t="str">
        <f>PROPER(Sheet1!B213)</f>
        <v>Sf Bay Area</v>
      </c>
      <c r="C213" t="s">
        <v>94</v>
      </c>
      <c r="D213">
        <v>72</v>
      </c>
      <c r="F213" s="1">
        <v>44909</v>
      </c>
      <c r="G213" t="s">
        <v>11</v>
      </c>
      <c r="H213" t="s">
        <v>29</v>
      </c>
      <c r="I213" s="3">
        <v>175</v>
      </c>
      <c r="J213" s="4">
        <f t="shared" si="27"/>
        <v>175000</v>
      </c>
      <c r="K213">
        <f t="shared" si="28"/>
        <v>0</v>
      </c>
      <c r="L213">
        <f t="shared" si="29"/>
        <v>-72</v>
      </c>
      <c r="M213">
        <f t="shared" si="30"/>
        <v>2022</v>
      </c>
      <c r="N213">
        <f t="shared" si="31"/>
        <v>12</v>
      </c>
      <c r="O213">
        <f t="shared" si="32"/>
        <v>51</v>
      </c>
      <c r="P213" t="str">
        <f t="shared" si="33"/>
        <v>Dec</v>
      </c>
      <c r="Q213">
        <f t="shared" si="34"/>
        <v>14</v>
      </c>
      <c r="R213" t="str">
        <f t="shared" si="35"/>
        <v>Wed</v>
      </c>
    </row>
    <row r="214" spans="1:18" x14ac:dyDescent="0.25">
      <c r="A214" t="str">
        <f>PROPER(Sheet1!A214)</f>
        <v>Headspace</v>
      </c>
      <c r="B214" t="str">
        <f>PROPER(Sheet1!B214)</f>
        <v>Los Angeles</v>
      </c>
      <c r="C214" t="s">
        <v>43</v>
      </c>
      <c r="D214">
        <v>50</v>
      </c>
      <c r="E214" s="2">
        <v>0.04</v>
      </c>
      <c r="F214" s="1">
        <v>44909</v>
      </c>
      <c r="G214" t="s">
        <v>16</v>
      </c>
      <c r="H214" t="s">
        <v>29</v>
      </c>
      <c r="I214" s="3">
        <v>215</v>
      </c>
      <c r="J214" s="4">
        <f t="shared" si="27"/>
        <v>215000</v>
      </c>
      <c r="K214">
        <f t="shared" si="28"/>
        <v>1250</v>
      </c>
      <c r="L214">
        <f t="shared" si="29"/>
        <v>1200</v>
      </c>
      <c r="M214">
        <f t="shared" si="30"/>
        <v>2022</v>
      </c>
      <c r="N214">
        <f t="shared" si="31"/>
        <v>12</v>
      </c>
      <c r="O214">
        <f t="shared" si="32"/>
        <v>51</v>
      </c>
      <c r="P214" t="str">
        <f t="shared" si="33"/>
        <v>Dec</v>
      </c>
      <c r="Q214">
        <f t="shared" si="34"/>
        <v>14</v>
      </c>
      <c r="R214" t="str">
        <f t="shared" si="35"/>
        <v>Wed</v>
      </c>
    </row>
    <row r="215" spans="1:18" x14ac:dyDescent="0.25">
      <c r="A215" t="str">
        <f>PROPER(Sheet1!A215)</f>
        <v>Chownow</v>
      </c>
      <c r="B215" t="str">
        <f>PROPER(Sheet1!B215)</f>
        <v>Los Angeles</v>
      </c>
      <c r="C215" t="s">
        <v>41</v>
      </c>
      <c r="D215">
        <v>40</v>
      </c>
      <c r="E215" s="2">
        <v>0.1</v>
      </c>
      <c r="F215" s="1">
        <v>44909</v>
      </c>
      <c r="G215" t="s">
        <v>33</v>
      </c>
      <c r="H215" t="s">
        <v>29</v>
      </c>
      <c r="I215" s="3">
        <v>64</v>
      </c>
      <c r="J215" s="4">
        <f t="shared" si="27"/>
        <v>64000</v>
      </c>
      <c r="K215">
        <f t="shared" si="28"/>
        <v>400</v>
      </c>
      <c r="L215">
        <f t="shared" si="29"/>
        <v>360</v>
      </c>
      <c r="M215">
        <f t="shared" si="30"/>
        <v>2022</v>
      </c>
      <c r="N215">
        <f t="shared" si="31"/>
        <v>12</v>
      </c>
      <c r="O215">
        <f t="shared" si="32"/>
        <v>51</v>
      </c>
      <c r="P215" t="str">
        <f t="shared" si="33"/>
        <v>Dec</v>
      </c>
      <c r="Q215">
        <f t="shared" si="34"/>
        <v>14</v>
      </c>
      <c r="R215" t="str">
        <f t="shared" si="35"/>
        <v>Wed</v>
      </c>
    </row>
    <row r="216" spans="1:18" x14ac:dyDescent="0.25">
      <c r="A216" t="str">
        <f>PROPER(Sheet1!A216)</f>
        <v>Landing</v>
      </c>
      <c r="B216" t="str">
        <f>PROPER(Sheet1!B216)</f>
        <v>Birmingham</v>
      </c>
      <c r="C216" t="s">
        <v>60</v>
      </c>
      <c r="F216" s="1">
        <v>44909</v>
      </c>
      <c r="G216" t="s">
        <v>33</v>
      </c>
      <c r="H216" t="s">
        <v>29</v>
      </c>
      <c r="I216" s="3">
        <v>347</v>
      </c>
      <c r="J216" s="4">
        <f t="shared" si="27"/>
        <v>347000</v>
      </c>
      <c r="K216">
        <f t="shared" si="28"/>
        <v>0</v>
      </c>
      <c r="L216">
        <f t="shared" si="29"/>
        <v>0</v>
      </c>
      <c r="M216">
        <f t="shared" si="30"/>
        <v>2022</v>
      </c>
      <c r="N216">
        <f t="shared" si="31"/>
        <v>12</v>
      </c>
      <c r="O216">
        <f t="shared" si="32"/>
        <v>51</v>
      </c>
      <c r="P216" t="str">
        <f t="shared" si="33"/>
        <v>Dec</v>
      </c>
      <c r="Q216">
        <f t="shared" si="34"/>
        <v>14</v>
      </c>
      <c r="R216" t="str">
        <f t="shared" si="35"/>
        <v>Wed</v>
      </c>
    </row>
    <row r="217" spans="1:18" x14ac:dyDescent="0.25">
      <c r="A217" t="str">
        <f>PROPER(Sheet1!A217)</f>
        <v>Thumbtack</v>
      </c>
      <c r="B217" t="str">
        <f>PROPER(Sheet1!B217)</f>
        <v>Sf Bay Area</v>
      </c>
      <c r="C217" t="s">
        <v>37</v>
      </c>
      <c r="D217">
        <v>160</v>
      </c>
      <c r="E217" s="2">
        <v>0.14000000000000001</v>
      </c>
      <c r="F217" s="1">
        <v>44908</v>
      </c>
      <c r="G217" t="s">
        <v>257</v>
      </c>
      <c r="H217" t="s">
        <v>29</v>
      </c>
      <c r="I217" s="3">
        <v>698</v>
      </c>
      <c r="J217" s="4">
        <f t="shared" si="27"/>
        <v>698000</v>
      </c>
      <c r="K217">
        <f t="shared" si="28"/>
        <v>1142.8571428571427</v>
      </c>
      <c r="L217">
        <f t="shared" si="29"/>
        <v>982.85714285714266</v>
      </c>
      <c r="M217">
        <f t="shared" si="30"/>
        <v>2022</v>
      </c>
      <c r="N217">
        <f t="shared" si="31"/>
        <v>12</v>
      </c>
      <c r="O217">
        <f t="shared" si="32"/>
        <v>51</v>
      </c>
      <c r="P217" t="str">
        <f t="shared" si="33"/>
        <v>Dec</v>
      </c>
      <c r="Q217">
        <f t="shared" si="34"/>
        <v>13</v>
      </c>
      <c r="R217" t="str">
        <f t="shared" si="35"/>
        <v>Tue</v>
      </c>
    </row>
    <row r="218" spans="1:18" x14ac:dyDescent="0.25">
      <c r="A218" t="str">
        <f>PROPER(Sheet1!A218)</f>
        <v>Edgio</v>
      </c>
      <c r="B218" t="str">
        <f>PROPER(Sheet1!B218)</f>
        <v>Phoenix</v>
      </c>
      <c r="C218" t="s">
        <v>115</v>
      </c>
      <c r="D218">
        <v>95</v>
      </c>
      <c r="E218" s="2">
        <v>0.1</v>
      </c>
      <c r="F218" s="1">
        <v>44908</v>
      </c>
      <c r="G218" t="s">
        <v>11</v>
      </c>
      <c r="H218" t="s">
        <v>29</v>
      </c>
      <c r="I218" s="3">
        <v>462</v>
      </c>
      <c r="J218" s="4">
        <f t="shared" si="27"/>
        <v>462000</v>
      </c>
      <c r="K218">
        <f t="shared" si="28"/>
        <v>950</v>
      </c>
      <c r="L218">
        <f t="shared" si="29"/>
        <v>855</v>
      </c>
      <c r="M218">
        <f t="shared" si="30"/>
        <v>2022</v>
      </c>
      <c r="N218">
        <f t="shared" si="31"/>
        <v>12</v>
      </c>
      <c r="O218">
        <f t="shared" si="32"/>
        <v>51</v>
      </c>
      <c r="P218" t="str">
        <f t="shared" si="33"/>
        <v>Dec</v>
      </c>
      <c r="Q218">
        <f t="shared" si="34"/>
        <v>13</v>
      </c>
      <c r="R218" t="str">
        <f t="shared" si="35"/>
        <v>Tue</v>
      </c>
    </row>
    <row r="219" spans="1:18" x14ac:dyDescent="0.25">
      <c r="A219" t="str">
        <f>PROPER(Sheet1!A219)</f>
        <v>Komodo Health</v>
      </c>
      <c r="B219" t="str">
        <f>PROPER(Sheet1!B219)</f>
        <v>Sf Bay Area</v>
      </c>
      <c r="C219" t="s">
        <v>43</v>
      </c>
      <c r="D219">
        <v>78</v>
      </c>
      <c r="E219" s="2">
        <v>0.09</v>
      </c>
      <c r="F219" s="1">
        <v>44908</v>
      </c>
      <c r="G219" t="s">
        <v>74</v>
      </c>
      <c r="H219" t="s">
        <v>29</v>
      </c>
      <c r="I219" s="3">
        <v>514</v>
      </c>
      <c r="J219" s="4">
        <f t="shared" si="27"/>
        <v>514000</v>
      </c>
      <c r="K219">
        <f t="shared" si="28"/>
        <v>866.66666666666674</v>
      </c>
      <c r="L219">
        <f t="shared" si="29"/>
        <v>788.66666666666674</v>
      </c>
      <c r="M219">
        <f t="shared" si="30"/>
        <v>2022</v>
      </c>
      <c r="N219">
        <f t="shared" si="31"/>
        <v>12</v>
      </c>
      <c r="O219">
        <f t="shared" si="32"/>
        <v>51</v>
      </c>
      <c r="P219" t="str">
        <f t="shared" si="33"/>
        <v>Dec</v>
      </c>
      <c r="Q219">
        <f t="shared" si="34"/>
        <v>13</v>
      </c>
      <c r="R219" t="str">
        <f t="shared" si="35"/>
        <v>Tue</v>
      </c>
    </row>
    <row r="220" spans="1:18" x14ac:dyDescent="0.25">
      <c r="A220" t="str">
        <f>PROPER(Sheet1!A220)</f>
        <v>Komodo Health</v>
      </c>
      <c r="B220" t="str">
        <f>PROPER(Sheet1!B220)</f>
        <v>Sf Bay Area</v>
      </c>
      <c r="C220" t="s">
        <v>43</v>
      </c>
      <c r="D220">
        <v>78</v>
      </c>
      <c r="E220" s="2">
        <v>0.09</v>
      </c>
      <c r="F220" s="1">
        <v>44908</v>
      </c>
      <c r="G220" t="s">
        <v>16</v>
      </c>
      <c r="H220" t="s">
        <v>29</v>
      </c>
      <c r="I220" s="3">
        <v>514</v>
      </c>
      <c r="J220" s="4">
        <f t="shared" si="27"/>
        <v>514000</v>
      </c>
      <c r="K220">
        <f t="shared" si="28"/>
        <v>866.66666666666674</v>
      </c>
      <c r="L220">
        <f t="shared" si="29"/>
        <v>788.66666666666674</v>
      </c>
      <c r="M220">
        <f t="shared" si="30"/>
        <v>2022</v>
      </c>
      <c r="N220">
        <f t="shared" si="31"/>
        <v>12</v>
      </c>
      <c r="O220">
        <f t="shared" si="32"/>
        <v>51</v>
      </c>
      <c r="P220" t="str">
        <f t="shared" si="33"/>
        <v>Dec</v>
      </c>
      <c r="Q220">
        <f t="shared" si="34"/>
        <v>13</v>
      </c>
      <c r="R220" t="str">
        <f t="shared" si="35"/>
        <v>Tue</v>
      </c>
    </row>
    <row r="221" spans="1:18" x14ac:dyDescent="0.25">
      <c r="A221" t="str">
        <f>PROPER(Sheet1!A221)</f>
        <v>Viant</v>
      </c>
      <c r="B221" t="str">
        <f>PROPER(Sheet1!B221)</f>
        <v>Los Angeles</v>
      </c>
      <c r="C221" t="s">
        <v>15</v>
      </c>
      <c r="D221">
        <v>46</v>
      </c>
      <c r="E221" s="2">
        <v>0.13</v>
      </c>
      <c r="F221" s="1">
        <v>44908</v>
      </c>
      <c r="G221" t="s">
        <v>11</v>
      </c>
      <c r="H221" t="s">
        <v>29</v>
      </c>
      <c r="J221" s="4">
        <f t="shared" si="27"/>
        <v>0</v>
      </c>
      <c r="K221">
        <f t="shared" si="28"/>
        <v>353.84615384615381</v>
      </c>
      <c r="L221">
        <f t="shared" si="29"/>
        <v>307.84615384615381</v>
      </c>
      <c r="M221">
        <f t="shared" si="30"/>
        <v>2022</v>
      </c>
      <c r="N221">
        <f t="shared" si="31"/>
        <v>12</v>
      </c>
      <c r="O221">
        <f t="shared" si="32"/>
        <v>51</v>
      </c>
      <c r="P221" t="str">
        <f t="shared" si="33"/>
        <v>Dec</v>
      </c>
      <c r="Q221">
        <f t="shared" si="34"/>
        <v>13</v>
      </c>
      <c r="R221" t="str">
        <f t="shared" si="35"/>
        <v>Tue</v>
      </c>
    </row>
    <row r="222" spans="1:18" x14ac:dyDescent="0.25">
      <c r="A222" t="str">
        <f>PROPER(Sheet1!A222)</f>
        <v>Taxbit</v>
      </c>
      <c r="B222" t="str">
        <f>PROPER(Sheet1!B222)</f>
        <v>Salt Lake City</v>
      </c>
      <c r="C222" t="s">
        <v>28</v>
      </c>
      <c r="F222" s="1">
        <v>44908</v>
      </c>
      <c r="G222" t="s">
        <v>63</v>
      </c>
      <c r="H222" t="s">
        <v>29</v>
      </c>
      <c r="I222" s="3">
        <v>235</v>
      </c>
      <c r="J222" s="4">
        <f t="shared" si="27"/>
        <v>235000</v>
      </c>
      <c r="K222">
        <f t="shared" si="28"/>
        <v>0</v>
      </c>
      <c r="L222">
        <f t="shared" si="29"/>
        <v>0</v>
      </c>
      <c r="M222">
        <f t="shared" si="30"/>
        <v>2022</v>
      </c>
      <c r="N222">
        <f t="shared" si="31"/>
        <v>12</v>
      </c>
      <c r="O222">
        <f t="shared" si="32"/>
        <v>51</v>
      </c>
      <c r="P222" t="str">
        <f t="shared" si="33"/>
        <v>Dec</v>
      </c>
      <c r="Q222">
        <f t="shared" si="34"/>
        <v>13</v>
      </c>
      <c r="R222" t="str">
        <f t="shared" si="35"/>
        <v>Tue</v>
      </c>
    </row>
    <row r="223" spans="1:18" x14ac:dyDescent="0.25">
      <c r="A223" t="str">
        <f>PROPER(Sheet1!A223)</f>
        <v>Pluralsight</v>
      </c>
      <c r="B223" t="str">
        <f>PROPER(Sheet1!B223)</f>
        <v>Salt Lake City</v>
      </c>
      <c r="C223" t="s">
        <v>25</v>
      </c>
      <c r="D223">
        <v>400</v>
      </c>
      <c r="E223" s="2">
        <v>0.2</v>
      </c>
      <c r="F223" s="1">
        <v>44907</v>
      </c>
      <c r="G223" t="s">
        <v>44</v>
      </c>
      <c r="H223" t="s">
        <v>29</v>
      </c>
      <c r="I223" s="3">
        <v>192</v>
      </c>
      <c r="J223" s="4">
        <f t="shared" si="27"/>
        <v>192000</v>
      </c>
      <c r="K223">
        <f t="shared" si="28"/>
        <v>2000</v>
      </c>
      <c r="L223">
        <f t="shared" si="29"/>
        <v>1600</v>
      </c>
      <c r="M223">
        <f t="shared" si="30"/>
        <v>2022</v>
      </c>
      <c r="N223">
        <f t="shared" si="31"/>
        <v>12</v>
      </c>
      <c r="O223">
        <f t="shared" si="32"/>
        <v>51</v>
      </c>
      <c r="P223" t="str">
        <f t="shared" si="33"/>
        <v>Dec</v>
      </c>
      <c r="Q223">
        <f t="shared" si="34"/>
        <v>12</v>
      </c>
      <c r="R223" t="str">
        <f t="shared" si="35"/>
        <v>Mon</v>
      </c>
    </row>
    <row r="224" spans="1:18" x14ac:dyDescent="0.25">
      <c r="A224" t="str">
        <f>PROPER(Sheet1!A224)</f>
        <v>Freshly</v>
      </c>
      <c r="B224" t="str">
        <f>PROPER(Sheet1!B224)</f>
        <v>Phoenix</v>
      </c>
      <c r="C224" t="s">
        <v>41</v>
      </c>
      <c r="D224">
        <v>329</v>
      </c>
      <c r="F224" s="1">
        <v>44907</v>
      </c>
      <c r="G224" t="s">
        <v>44</v>
      </c>
      <c r="H224" t="s">
        <v>29</v>
      </c>
      <c r="I224" s="3">
        <v>107</v>
      </c>
      <c r="J224" s="4">
        <f t="shared" si="27"/>
        <v>107000</v>
      </c>
      <c r="K224">
        <f t="shared" si="28"/>
        <v>0</v>
      </c>
      <c r="L224">
        <f t="shared" si="29"/>
        <v>-329</v>
      </c>
      <c r="M224">
        <f t="shared" si="30"/>
        <v>2022</v>
      </c>
      <c r="N224">
        <f t="shared" si="31"/>
        <v>12</v>
      </c>
      <c r="O224">
        <f t="shared" si="32"/>
        <v>51</v>
      </c>
      <c r="P224" t="str">
        <f t="shared" si="33"/>
        <v>Dec</v>
      </c>
      <c r="Q224">
        <f t="shared" si="34"/>
        <v>12</v>
      </c>
      <c r="R224" t="str">
        <f t="shared" si="35"/>
        <v>Mon</v>
      </c>
    </row>
    <row r="225" spans="1:18" x14ac:dyDescent="0.25">
      <c r="A225" t="str">
        <f>PROPER(Sheet1!A225)</f>
        <v>Balto</v>
      </c>
      <c r="B225" t="str">
        <f>PROPER(Sheet1!B225)</f>
        <v>St. Louis</v>
      </c>
      <c r="C225" t="s">
        <v>291</v>
      </c>
      <c r="D225">
        <v>35</v>
      </c>
      <c r="F225" s="1">
        <v>44907</v>
      </c>
      <c r="G225" t="s">
        <v>63</v>
      </c>
      <c r="H225" t="s">
        <v>29</v>
      </c>
      <c r="I225" s="3">
        <v>51</v>
      </c>
      <c r="J225" s="4">
        <f t="shared" si="27"/>
        <v>51000</v>
      </c>
      <c r="K225">
        <f t="shared" si="28"/>
        <v>0</v>
      </c>
      <c r="L225">
        <f t="shared" si="29"/>
        <v>-35</v>
      </c>
      <c r="M225">
        <f t="shared" si="30"/>
        <v>2022</v>
      </c>
      <c r="N225">
        <f t="shared" si="31"/>
        <v>12</v>
      </c>
      <c r="O225">
        <f t="shared" si="32"/>
        <v>51</v>
      </c>
      <c r="P225" t="str">
        <f t="shared" si="33"/>
        <v>Dec</v>
      </c>
      <c r="Q225">
        <f t="shared" si="34"/>
        <v>12</v>
      </c>
      <c r="R225" t="str">
        <f t="shared" si="35"/>
        <v>Mon</v>
      </c>
    </row>
    <row r="226" spans="1:18" x14ac:dyDescent="0.25">
      <c r="A226" t="str">
        <f>PROPER(Sheet1!A226)</f>
        <v>Caribou</v>
      </c>
      <c r="B226" t="str">
        <f>PROPER(Sheet1!B226)</f>
        <v>Washington D.C.</v>
      </c>
      <c r="C226" t="s">
        <v>32</v>
      </c>
      <c r="F226" s="1">
        <v>44907</v>
      </c>
      <c r="G226" t="s">
        <v>33</v>
      </c>
      <c r="H226" t="s">
        <v>29</v>
      </c>
      <c r="I226" s="3">
        <v>189</v>
      </c>
      <c r="J226" s="4">
        <f t="shared" si="27"/>
        <v>189000</v>
      </c>
      <c r="K226">
        <f t="shared" si="28"/>
        <v>0</v>
      </c>
      <c r="L226">
        <f t="shared" si="29"/>
        <v>0</v>
      </c>
      <c r="M226">
        <f t="shared" si="30"/>
        <v>2022</v>
      </c>
      <c r="N226">
        <f t="shared" si="31"/>
        <v>12</v>
      </c>
      <c r="O226">
        <f t="shared" si="32"/>
        <v>51</v>
      </c>
      <c r="P226" t="str">
        <f t="shared" si="33"/>
        <v>Dec</v>
      </c>
      <c r="Q226">
        <f t="shared" si="34"/>
        <v>12</v>
      </c>
      <c r="R226" t="str">
        <f t="shared" si="35"/>
        <v>Mon</v>
      </c>
    </row>
    <row r="227" spans="1:18" x14ac:dyDescent="0.25">
      <c r="A227" t="str">
        <f>PROPER(Sheet1!A227)</f>
        <v>Outschool</v>
      </c>
      <c r="B227" t="str">
        <f>PROPER(Sheet1!B227)</f>
        <v>Sf Bay Area</v>
      </c>
      <c r="C227" t="s">
        <v>25</v>
      </c>
      <c r="D227">
        <v>43</v>
      </c>
      <c r="E227" s="2">
        <v>0.25</v>
      </c>
      <c r="F227" s="1">
        <v>44905</v>
      </c>
      <c r="G227" t="s">
        <v>72</v>
      </c>
      <c r="H227" t="s">
        <v>29</v>
      </c>
      <c r="I227" s="3">
        <v>240</v>
      </c>
      <c r="J227" s="4">
        <f t="shared" si="27"/>
        <v>240000</v>
      </c>
      <c r="K227">
        <f t="shared" si="28"/>
        <v>172</v>
      </c>
      <c r="L227">
        <f t="shared" si="29"/>
        <v>129</v>
      </c>
      <c r="M227">
        <f t="shared" si="30"/>
        <v>2022</v>
      </c>
      <c r="N227">
        <f t="shared" si="31"/>
        <v>12</v>
      </c>
      <c r="O227">
        <f t="shared" si="32"/>
        <v>50</v>
      </c>
      <c r="P227" t="str">
        <f t="shared" si="33"/>
        <v>Dec</v>
      </c>
      <c r="Q227">
        <f t="shared" si="34"/>
        <v>10</v>
      </c>
      <c r="R227" t="str">
        <f t="shared" si="35"/>
        <v>Sat</v>
      </c>
    </row>
    <row r="228" spans="1:18" x14ac:dyDescent="0.25">
      <c r="A228" t="str">
        <f>PROPER(Sheet1!A228)</f>
        <v>Xentral</v>
      </c>
      <c r="B228" t="str">
        <f>PROPER(Sheet1!B228)</f>
        <v>Munich</v>
      </c>
      <c r="C228" t="s">
        <v>130</v>
      </c>
      <c r="D228">
        <v>20</v>
      </c>
      <c r="E228" s="2">
        <v>0.1</v>
      </c>
      <c r="F228" s="1">
        <v>44905</v>
      </c>
      <c r="G228" t="s">
        <v>63</v>
      </c>
      <c r="H228" t="s">
        <v>127</v>
      </c>
      <c r="I228" s="3">
        <v>94</v>
      </c>
      <c r="J228" s="4">
        <f t="shared" si="27"/>
        <v>94000</v>
      </c>
      <c r="K228">
        <f t="shared" si="28"/>
        <v>200</v>
      </c>
      <c r="L228">
        <f t="shared" si="29"/>
        <v>180</v>
      </c>
      <c r="M228">
        <f t="shared" si="30"/>
        <v>2022</v>
      </c>
      <c r="N228">
        <f t="shared" si="31"/>
        <v>12</v>
      </c>
      <c r="O228">
        <f t="shared" si="32"/>
        <v>50</v>
      </c>
      <c r="P228" t="str">
        <f t="shared" si="33"/>
        <v>Dec</v>
      </c>
      <c r="Q228">
        <f t="shared" si="34"/>
        <v>10</v>
      </c>
      <c r="R228" t="str">
        <f t="shared" si="35"/>
        <v>Sat</v>
      </c>
    </row>
    <row r="229" spans="1:18" x14ac:dyDescent="0.25">
      <c r="A229" t="str">
        <f>PROPER(Sheet1!A229)</f>
        <v>Autobooks</v>
      </c>
      <c r="B229" t="str">
        <f>PROPER(Sheet1!B229)</f>
        <v>Detroit</v>
      </c>
      <c r="C229" t="s">
        <v>32</v>
      </c>
      <c r="F229" s="1">
        <v>44905</v>
      </c>
      <c r="G229" t="s">
        <v>33</v>
      </c>
      <c r="H229" t="s">
        <v>29</v>
      </c>
      <c r="I229" s="3">
        <v>97</v>
      </c>
      <c r="J229" s="4">
        <f t="shared" si="27"/>
        <v>97000</v>
      </c>
      <c r="K229">
        <f t="shared" si="28"/>
        <v>0</v>
      </c>
      <c r="L229">
        <f t="shared" si="29"/>
        <v>0</v>
      </c>
      <c r="M229">
        <f t="shared" si="30"/>
        <v>2022</v>
      </c>
      <c r="N229">
        <f t="shared" si="31"/>
        <v>12</v>
      </c>
      <c r="O229">
        <f t="shared" si="32"/>
        <v>50</v>
      </c>
      <c r="P229" t="str">
        <f t="shared" si="33"/>
        <v>Dec</v>
      </c>
      <c r="Q229">
        <f t="shared" si="34"/>
        <v>10</v>
      </c>
      <c r="R229" t="str">
        <f t="shared" si="35"/>
        <v>Sat</v>
      </c>
    </row>
    <row r="230" spans="1:18" x14ac:dyDescent="0.25">
      <c r="A230" t="str">
        <f>PROPER(Sheet1!A230)</f>
        <v>Convene</v>
      </c>
      <c r="B230" t="str">
        <f>PROPER(Sheet1!B230)</f>
        <v>New York City</v>
      </c>
      <c r="C230" t="s">
        <v>60</v>
      </c>
      <c r="F230" s="1">
        <v>44905</v>
      </c>
      <c r="G230" t="s">
        <v>16</v>
      </c>
      <c r="H230" t="s">
        <v>29</v>
      </c>
      <c r="I230" s="3">
        <v>281</v>
      </c>
      <c r="J230" s="4">
        <f t="shared" si="27"/>
        <v>281000</v>
      </c>
      <c r="K230">
        <f t="shared" si="28"/>
        <v>0</v>
      </c>
      <c r="L230">
        <f t="shared" si="29"/>
        <v>0</v>
      </c>
      <c r="M230">
        <f t="shared" si="30"/>
        <v>2022</v>
      </c>
      <c r="N230">
        <f t="shared" si="31"/>
        <v>12</v>
      </c>
      <c r="O230">
        <f t="shared" si="32"/>
        <v>50</v>
      </c>
      <c r="P230" t="str">
        <f t="shared" si="33"/>
        <v>Dec</v>
      </c>
      <c r="Q230">
        <f t="shared" si="34"/>
        <v>10</v>
      </c>
      <c r="R230" t="str">
        <f t="shared" si="35"/>
        <v>Sat</v>
      </c>
    </row>
    <row r="231" spans="1:18" x14ac:dyDescent="0.25">
      <c r="A231" t="str">
        <f>PROPER(Sheet1!A231)</f>
        <v>Pharmeasy</v>
      </c>
      <c r="B231" t="str">
        <f>PROPER(Sheet1!B231)</f>
        <v>Mumbai</v>
      </c>
      <c r="C231" t="s">
        <v>43</v>
      </c>
      <c r="F231" s="1">
        <v>44905</v>
      </c>
      <c r="G231" t="s">
        <v>16</v>
      </c>
      <c r="H231" t="s">
        <v>17</v>
      </c>
      <c r="I231" s="3">
        <v>1600</v>
      </c>
      <c r="J231" s="4">
        <f t="shared" si="27"/>
        <v>1600000</v>
      </c>
      <c r="K231">
        <f t="shared" si="28"/>
        <v>0</v>
      </c>
      <c r="L231">
        <f t="shared" si="29"/>
        <v>0</v>
      </c>
      <c r="M231">
        <f t="shared" si="30"/>
        <v>2022</v>
      </c>
      <c r="N231">
        <f t="shared" si="31"/>
        <v>12</v>
      </c>
      <c r="O231">
        <f t="shared" si="32"/>
        <v>50</v>
      </c>
      <c r="P231" t="str">
        <f t="shared" si="33"/>
        <v>Dec</v>
      </c>
      <c r="Q231">
        <f t="shared" si="34"/>
        <v>10</v>
      </c>
      <c r="R231" t="str">
        <f t="shared" si="35"/>
        <v>Sat</v>
      </c>
    </row>
    <row r="232" spans="1:18" x14ac:dyDescent="0.25">
      <c r="A232" t="str">
        <f>PROPER(Sheet1!A232)</f>
        <v>Playtika</v>
      </c>
      <c r="B232" t="str">
        <f>PROPER(Sheet1!B232)</f>
        <v>Tel Aviv</v>
      </c>
      <c r="C232" t="s">
        <v>37</v>
      </c>
      <c r="D232">
        <v>600</v>
      </c>
      <c r="E232" s="2">
        <v>0.15</v>
      </c>
      <c r="F232" s="1">
        <v>44904</v>
      </c>
      <c r="G232" t="s">
        <v>11</v>
      </c>
      <c r="H232" t="s">
        <v>243</v>
      </c>
      <c r="J232" s="4">
        <f t="shared" si="27"/>
        <v>0</v>
      </c>
      <c r="K232">
        <f t="shared" si="28"/>
        <v>4000</v>
      </c>
      <c r="L232">
        <f t="shared" si="29"/>
        <v>3400</v>
      </c>
      <c r="M232">
        <f t="shared" si="30"/>
        <v>2022</v>
      </c>
      <c r="N232">
        <f t="shared" si="31"/>
        <v>12</v>
      </c>
      <c r="O232">
        <f t="shared" si="32"/>
        <v>50</v>
      </c>
      <c r="P232" t="str">
        <f t="shared" si="33"/>
        <v>Dec</v>
      </c>
      <c r="Q232">
        <f t="shared" si="34"/>
        <v>9</v>
      </c>
      <c r="R232" t="str">
        <f t="shared" si="35"/>
        <v>Fri</v>
      </c>
    </row>
    <row r="233" spans="1:18" x14ac:dyDescent="0.25">
      <c r="A233" t="str">
        <f>PROPER(Sheet1!A233)</f>
        <v>Share Now</v>
      </c>
      <c r="B233" t="str">
        <f>PROPER(Sheet1!B233)</f>
        <v>Berlin</v>
      </c>
      <c r="C233" t="s">
        <v>94</v>
      </c>
      <c r="D233">
        <v>150</v>
      </c>
      <c r="E233" s="2">
        <v>0.36</v>
      </c>
      <c r="F233" s="1">
        <v>44904</v>
      </c>
      <c r="G233" t="s">
        <v>44</v>
      </c>
      <c r="H233" t="s">
        <v>127</v>
      </c>
      <c r="J233" s="4">
        <f t="shared" si="27"/>
        <v>0</v>
      </c>
      <c r="K233">
        <f t="shared" si="28"/>
        <v>416.66666666666669</v>
      </c>
      <c r="L233">
        <f t="shared" si="29"/>
        <v>266.66666666666669</v>
      </c>
      <c r="M233">
        <f t="shared" si="30"/>
        <v>2022</v>
      </c>
      <c r="N233">
        <f t="shared" si="31"/>
        <v>12</v>
      </c>
      <c r="O233">
        <f t="shared" si="32"/>
        <v>50</v>
      </c>
      <c r="P233" t="str">
        <f t="shared" si="33"/>
        <v>Dec</v>
      </c>
      <c r="Q233">
        <f t="shared" si="34"/>
        <v>9</v>
      </c>
      <c r="R233" t="str">
        <f t="shared" si="35"/>
        <v>Fri</v>
      </c>
    </row>
    <row r="234" spans="1:18" x14ac:dyDescent="0.25">
      <c r="A234" t="str">
        <f>PROPER(Sheet1!A234)</f>
        <v>Alice</v>
      </c>
      <c r="B234" t="str">
        <f>PROPER(Sheet1!B234)</f>
        <v>Sao Paulo</v>
      </c>
      <c r="C234" t="s">
        <v>43</v>
      </c>
      <c r="D234">
        <v>113</v>
      </c>
      <c r="E234" s="2">
        <v>0.16</v>
      </c>
      <c r="F234" s="1">
        <v>44904</v>
      </c>
      <c r="G234" t="s">
        <v>33</v>
      </c>
      <c r="H234" t="s">
        <v>148</v>
      </c>
      <c r="I234" s="3">
        <v>174</v>
      </c>
      <c r="J234" s="4">
        <f t="shared" si="27"/>
        <v>174000</v>
      </c>
      <c r="K234">
        <f t="shared" si="28"/>
        <v>706.25</v>
      </c>
      <c r="L234">
        <f t="shared" si="29"/>
        <v>593.25</v>
      </c>
      <c r="M234">
        <f t="shared" si="30"/>
        <v>2022</v>
      </c>
      <c r="N234">
        <f t="shared" si="31"/>
        <v>12</v>
      </c>
      <c r="O234">
        <f t="shared" si="32"/>
        <v>50</v>
      </c>
      <c r="P234" t="str">
        <f t="shared" si="33"/>
        <v>Dec</v>
      </c>
      <c r="Q234">
        <f t="shared" si="34"/>
        <v>9</v>
      </c>
      <c r="R234" t="str">
        <f t="shared" si="35"/>
        <v>Fri</v>
      </c>
    </row>
    <row r="235" spans="1:18" x14ac:dyDescent="0.25">
      <c r="A235" t="str">
        <f>PROPER(Sheet1!A235)</f>
        <v>Primer</v>
      </c>
      <c r="B235" t="str">
        <f>PROPER(Sheet1!B235)</f>
        <v>London</v>
      </c>
      <c r="C235" t="s">
        <v>32</v>
      </c>
      <c r="D235">
        <v>85</v>
      </c>
      <c r="E235" s="2">
        <v>0.33</v>
      </c>
      <c r="F235" s="1">
        <v>44904</v>
      </c>
      <c r="G235" t="s">
        <v>63</v>
      </c>
      <c r="H235" t="s">
        <v>124</v>
      </c>
      <c r="I235" s="3">
        <v>73</v>
      </c>
      <c r="J235" s="4">
        <f t="shared" si="27"/>
        <v>73000</v>
      </c>
      <c r="K235">
        <f t="shared" si="28"/>
        <v>257.57575757575756</v>
      </c>
      <c r="L235">
        <f t="shared" si="29"/>
        <v>172.57575757575756</v>
      </c>
      <c r="M235">
        <f t="shared" si="30"/>
        <v>2022</v>
      </c>
      <c r="N235">
        <f t="shared" si="31"/>
        <v>12</v>
      </c>
      <c r="O235">
        <f t="shared" si="32"/>
        <v>50</v>
      </c>
      <c r="P235" t="str">
        <f t="shared" si="33"/>
        <v>Dec</v>
      </c>
      <c r="Q235">
        <f t="shared" si="34"/>
        <v>9</v>
      </c>
      <c r="R235" t="str">
        <f t="shared" si="35"/>
        <v>Fri</v>
      </c>
    </row>
    <row r="236" spans="1:18" x14ac:dyDescent="0.25">
      <c r="A236" t="str">
        <f>PROPER(Sheet1!A236)</f>
        <v>Onefootball</v>
      </c>
      <c r="B236" t="str">
        <f>PROPER(Sheet1!B236)</f>
        <v>Berlin</v>
      </c>
      <c r="C236" t="s">
        <v>15</v>
      </c>
      <c r="D236">
        <v>62</v>
      </c>
      <c r="E236" s="2">
        <v>0.115</v>
      </c>
      <c r="F236" s="1">
        <v>44904</v>
      </c>
      <c r="G236" t="s">
        <v>72</v>
      </c>
      <c r="H236" t="s">
        <v>127</v>
      </c>
      <c r="I236" s="3">
        <v>442</v>
      </c>
      <c r="J236" s="4">
        <f t="shared" si="27"/>
        <v>442000</v>
      </c>
      <c r="K236">
        <f t="shared" si="28"/>
        <v>539.13043478260863</v>
      </c>
      <c r="L236">
        <f t="shared" si="29"/>
        <v>477.13043478260863</v>
      </c>
      <c r="M236">
        <f t="shared" si="30"/>
        <v>2022</v>
      </c>
      <c r="N236">
        <f t="shared" si="31"/>
        <v>12</v>
      </c>
      <c r="O236">
        <f t="shared" si="32"/>
        <v>50</v>
      </c>
      <c r="P236" t="str">
        <f t="shared" si="33"/>
        <v>Dec</v>
      </c>
      <c r="Q236">
        <f t="shared" si="34"/>
        <v>9</v>
      </c>
      <c r="R236" t="str">
        <f t="shared" si="35"/>
        <v>Fri</v>
      </c>
    </row>
    <row r="237" spans="1:18" x14ac:dyDescent="0.25">
      <c r="A237" t="str">
        <f>PROPER(Sheet1!A237)</f>
        <v>C2Fo</v>
      </c>
      <c r="B237" t="str">
        <f>PROPER(Sheet1!B237)</f>
        <v>Kansas City</v>
      </c>
      <c r="C237" t="s">
        <v>32</v>
      </c>
      <c r="D237">
        <v>20</v>
      </c>
      <c r="E237" s="2">
        <v>0.02</v>
      </c>
      <c r="F237" s="1">
        <v>44904</v>
      </c>
      <c r="G237" t="s">
        <v>162</v>
      </c>
      <c r="H237" t="s">
        <v>29</v>
      </c>
      <c r="I237" s="3">
        <v>537</v>
      </c>
      <c r="J237" s="4">
        <f t="shared" si="27"/>
        <v>537000</v>
      </c>
      <c r="K237">
        <f t="shared" si="28"/>
        <v>1000</v>
      </c>
      <c r="L237">
        <f t="shared" si="29"/>
        <v>980</v>
      </c>
      <c r="M237">
        <f t="shared" si="30"/>
        <v>2022</v>
      </c>
      <c r="N237">
        <f t="shared" si="31"/>
        <v>12</v>
      </c>
      <c r="O237">
        <f t="shared" si="32"/>
        <v>50</v>
      </c>
      <c r="P237" t="str">
        <f t="shared" si="33"/>
        <v>Dec</v>
      </c>
      <c r="Q237">
        <f t="shared" si="34"/>
        <v>9</v>
      </c>
      <c r="R237" t="str">
        <f t="shared" si="35"/>
        <v>Fri</v>
      </c>
    </row>
    <row r="238" spans="1:18" x14ac:dyDescent="0.25">
      <c r="A238" t="str">
        <f>PROPER(Sheet1!A238)</f>
        <v>Brodmann17</v>
      </c>
      <c r="B238" t="str">
        <f>PROPER(Sheet1!B238)</f>
        <v>Tel Aviv</v>
      </c>
      <c r="C238" t="s">
        <v>62</v>
      </c>
      <c r="E238" s="2">
        <v>1</v>
      </c>
      <c r="F238" s="1">
        <v>44904</v>
      </c>
      <c r="G238" t="s">
        <v>21</v>
      </c>
      <c r="H238" t="s">
        <v>243</v>
      </c>
      <c r="I238" s="3">
        <v>25</v>
      </c>
      <c r="J238" s="4">
        <f t="shared" si="27"/>
        <v>25000</v>
      </c>
      <c r="K238">
        <f t="shared" si="28"/>
        <v>0</v>
      </c>
      <c r="L238">
        <f t="shared" si="29"/>
        <v>0</v>
      </c>
      <c r="M238">
        <f t="shared" si="30"/>
        <v>2022</v>
      </c>
      <c r="N238">
        <f t="shared" si="31"/>
        <v>12</v>
      </c>
      <c r="O238">
        <f t="shared" si="32"/>
        <v>50</v>
      </c>
      <c r="P238" t="str">
        <f t="shared" si="33"/>
        <v>Dec</v>
      </c>
      <c r="Q238">
        <f t="shared" si="34"/>
        <v>9</v>
      </c>
      <c r="R238" t="str">
        <f t="shared" si="35"/>
        <v>Fri</v>
      </c>
    </row>
    <row r="239" spans="1:18" x14ac:dyDescent="0.25">
      <c r="A239" t="str">
        <f>PROPER(Sheet1!A239)</f>
        <v>Digital Surge</v>
      </c>
      <c r="B239" t="str">
        <f>PROPER(Sheet1!B239)</f>
        <v>Brisbane</v>
      </c>
      <c r="C239" t="s">
        <v>28</v>
      </c>
      <c r="E239" s="2">
        <v>1</v>
      </c>
      <c r="F239" s="1">
        <v>44904</v>
      </c>
      <c r="G239" t="s">
        <v>16</v>
      </c>
      <c r="H239" t="s">
        <v>22</v>
      </c>
      <c r="J239" s="4">
        <f t="shared" si="27"/>
        <v>0</v>
      </c>
      <c r="K239">
        <f t="shared" si="28"/>
        <v>0</v>
      </c>
      <c r="L239">
        <f t="shared" si="29"/>
        <v>0</v>
      </c>
      <c r="M239">
        <f t="shared" si="30"/>
        <v>2022</v>
      </c>
      <c r="N239">
        <f t="shared" si="31"/>
        <v>12</v>
      </c>
      <c r="O239">
        <f t="shared" si="32"/>
        <v>50</v>
      </c>
      <c r="P239" t="str">
        <f t="shared" si="33"/>
        <v>Dec</v>
      </c>
      <c r="Q239">
        <f t="shared" si="34"/>
        <v>9</v>
      </c>
      <c r="R239" t="str">
        <f t="shared" si="35"/>
        <v>Fri</v>
      </c>
    </row>
    <row r="240" spans="1:18" x14ac:dyDescent="0.25">
      <c r="A240" t="str">
        <f>PROPER(Sheet1!A240)</f>
        <v>N-Able Technologies</v>
      </c>
      <c r="B240" t="str">
        <f>PROPER(Sheet1!B240)</f>
        <v>Raleigh</v>
      </c>
      <c r="C240" t="s">
        <v>62</v>
      </c>
      <c r="F240" s="1">
        <v>44904</v>
      </c>
      <c r="G240" t="s">
        <v>11</v>
      </c>
      <c r="H240" t="s">
        <v>29</v>
      </c>
      <c r="I240" s="3">
        <v>225</v>
      </c>
      <c r="J240" s="4">
        <f t="shared" si="27"/>
        <v>225000</v>
      </c>
      <c r="K240">
        <f t="shared" si="28"/>
        <v>0</v>
      </c>
      <c r="L240">
        <f t="shared" si="29"/>
        <v>0</v>
      </c>
      <c r="M240">
        <f t="shared" si="30"/>
        <v>2022</v>
      </c>
      <c r="N240">
        <f t="shared" si="31"/>
        <v>12</v>
      </c>
      <c r="O240">
        <f t="shared" si="32"/>
        <v>50</v>
      </c>
      <c r="P240" t="str">
        <f t="shared" si="33"/>
        <v>Dec</v>
      </c>
      <c r="Q240">
        <f t="shared" si="34"/>
        <v>9</v>
      </c>
      <c r="R240" t="str">
        <f t="shared" si="35"/>
        <v>Fri</v>
      </c>
    </row>
    <row r="241" spans="1:18" x14ac:dyDescent="0.25">
      <c r="A241" t="str">
        <f>PROPER(Sheet1!A241)</f>
        <v>Zenledger</v>
      </c>
      <c r="B241" t="str">
        <f>PROPER(Sheet1!B241)</f>
        <v>Seattle</v>
      </c>
      <c r="C241" t="s">
        <v>28</v>
      </c>
      <c r="E241" s="2">
        <v>0.1</v>
      </c>
      <c r="F241" s="1">
        <v>44904</v>
      </c>
      <c r="G241" t="s">
        <v>63</v>
      </c>
      <c r="H241" t="s">
        <v>29</v>
      </c>
      <c r="I241" s="3">
        <v>25</v>
      </c>
      <c r="J241" s="4">
        <f t="shared" si="27"/>
        <v>25000</v>
      </c>
      <c r="K241">
        <f t="shared" si="28"/>
        <v>0</v>
      </c>
      <c r="L241">
        <f t="shared" si="29"/>
        <v>0</v>
      </c>
      <c r="M241">
        <f t="shared" si="30"/>
        <v>2022</v>
      </c>
      <c r="N241">
        <f t="shared" si="31"/>
        <v>12</v>
      </c>
      <c r="O241">
        <f t="shared" si="32"/>
        <v>50</v>
      </c>
      <c r="P241" t="str">
        <f t="shared" si="33"/>
        <v>Dec</v>
      </c>
      <c r="Q241">
        <f t="shared" si="34"/>
        <v>9</v>
      </c>
      <c r="R241" t="str">
        <f t="shared" si="35"/>
        <v>Fri</v>
      </c>
    </row>
    <row r="242" spans="1:18" x14ac:dyDescent="0.25">
      <c r="A242" t="str">
        <f>PROPER(Sheet1!A242)</f>
        <v>Airtable</v>
      </c>
      <c r="B242" t="str">
        <f>PROPER(Sheet1!B242)</f>
        <v>Sf Bay Area</v>
      </c>
      <c r="C242" t="s">
        <v>130</v>
      </c>
      <c r="D242">
        <v>254</v>
      </c>
      <c r="E242" s="2">
        <v>0.2</v>
      </c>
      <c r="F242" s="1">
        <v>44903</v>
      </c>
      <c r="G242" t="s">
        <v>47</v>
      </c>
      <c r="H242" t="s">
        <v>29</v>
      </c>
      <c r="I242" s="3">
        <v>1400</v>
      </c>
      <c r="J242" s="4">
        <f t="shared" si="27"/>
        <v>1400000</v>
      </c>
      <c r="K242">
        <f t="shared" si="28"/>
        <v>1270</v>
      </c>
      <c r="L242">
        <f t="shared" si="29"/>
        <v>1016</v>
      </c>
      <c r="M242">
        <f t="shared" si="30"/>
        <v>2022</v>
      </c>
      <c r="N242">
        <f t="shared" si="31"/>
        <v>12</v>
      </c>
      <c r="O242">
        <f t="shared" si="32"/>
        <v>50</v>
      </c>
      <c r="P242" t="str">
        <f t="shared" si="33"/>
        <v>Dec</v>
      </c>
      <c r="Q242">
        <f t="shared" si="34"/>
        <v>8</v>
      </c>
      <c r="R242" t="str">
        <f t="shared" si="35"/>
        <v>Thu</v>
      </c>
    </row>
    <row r="243" spans="1:18" x14ac:dyDescent="0.25">
      <c r="A243" t="str">
        <f>PROPER(Sheet1!A243)</f>
        <v>Swiggy</v>
      </c>
      <c r="B243" t="str">
        <f>PROPER(Sheet1!B243)</f>
        <v>Bengaluru</v>
      </c>
      <c r="C243" t="s">
        <v>41</v>
      </c>
      <c r="D243">
        <v>250</v>
      </c>
      <c r="E243" s="2">
        <v>0.03</v>
      </c>
      <c r="F243" s="1">
        <v>44903</v>
      </c>
      <c r="G243" t="s">
        <v>16</v>
      </c>
      <c r="H243" t="s">
        <v>17</v>
      </c>
      <c r="I243" s="3">
        <v>3600</v>
      </c>
      <c r="J243" s="4">
        <f t="shared" si="27"/>
        <v>3600000</v>
      </c>
      <c r="K243">
        <f t="shared" si="28"/>
        <v>8333.3333333333339</v>
      </c>
      <c r="L243">
        <f t="shared" si="29"/>
        <v>8083.3333333333339</v>
      </c>
      <c r="M243">
        <f t="shared" si="30"/>
        <v>2022</v>
      </c>
      <c r="N243">
        <f t="shared" si="31"/>
        <v>12</v>
      </c>
      <c r="O243">
        <f t="shared" si="32"/>
        <v>50</v>
      </c>
      <c r="P243" t="str">
        <f t="shared" si="33"/>
        <v>Dec</v>
      </c>
      <c r="Q243">
        <f t="shared" si="34"/>
        <v>8</v>
      </c>
      <c r="R243" t="str">
        <f t="shared" si="35"/>
        <v>Thu</v>
      </c>
    </row>
    <row r="244" spans="1:18" x14ac:dyDescent="0.25">
      <c r="A244" t="str">
        <f>PROPER(Sheet1!A244)</f>
        <v>Glints</v>
      </c>
      <c r="B244" t="str">
        <f>PROPER(Sheet1!B244)</f>
        <v>Singapore</v>
      </c>
      <c r="C244" t="s">
        <v>50</v>
      </c>
      <c r="D244">
        <v>198</v>
      </c>
      <c r="E244" s="2">
        <v>0.18</v>
      </c>
      <c r="F244" s="1">
        <v>44903</v>
      </c>
      <c r="G244" t="s">
        <v>72</v>
      </c>
      <c r="H244" t="s">
        <v>205</v>
      </c>
      <c r="I244" s="3">
        <v>82</v>
      </c>
      <c r="J244" s="4">
        <f t="shared" si="27"/>
        <v>82000</v>
      </c>
      <c r="K244">
        <f t="shared" si="28"/>
        <v>1100</v>
      </c>
      <c r="L244">
        <f t="shared" si="29"/>
        <v>902</v>
      </c>
      <c r="M244">
        <f t="shared" si="30"/>
        <v>2022</v>
      </c>
      <c r="N244">
        <f t="shared" si="31"/>
        <v>12</v>
      </c>
      <c r="O244">
        <f t="shared" si="32"/>
        <v>50</v>
      </c>
      <c r="P244" t="str">
        <f t="shared" si="33"/>
        <v>Dec</v>
      </c>
      <c r="Q244">
        <f t="shared" si="34"/>
        <v>8</v>
      </c>
      <c r="R244" t="str">
        <f t="shared" si="35"/>
        <v>Thu</v>
      </c>
    </row>
    <row r="245" spans="1:18" x14ac:dyDescent="0.25">
      <c r="A245" t="str">
        <f>PROPER(Sheet1!A245)</f>
        <v>Buser</v>
      </c>
      <c r="B245" t="str">
        <f>PROPER(Sheet1!B245)</f>
        <v>Sao Paulo</v>
      </c>
      <c r="C245" t="s">
        <v>94</v>
      </c>
      <c r="D245">
        <v>160</v>
      </c>
      <c r="E245" s="2">
        <v>0.3</v>
      </c>
      <c r="F245" s="1">
        <v>44903</v>
      </c>
      <c r="G245" t="s">
        <v>33</v>
      </c>
      <c r="H245" t="s">
        <v>148</v>
      </c>
      <c r="I245" s="3">
        <v>138</v>
      </c>
      <c r="J245" s="4">
        <f t="shared" si="27"/>
        <v>138000</v>
      </c>
      <c r="K245">
        <f t="shared" si="28"/>
        <v>533.33333333333337</v>
      </c>
      <c r="L245">
        <f t="shared" si="29"/>
        <v>373.33333333333337</v>
      </c>
      <c r="M245">
        <f t="shared" si="30"/>
        <v>2022</v>
      </c>
      <c r="N245">
        <f t="shared" si="31"/>
        <v>12</v>
      </c>
      <c r="O245">
        <f t="shared" si="32"/>
        <v>50</v>
      </c>
      <c r="P245" t="str">
        <f t="shared" si="33"/>
        <v>Dec</v>
      </c>
      <c r="Q245">
        <f t="shared" si="34"/>
        <v>8</v>
      </c>
      <c r="R245" t="str">
        <f t="shared" si="35"/>
        <v>Thu</v>
      </c>
    </row>
    <row r="246" spans="1:18" x14ac:dyDescent="0.25">
      <c r="A246" t="str">
        <f>PROPER(Sheet1!A246)</f>
        <v>Blackline</v>
      </c>
      <c r="B246" t="str">
        <f>PROPER(Sheet1!B246)</f>
        <v>Los Angeles</v>
      </c>
      <c r="C246" t="s">
        <v>32</v>
      </c>
      <c r="D246">
        <v>95</v>
      </c>
      <c r="E246" s="2">
        <v>0.05</v>
      </c>
      <c r="F246" s="1">
        <v>44903</v>
      </c>
      <c r="G246" t="s">
        <v>217</v>
      </c>
      <c r="H246" t="s">
        <v>29</v>
      </c>
      <c r="I246" s="3">
        <v>220</v>
      </c>
      <c r="J246" s="4">
        <f t="shared" si="27"/>
        <v>220000</v>
      </c>
      <c r="K246">
        <f t="shared" si="28"/>
        <v>1900</v>
      </c>
      <c r="L246">
        <f t="shared" si="29"/>
        <v>1805</v>
      </c>
      <c r="M246">
        <f t="shared" si="30"/>
        <v>2022</v>
      </c>
      <c r="N246">
        <f t="shared" si="31"/>
        <v>12</v>
      </c>
      <c r="O246">
        <f t="shared" si="32"/>
        <v>50</v>
      </c>
      <c r="P246" t="str">
        <f t="shared" si="33"/>
        <v>Dec</v>
      </c>
      <c r="Q246">
        <f t="shared" si="34"/>
        <v>8</v>
      </c>
      <c r="R246" t="str">
        <f t="shared" si="35"/>
        <v>Thu</v>
      </c>
    </row>
    <row r="247" spans="1:18" x14ac:dyDescent="0.25">
      <c r="A247" t="str">
        <f>PROPER(Sheet1!A247)</f>
        <v>Chrono24</v>
      </c>
      <c r="B247" t="str">
        <f>PROPER(Sheet1!B247)</f>
        <v>Karlsruhe</v>
      </c>
      <c r="C247" t="s">
        <v>20</v>
      </c>
      <c r="D247">
        <v>80</v>
      </c>
      <c r="F247" s="1">
        <v>44903</v>
      </c>
      <c r="G247" t="s">
        <v>33</v>
      </c>
      <c r="H247" t="s">
        <v>127</v>
      </c>
      <c r="I247" s="3">
        <v>205</v>
      </c>
      <c r="J247" s="4">
        <f t="shared" si="27"/>
        <v>205000</v>
      </c>
      <c r="K247">
        <f t="shared" si="28"/>
        <v>0</v>
      </c>
      <c r="L247">
        <f t="shared" si="29"/>
        <v>-80</v>
      </c>
      <c r="M247">
        <f t="shared" si="30"/>
        <v>2022</v>
      </c>
      <c r="N247">
        <f t="shared" si="31"/>
        <v>12</v>
      </c>
      <c r="O247">
        <f t="shared" si="32"/>
        <v>50</v>
      </c>
      <c r="P247" t="str">
        <f t="shared" si="33"/>
        <v>Dec</v>
      </c>
      <c r="Q247">
        <f t="shared" si="34"/>
        <v>8</v>
      </c>
      <c r="R247" t="str">
        <f t="shared" si="35"/>
        <v>Thu</v>
      </c>
    </row>
    <row r="248" spans="1:18" x14ac:dyDescent="0.25">
      <c r="A248" t="str">
        <f>PROPER(Sheet1!A248)</f>
        <v>Otonomo</v>
      </c>
      <c r="B248" t="str">
        <f>PROPER(Sheet1!B248)</f>
        <v>Tel Aviv</v>
      </c>
      <c r="C248" t="s">
        <v>94</v>
      </c>
      <c r="D248">
        <v>80</v>
      </c>
      <c r="E248" s="2">
        <v>0.5</v>
      </c>
      <c r="F248" s="1">
        <v>44903</v>
      </c>
      <c r="G248" t="s">
        <v>11</v>
      </c>
      <c r="H248" t="s">
        <v>243</v>
      </c>
      <c r="I248" s="3">
        <v>231</v>
      </c>
      <c r="J248" s="4">
        <f t="shared" si="27"/>
        <v>231000</v>
      </c>
      <c r="K248">
        <f t="shared" si="28"/>
        <v>160</v>
      </c>
      <c r="L248">
        <f t="shared" si="29"/>
        <v>80</v>
      </c>
      <c r="M248">
        <f t="shared" si="30"/>
        <v>2022</v>
      </c>
      <c r="N248">
        <f t="shared" si="31"/>
        <v>12</v>
      </c>
      <c r="O248">
        <f t="shared" si="32"/>
        <v>50</v>
      </c>
      <c r="P248" t="str">
        <f t="shared" si="33"/>
        <v>Dec</v>
      </c>
      <c r="Q248">
        <f t="shared" si="34"/>
        <v>8</v>
      </c>
      <c r="R248" t="str">
        <f t="shared" si="35"/>
        <v>Thu</v>
      </c>
    </row>
    <row r="249" spans="1:18" x14ac:dyDescent="0.25">
      <c r="A249" t="str">
        <f>PROPER(Sheet1!A249)</f>
        <v>Techtarget</v>
      </c>
      <c r="B249" t="str">
        <f>PROPER(Sheet1!B249)</f>
        <v>Boston</v>
      </c>
      <c r="C249" t="s">
        <v>15</v>
      </c>
      <c r="D249">
        <v>60</v>
      </c>
      <c r="E249" s="2">
        <v>0.05</v>
      </c>
      <c r="F249" s="1">
        <v>44903</v>
      </c>
      <c r="G249" t="s">
        <v>11</v>
      </c>
      <c r="H249" t="s">
        <v>29</v>
      </c>
      <c r="I249" s="3">
        <v>115</v>
      </c>
      <c r="J249" s="4">
        <f t="shared" si="27"/>
        <v>115000</v>
      </c>
      <c r="K249">
        <f t="shared" si="28"/>
        <v>1200</v>
      </c>
      <c r="L249">
        <f t="shared" si="29"/>
        <v>1140</v>
      </c>
      <c r="M249">
        <f t="shared" si="30"/>
        <v>2022</v>
      </c>
      <c r="N249">
        <f t="shared" si="31"/>
        <v>12</v>
      </c>
      <c r="O249">
        <f t="shared" si="32"/>
        <v>50</v>
      </c>
      <c r="P249" t="str">
        <f t="shared" si="33"/>
        <v>Dec</v>
      </c>
      <c r="Q249">
        <f t="shared" si="34"/>
        <v>8</v>
      </c>
      <c r="R249" t="str">
        <f t="shared" si="35"/>
        <v>Thu</v>
      </c>
    </row>
    <row r="250" spans="1:18" x14ac:dyDescent="0.25">
      <c r="A250" t="str">
        <f>PROPER(Sheet1!A250)</f>
        <v>Inscripta</v>
      </c>
      <c r="B250" t="str">
        <f>PROPER(Sheet1!B250)</f>
        <v>Boulder</v>
      </c>
      <c r="C250" t="s">
        <v>43</v>
      </c>
      <c r="D250">
        <v>43</v>
      </c>
      <c r="F250" s="1">
        <v>44903</v>
      </c>
      <c r="G250" t="s">
        <v>74</v>
      </c>
      <c r="H250" t="s">
        <v>29</v>
      </c>
      <c r="I250" s="3">
        <v>459</v>
      </c>
      <c r="J250" s="4">
        <f t="shared" si="27"/>
        <v>459000</v>
      </c>
      <c r="K250">
        <f t="shared" si="28"/>
        <v>0</v>
      </c>
      <c r="L250">
        <f t="shared" si="29"/>
        <v>-43</v>
      </c>
      <c r="M250">
        <f t="shared" si="30"/>
        <v>2022</v>
      </c>
      <c r="N250">
        <f t="shared" si="31"/>
        <v>12</v>
      </c>
      <c r="O250">
        <f t="shared" si="32"/>
        <v>50</v>
      </c>
      <c r="P250" t="str">
        <f t="shared" si="33"/>
        <v>Dec</v>
      </c>
      <c r="Q250">
        <f t="shared" si="34"/>
        <v>8</v>
      </c>
      <c r="R250" t="str">
        <f t="shared" si="35"/>
        <v>Thu</v>
      </c>
    </row>
    <row r="251" spans="1:18" x14ac:dyDescent="0.25">
      <c r="A251" t="str">
        <f>PROPER(Sheet1!A251)</f>
        <v>Cycognito</v>
      </c>
      <c r="B251" t="str">
        <f>PROPER(Sheet1!B251)</f>
        <v>Sf Bay Area</v>
      </c>
      <c r="C251" t="s">
        <v>91</v>
      </c>
      <c r="D251">
        <v>30</v>
      </c>
      <c r="E251" s="2">
        <v>0.15</v>
      </c>
      <c r="F251" s="1">
        <v>44903</v>
      </c>
      <c r="G251" t="s">
        <v>33</v>
      </c>
      <c r="H251" t="s">
        <v>29</v>
      </c>
      <c r="I251" s="3">
        <v>153</v>
      </c>
      <c r="J251" s="4">
        <f t="shared" si="27"/>
        <v>153000</v>
      </c>
      <c r="K251">
        <f t="shared" si="28"/>
        <v>200</v>
      </c>
      <c r="L251">
        <f t="shared" si="29"/>
        <v>170</v>
      </c>
      <c r="M251">
        <f t="shared" si="30"/>
        <v>2022</v>
      </c>
      <c r="N251">
        <f t="shared" si="31"/>
        <v>12</v>
      </c>
      <c r="O251">
        <f t="shared" si="32"/>
        <v>50</v>
      </c>
      <c r="P251" t="str">
        <f t="shared" si="33"/>
        <v>Dec</v>
      </c>
      <c r="Q251">
        <f t="shared" si="34"/>
        <v>8</v>
      </c>
      <c r="R251" t="str">
        <f t="shared" si="35"/>
        <v>Thu</v>
      </c>
    </row>
    <row r="252" spans="1:18" x14ac:dyDescent="0.25">
      <c r="A252" t="str">
        <f>PROPER(Sheet1!A252)</f>
        <v>Armis</v>
      </c>
      <c r="B252" t="str">
        <f>PROPER(Sheet1!B252)</f>
        <v>Sf Bay Area</v>
      </c>
      <c r="C252" t="s">
        <v>91</v>
      </c>
      <c r="D252">
        <v>25</v>
      </c>
      <c r="E252" s="2">
        <v>0.04</v>
      </c>
      <c r="F252" s="1">
        <v>44903</v>
      </c>
      <c r="G252" t="s">
        <v>217</v>
      </c>
      <c r="H252" t="s">
        <v>29</v>
      </c>
      <c r="I252" s="3">
        <v>537</v>
      </c>
      <c r="J252" s="4">
        <f t="shared" si="27"/>
        <v>537000</v>
      </c>
      <c r="K252">
        <f t="shared" si="28"/>
        <v>625</v>
      </c>
      <c r="L252">
        <f t="shared" si="29"/>
        <v>600</v>
      </c>
      <c r="M252">
        <f t="shared" si="30"/>
        <v>2022</v>
      </c>
      <c r="N252">
        <f t="shared" si="31"/>
        <v>12</v>
      </c>
      <c r="O252">
        <f t="shared" si="32"/>
        <v>50</v>
      </c>
      <c r="P252" t="str">
        <f t="shared" si="33"/>
        <v>Dec</v>
      </c>
      <c r="Q252">
        <f t="shared" si="34"/>
        <v>8</v>
      </c>
      <c r="R252" t="str">
        <f t="shared" si="35"/>
        <v>Thu</v>
      </c>
    </row>
    <row r="253" spans="1:18" x14ac:dyDescent="0.25">
      <c r="A253" t="str">
        <f>PROPER(Sheet1!A253)</f>
        <v>Bakkt</v>
      </c>
      <c r="B253" t="str">
        <f>PROPER(Sheet1!B253)</f>
        <v>Atlanta</v>
      </c>
      <c r="C253" t="s">
        <v>28</v>
      </c>
      <c r="E253" s="2">
        <v>0.15</v>
      </c>
      <c r="F253" s="1">
        <v>44903</v>
      </c>
      <c r="G253" t="s">
        <v>11</v>
      </c>
      <c r="H253" t="s">
        <v>29</v>
      </c>
      <c r="I253" s="3">
        <v>932</v>
      </c>
      <c r="J253" s="4">
        <f t="shared" si="27"/>
        <v>932000</v>
      </c>
      <c r="K253">
        <f t="shared" si="28"/>
        <v>0</v>
      </c>
      <c r="L253">
        <f t="shared" si="29"/>
        <v>0</v>
      </c>
      <c r="M253">
        <f t="shared" si="30"/>
        <v>2022</v>
      </c>
      <c r="N253">
        <f t="shared" si="31"/>
        <v>12</v>
      </c>
      <c r="O253">
        <f t="shared" si="32"/>
        <v>50</v>
      </c>
      <c r="P253" t="str">
        <f t="shared" si="33"/>
        <v>Dec</v>
      </c>
      <c r="Q253">
        <f t="shared" si="34"/>
        <v>8</v>
      </c>
      <c r="R253" t="str">
        <f t="shared" si="35"/>
        <v>Thu</v>
      </c>
    </row>
    <row r="254" spans="1:18" x14ac:dyDescent="0.25">
      <c r="A254" t="str">
        <f>PROPER(Sheet1!A254)</f>
        <v>Blue Apron</v>
      </c>
      <c r="B254" t="str">
        <f>PROPER(Sheet1!B254)</f>
        <v>New York City</v>
      </c>
      <c r="C254" t="s">
        <v>41</v>
      </c>
      <c r="E254" s="2">
        <v>0.1</v>
      </c>
      <c r="F254" s="1">
        <v>44903</v>
      </c>
      <c r="G254" t="s">
        <v>11</v>
      </c>
      <c r="H254" t="s">
        <v>29</v>
      </c>
      <c r="I254" s="3">
        <v>352</v>
      </c>
      <c r="J254" s="4">
        <f t="shared" si="27"/>
        <v>352000</v>
      </c>
      <c r="K254">
        <f t="shared" si="28"/>
        <v>0</v>
      </c>
      <c r="L254">
        <f t="shared" si="29"/>
        <v>0</v>
      </c>
      <c r="M254">
        <f t="shared" si="30"/>
        <v>2022</v>
      </c>
      <c r="N254">
        <f t="shared" si="31"/>
        <v>12</v>
      </c>
      <c r="O254">
        <f t="shared" si="32"/>
        <v>50</v>
      </c>
      <c r="P254" t="str">
        <f t="shared" si="33"/>
        <v>Dec</v>
      </c>
      <c r="Q254">
        <f t="shared" si="34"/>
        <v>8</v>
      </c>
      <c r="R254" t="str">
        <f t="shared" si="35"/>
        <v>Thu</v>
      </c>
    </row>
    <row r="255" spans="1:18" x14ac:dyDescent="0.25">
      <c r="A255" t="str">
        <f>PROPER(Sheet1!A255)</f>
        <v>Firehydrant</v>
      </c>
      <c r="B255" t="str">
        <f>PROPER(Sheet1!B255)</f>
        <v>New York City</v>
      </c>
      <c r="C255" t="s">
        <v>115</v>
      </c>
      <c r="F255" s="1">
        <v>44903</v>
      </c>
      <c r="G255" t="s">
        <v>63</v>
      </c>
      <c r="H255" t="s">
        <v>29</v>
      </c>
      <c r="I255" s="3">
        <v>32</v>
      </c>
      <c r="J255" s="4">
        <f t="shared" si="27"/>
        <v>32000</v>
      </c>
      <c r="K255">
        <f t="shared" si="28"/>
        <v>0</v>
      </c>
      <c r="L255">
        <f t="shared" si="29"/>
        <v>0</v>
      </c>
      <c r="M255">
        <f t="shared" si="30"/>
        <v>2022</v>
      </c>
      <c r="N255">
        <f t="shared" si="31"/>
        <v>12</v>
      </c>
      <c r="O255">
        <f t="shared" si="32"/>
        <v>50</v>
      </c>
      <c r="P255" t="str">
        <f t="shared" si="33"/>
        <v>Dec</v>
      </c>
      <c r="Q255">
        <f t="shared" si="34"/>
        <v>8</v>
      </c>
      <c r="R255" t="str">
        <f t="shared" si="35"/>
        <v>Thu</v>
      </c>
    </row>
    <row r="256" spans="1:18" x14ac:dyDescent="0.25">
      <c r="A256" t="str">
        <f>PROPER(Sheet1!A256)</f>
        <v>Lenovo</v>
      </c>
      <c r="B256" t="str">
        <f>PROPER(Sheet1!B256)</f>
        <v>Raleigh</v>
      </c>
      <c r="C256" t="s">
        <v>77</v>
      </c>
      <c r="F256" s="1">
        <v>44903</v>
      </c>
      <c r="G256" t="s">
        <v>11</v>
      </c>
      <c r="H256" t="s">
        <v>29</v>
      </c>
      <c r="I256" s="3">
        <v>850</v>
      </c>
      <c r="J256" s="4">
        <f t="shared" si="27"/>
        <v>850000</v>
      </c>
      <c r="K256">
        <f t="shared" si="28"/>
        <v>0</v>
      </c>
      <c r="L256">
        <f t="shared" si="29"/>
        <v>0</v>
      </c>
      <c r="M256">
        <f t="shared" si="30"/>
        <v>2022</v>
      </c>
      <c r="N256">
        <f t="shared" si="31"/>
        <v>12</v>
      </c>
      <c r="O256">
        <f t="shared" si="32"/>
        <v>50</v>
      </c>
      <c r="P256" t="str">
        <f t="shared" si="33"/>
        <v>Dec</v>
      </c>
      <c r="Q256">
        <f t="shared" si="34"/>
        <v>8</v>
      </c>
      <c r="R256" t="str">
        <f t="shared" si="35"/>
        <v>Thu</v>
      </c>
    </row>
    <row r="257" spans="1:18" x14ac:dyDescent="0.25">
      <c r="A257" t="str">
        <f>PROPER(Sheet1!A257)</f>
        <v>Nerdy</v>
      </c>
      <c r="B257" t="str">
        <f>PROPER(Sheet1!B257)</f>
        <v>St. Louis</v>
      </c>
      <c r="C257" t="s">
        <v>25</v>
      </c>
      <c r="E257" s="2">
        <v>0.17</v>
      </c>
      <c r="F257" s="1">
        <v>44903</v>
      </c>
      <c r="G257" t="s">
        <v>11</v>
      </c>
      <c r="H257" t="s">
        <v>29</v>
      </c>
      <c r="I257" s="3">
        <v>150</v>
      </c>
      <c r="J257" s="4">
        <f t="shared" si="27"/>
        <v>150000</v>
      </c>
      <c r="K257">
        <f t="shared" si="28"/>
        <v>0</v>
      </c>
      <c r="L257">
        <f t="shared" si="29"/>
        <v>0</v>
      </c>
      <c r="M257">
        <f t="shared" si="30"/>
        <v>2022</v>
      </c>
      <c r="N257">
        <f t="shared" si="31"/>
        <v>12</v>
      </c>
      <c r="O257">
        <f t="shared" si="32"/>
        <v>50</v>
      </c>
      <c r="P257" t="str">
        <f t="shared" si="33"/>
        <v>Dec</v>
      </c>
      <c r="Q257">
        <f t="shared" si="34"/>
        <v>8</v>
      </c>
      <c r="R257" t="str">
        <f t="shared" si="35"/>
        <v>Thu</v>
      </c>
    </row>
    <row r="258" spans="1:18" x14ac:dyDescent="0.25">
      <c r="A258" t="str">
        <f>PROPER(Sheet1!A258)</f>
        <v>Vanta</v>
      </c>
      <c r="B258" t="str">
        <f>PROPER(Sheet1!B258)</f>
        <v>Sf Bay Area</v>
      </c>
      <c r="C258" t="s">
        <v>91</v>
      </c>
      <c r="E258" s="2">
        <v>0.14000000000000001</v>
      </c>
      <c r="F258" s="1">
        <v>44903</v>
      </c>
      <c r="G258" t="s">
        <v>63</v>
      </c>
      <c r="H258" t="s">
        <v>29</v>
      </c>
      <c r="I258" s="3">
        <v>203</v>
      </c>
      <c r="J258" s="4">
        <f t="shared" ref="J258:J321" si="36">1000*I258</f>
        <v>203000</v>
      </c>
      <c r="K258">
        <f t="shared" ref="K258:K321" si="37">IFERROR(D258/E258,0)</f>
        <v>0</v>
      </c>
      <c r="L258">
        <f t="shared" ref="L258:L321" si="38">IFERROR(K258-D258,0)</f>
        <v>0</v>
      </c>
      <c r="M258">
        <f t="shared" ref="M258:M321" si="39">YEAR(F258)</f>
        <v>2022</v>
      </c>
      <c r="N258">
        <f t="shared" ref="N258:N321" si="40">MONTH(F258)</f>
        <v>12</v>
      </c>
      <c r="O258">
        <f t="shared" ref="O258:O321" si="41">WEEKNUM(F258)</f>
        <v>50</v>
      </c>
      <c r="P258" t="str">
        <f t="shared" ref="P258:P321" si="42">TEXT(F258,"MMM")</f>
        <v>Dec</v>
      </c>
      <c r="Q258">
        <f t="shared" ref="Q258:Q321" si="43">DAY(F258)</f>
        <v>8</v>
      </c>
      <c r="R258" t="str">
        <f t="shared" ref="R258:R321" si="44">TEXT(F258,"DDD")</f>
        <v>Thu</v>
      </c>
    </row>
    <row r="259" spans="1:18" x14ac:dyDescent="0.25">
      <c r="A259" t="str">
        <f>PROPER(Sheet1!A259)</f>
        <v>Vedantu</v>
      </c>
      <c r="B259" t="str">
        <f>PROPER(Sheet1!B259)</f>
        <v>Bengaluru</v>
      </c>
      <c r="C259" t="s">
        <v>25</v>
      </c>
      <c r="D259">
        <v>385</v>
      </c>
      <c r="F259" s="1">
        <v>44902</v>
      </c>
      <c r="G259" t="s">
        <v>74</v>
      </c>
      <c r="H259" t="s">
        <v>17</v>
      </c>
      <c r="I259" s="3">
        <v>292</v>
      </c>
      <c r="J259" s="4">
        <f t="shared" si="36"/>
        <v>292000</v>
      </c>
      <c r="K259">
        <f t="shared" si="37"/>
        <v>0</v>
      </c>
      <c r="L259">
        <f t="shared" si="38"/>
        <v>-385</v>
      </c>
      <c r="M259">
        <f t="shared" si="39"/>
        <v>2022</v>
      </c>
      <c r="N259">
        <f t="shared" si="40"/>
        <v>12</v>
      </c>
      <c r="O259">
        <f t="shared" si="41"/>
        <v>50</v>
      </c>
      <c r="P259" t="str">
        <f t="shared" si="42"/>
        <v>Dec</v>
      </c>
      <c r="Q259">
        <f t="shared" si="43"/>
        <v>7</v>
      </c>
      <c r="R259" t="str">
        <f t="shared" si="44"/>
        <v>Wed</v>
      </c>
    </row>
    <row r="260" spans="1:18" x14ac:dyDescent="0.25">
      <c r="A260" t="str">
        <f>PROPER(Sheet1!A260)</f>
        <v>Loft</v>
      </c>
      <c r="B260" t="str">
        <f>PROPER(Sheet1!B260)</f>
        <v>Sao Paulo</v>
      </c>
      <c r="C260" t="s">
        <v>60</v>
      </c>
      <c r="D260">
        <v>312</v>
      </c>
      <c r="E260" s="2">
        <v>0.12</v>
      </c>
      <c r="F260" s="1">
        <v>44902</v>
      </c>
      <c r="G260" t="s">
        <v>16</v>
      </c>
      <c r="H260" t="s">
        <v>148</v>
      </c>
      <c r="I260" s="3">
        <v>788</v>
      </c>
      <c r="J260" s="4">
        <f t="shared" si="36"/>
        <v>788000</v>
      </c>
      <c r="K260">
        <f t="shared" si="37"/>
        <v>2600</v>
      </c>
      <c r="L260">
        <f t="shared" si="38"/>
        <v>2288</v>
      </c>
      <c r="M260">
        <f t="shared" si="39"/>
        <v>2022</v>
      </c>
      <c r="N260">
        <f t="shared" si="40"/>
        <v>12</v>
      </c>
      <c r="O260">
        <f t="shared" si="41"/>
        <v>50</v>
      </c>
      <c r="P260" t="str">
        <f t="shared" si="42"/>
        <v>Dec</v>
      </c>
      <c r="Q260">
        <f t="shared" si="43"/>
        <v>7</v>
      </c>
      <c r="R260" t="str">
        <f t="shared" si="44"/>
        <v>Wed</v>
      </c>
    </row>
    <row r="261" spans="1:18" x14ac:dyDescent="0.25">
      <c r="A261" t="str">
        <f>PROPER(Sheet1!A261)</f>
        <v>Plaid</v>
      </c>
      <c r="B261" t="str">
        <f>PROPER(Sheet1!B261)</f>
        <v>Sf Bay Area</v>
      </c>
      <c r="C261" t="s">
        <v>32</v>
      </c>
      <c r="D261">
        <v>260</v>
      </c>
      <c r="E261" s="2">
        <v>0.2</v>
      </c>
      <c r="F261" s="1">
        <v>44902</v>
      </c>
      <c r="G261" t="s">
        <v>72</v>
      </c>
      <c r="H261" t="s">
        <v>29</v>
      </c>
      <c r="I261" s="3">
        <v>734</v>
      </c>
      <c r="J261" s="4">
        <f t="shared" si="36"/>
        <v>734000</v>
      </c>
      <c r="K261">
        <f t="shared" si="37"/>
        <v>1300</v>
      </c>
      <c r="L261">
        <f t="shared" si="38"/>
        <v>1040</v>
      </c>
      <c r="M261">
        <f t="shared" si="39"/>
        <v>2022</v>
      </c>
      <c r="N261">
        <f t="shared" si="40"/>
        <v>12</v>
      </c>
      <c r="O261">
        <f t="shared" si="41"/>
        <v>50</v>
      </c>
      <c r="P261" t="str">
        <f t="shared" si="42"/>
        <v>Dec</v>
      </c>
      <c r="Q261">
        <f t="shared" si="43"/>
        <v>7</v>
      </c>
      <c r="R261" t="str">
        <f t="shared" si="44"/>
        <v>Wed</v>
      </c>
    </row>
    <row r="262" spans="1:18" x14ac:dyDescent="0.25">
      <c r="A262" t="str">
        <f>PROPER(Sheet1!A262)</f>
        <v>Motive</v>
      </c>
      <c r="B262" t="str">
        <f>PROPER(Sheet1!B262)</f>
        <v>Sf Bay Area</v>
      </c>
      <c r="C262" t="s">
        <v>94</v>
      </c>
      <c r="D262">
        <v>237</v>
      </c>
      <c r="E262" s="2">
        <v>0.06</v>
      </c>
      <c r="F262" s="1">
        <v>44902</v>
      </c>
      <c r="G262" t="s">
        <v>47</v>
      </c>
      <c r="H262" t="s">
        <v>29</v>
      </c>
      <c r="I262" s="3">
        <v>567</v>
      </c>
      <c r="J262" s="4">
        <f t="shared" si="36"/>
        <v>567000</v>
      </c>
      <c r="K262">
        <f t="shared" si="37"/>
        <v>3950</v>
      </c>
      <c r="L262">
        <f t="shared" si="38"/>
        <v>3713</v>
      </c>
      <c r="M262">
        <f t="shared" si="39"/>
        <v>2022</v>
      </c>
      <c r="N262">
        <f t="shared" si="40"/>
        <v>12</v>
      </c>
      <c r="O262">
        <f t="shared" si="41"/>
        <v>50</v>
      </c>
      <c r="P262" t="str">
        <f t="shared" si="42"/>
        <v>Dec</v>
      </c>
      <c r="Q262">
        <f t="shared" si="43"/>
        <v>7</v>
      </c>
      <c r="R262" t="str">
        <f t="shared" si="44"/>
        <v>Wed</v>
      </c>
    </row>
    <row r="263" spans="1:18" x14ac:dyDescent="0.25">
      <c r="A263" t="str">
        <f>PROPER(Sheet1!A263)</f>
        <v>Recur Forever</v>
      </c>
      <c r="B263" t="str">
        <f>PROPER(Sheet1!B263)</f>
        <v>Miami</v>
      </c>
      <c r="C263" t="s">
        <v>28</v>
      </c>
      <c r="D263">
        <v>235</v>
      </c>
      <c r="F263" s="1">
        <v>44902</v>
      </c>
      <c r="G263" t="s">
        <v>21</v>
      </c>
      <c r="H263" t="s">
        <v>29</v>
      </c>
      <c r="I263" s="3">
        <v>55</v>
      </c>
      <c r="J263" s="4">
        <f t="shared" si="36"/>
        <v>55000</v>
      </c>
      <c r="K263">
        <f t="shared" si="37"/>
        <v>0</v>
      </c>
      <c r="L263">
        <f t="shared" si="38"/>
        <v>-235</v>
      </c>
      <c r="M263">
        <f t="shared" si="39"/>
        <v>2022</v>
      </c>
      <c r="N263">
        <f t="shared" si="40"/>
        <v>12</v>
      </c>
      <c r="O263">
        <f t="shared" si="41"/>
        <v>50</v>
      </c>
      <c r="P263" t="str">
        <f t="shared" si="42"/>
        <v>Dec</v>
      </c>
      <c r="Q263">
        <f t="shared" si="43"/>
        <v>7</v>
      </c>
      <c r="R263" t="str">
        <f t="shared" si="44"/>
        <v>Wed</v>
      </c>
    </row>
    <row r="264" spans="1:18" x14ac:dyDescent="0.25">
      <c r="A264" t="str">
        <f>PROPER(Sheet1!A264)</f>
        <v>Relativity</v>
      </c>
      <c r="B264" t="str">
        <f>PROPER(Sheet1!B264)</f>
        <v>Chicago</v>
      </c>
      <c r="C264" t="s">
        <v>67</v>
      </c>
      <c r="D264">
        <v>150</v>
      </c>
      <c r="E264" s="2">
        <v>0.1</v>
      </c>
      <c r="F264" s="1">
        <v>44902</v>
      </c>
      <c r="G264" t="s">
        <v>217</v>
      </c>
      <c r="H264" t="s">
        <v>29</v>
      </c>
      <c r="I264" s="3">
        <v>125</v>
      </c>
      <c r="J264" s="4">
        <f t="shared" si="36"/>
        <v>125000</v>
      </c>
      <c r="K264">
        <f t="shared" si="37"/>
        <v>1500</v>
      </c>
      <c r="L264">
        <f t="shared" si="38"/>
        <v>1350</v>
      </c>
      <c r="M264">
        <f t="shared" si="39"/>
        <v>2022</v>
      </c>
      <c r="N264">
        <f t="shared" si="40"/>
        <v>12</v>
      </c>
      <c r="O264">
        <f t="shared" si="41"/>
        <v>50</v>
      </c>
      <c r="P264" t="str">
        <f t="shared" si="42"/>
        <v>Dec</v>
      </c>
      <c r="Q264">
        <f t="shared" si="43"/>
        <v>7</v>
      </c>
      <c r="R264" t="str">
        <f t="shared" si="44"/>
        <v>Wed</v>
      </c>
    </row>
    <row r="265" spans="1:18" x14ac:dyDescent="0.25">
      <c r="A265" t="str">
        <f>PROPER(Sheet1!A265)</f>
        <v>Voi</v>
      </c>
      <c r="B265" t="str">
        <f>PROPER(Sheet1!B265)</f>
        <v>Stockholm</v>
      </c>
      <c r="C265" t="s">
        <v>94</v>
      </c>
      <c r="D265">
        <v>130</v>
      </c>
      <c r="E265" s="2">
        <v>0.13</v>
      </c>
      <c r="F265" s="1">
        <v>44902</v>
      </c>
      <c r="G265" t="s">
        <v>72</v>
      </c>
      <c r="H265" t="s">
        <v>29</v>
      </c>
      <c r="I265" s="3">
        <v>515</v>
      </c>
      <c r="J265" s="4">
        <f t="shared" si="36"/>
        <v>515000</v>
      </c>
      <c r="K265">
        <f t="shared" si="37"/>
        <v>1000</v>
      </c>
      <c r="L265">
        <f t="shared" si="38"/>
        <v>870</v>
      </c>
      <c r="M265">
        <f t="shared" si="39"/>
        <v>2022</v>
      </c>
      <c r="N265">
        <f t="shared" si="40"/>
        <v>12</v>
      </c>
      <c r="O265">
        <f t="shared" si="41"/>
        <v>50</v>
      </c>
      <c r="P265" t="str">
        <f t="shared" si="42"/>
        <v>Dec</v>
      </c>
      <c r="Q265">
        <f t="shared" si="43"/>
        <v>7</v>
      </c>
      <c r="R265" t="str">
        <f t="shared" si="44"/>
        <v>Wed</v>
      </c>
    </row>
    <row r="266" spans="1:18" x14ac:dyDescent="0.25">
      <c r="A266" t="str">
        <f>PROPER(Sheet1!A266)</f>
        <v>Integral Ad Science</v>
      </c>
      <c r="B266" t="str">
        <f>PROPER(Sheet1!B266)</f>
        <v>New York City</v>
      </c>
      <c r="C266" t="s">
        <v>15</v>
      </c>
      <c r="D266">
        <v>120</v>
      </c>
      <c r="E266" s="2">
        <v>0.13</v>
      </c>
      <c r="F266" s="1">
        <v>44902</v>
      </c>
      <c r="G266" t="s">
        <v>44</v>
      </c>
      <c r="H266" t="s">
        <v>29</v>
      </c>
      <c r="I266" s="3">
        <v>116</v>
      </c>
      <c r="J266" s="4">
        <f t="shared" si="36"/>
        <v>116000</v>
      </c>
      <c r="K266">
        <f t="shared" si="37"/>
        <v>923.07692307692309</v>
      </c>
      <c r="L266">
        <f t="shared" si="38"/>
        <v>803.07692307692309</v>
      </c>
      <c r="M266">
        <f t="shared" si="39"/>
        <v>2022</v>
      </c>
      <c r="N266">
        <f t="shared" si="40"/>
        <v>12</v>
      </c>
      <c r="O266">
        <f t="shared" si="41"/>
        <v>50</v>
      </c>
      <c r="P266" t="str">
        <f t="shared" si="42"/>
        <v>Dec</v>
      </c>
      <c r="Q266">
        <f t="shared" si="43"/>
        <v>7</v>
      </c>
      <c r="R266" t="str">
        <f t="shared" si="44"/>
        <v>Wed</v>
      </c>
    </row>
    <row r="267" spans="1:18" x14ac:dyDescent="0.25">
      <c r="A267" t="str">
        <f>PROPER(Sheet1!A267)</f>
        <v>Houzz</v>
      </c>
      <c r="B267" t="str">
        <f>PROPER(Sheet1!B267)</f>
        <v>Sf Bay Area</v>
      </c>
      <c r="C267" t="s">
        <v>37</v>
      </c>
      <c r="D267">
        <v>95</v>
      </c>
      <c r="E267" s="2">
        <v>0.08</v>
      </c>
      <c r="F267" s="1">
        <v>44902</v>
      </c>
      <c r="G267" t="s">
        <v>74</v>
      </c>
      <c r="H267" t="s">
        <v>29</v>
      </c>
      <c r="I267" s="3">
        <v>613</v>
      </c>
      <c r="J267" s="4">
        <f t="shared" si="36"/>
        <v>613000</v>
      </c>
      <c r="K267">
        <f t="shared" si="37"/>
        <v>1187.5</v>
      </c>
      <c r="L267">
        <f t="shared" si="38"/>
        <v>1092.5</v>
      </c>
      <c r="M267">
        <f t="shared" si="39"/>
        <v>2022</v>
      </c>
      <c r="N267">
        <f t="shared" si="40"/>
        <v>12</v>
      </c>
      <c r="O267">
        <f t="shared" si="41"/>
        <v>50</v>
      </c>
      <c r="P267" t="str">
        <f t="shared" si="42"/>
        <v>Dec</v>
      </c>
      <c r="Q267">
        <f t="shared" si="43"/>
        <v>7</v>
      </c>
      <c r="R267" t="str">
        <f t="shared" si="44"/>
        <v>Wed</v>
      </c>
    </row>
    <row r="268" spans="1:18" x14ac:dyDescent="0.25">
      <c r="A268" t="str">
        <f>PROPER(Sheet1!A268)</f>
        <v>Grover</v>
      </c>
      <c r="B268" t="str">
        <f>PROPER(Sheet1!B268)</f>
        <v>Berlin</v>
      </c>
      <c r="C268" t="s">
        <v>20</v>
      </c>
      <c r="D268">
        <v>40</v>
      </c>
      <c r="E268" s="2">
        <v>0.1</v>
      </c>
      <c r="F268" s="1">
        <v>44902</v>
      </c>
      <c r="G268" t="s">
        <v>16</v>
      </c>
      <c r="H268" t="s">
        <v>29</v>
      </c>
      <c r="I268" s="3">
        <v>2300</v>
      </c>
      <c r="J268" s="4">
        <f t="shared" si="36"/>
        <v>2300000</v>
      </c>
      <c r="K268">
        <f t="shared" si="37"/>
        <v>400</v>
      </c>
      <c r="L268">
        <f t="shared" si="38"/>
        <v>360</v>
      </c>
      <c r="M268">
        <f t="shared" si="39"/>
        <v>2022</v>
      </c>
      <c r="N268">
        <f t="shared" si="40"/>
        <v>12</v>
      </c>
      <c r="O268">
        <f t="shared" si="41"/>
        <v>50</v>
      </c>
      <c r="P268" t="str">
        <f t="shared" si="42"/>
        <v>Dec</v>
      </c>
      <c r="Q268">
        <f t="shared" si="43"/>
        <v>7</v>
      </c>
      <c r="R268" t="str">
        <f t="shared" si="44"/>
        <v>Wed</v>
      </c>
    </row>
    <row r="269" spans="1:18" x14ac:dyDescent="0.25">
      <c r="A269" t="str">
        <f>PROPER(Sheet1!A269)</f>
        <v>Lev</v>
      </c>
      <c r="B269" t="str">
        <f>PROPER(Sheet1!B269)</f>
        <v>New York City</v>
      </c>
      <c r="C269" t="s">
        <v>60</v>
      </c>
      <c r="D269">
        <v>30</v>
      </c>
      <c r="E269" s="2">
        <v>0.3</v>
      </c>
      <c r="F269" s="1">
        <v>44902</v>
      </c>
      <c r="G269" t="s">
        <v>63</v>
      </c>
      <c r="H269" t="s">
        <v>29</v>
      </c>
      <c r="I269" s="3">
        <v>114</v>
      </c>
      <c r="J269" s="4">
        <f t="shared" si="36"/>
        <v>114000</v>
      </c>
      <c r="K269">
        <f t="shared" si="37"/>
        <v>100</v>
      </c>
      <c r="L269">
        <f t="shared" si="38"/>
        <v>70</v>
      </c>
      <c r="M269">
        <f t="shared" si="39"/>
        <v>2022</v>
      </c>
      <c r="N269">
        <f t="shared" si="40"/>
        <v>12</v>
      </c>
      <c r="O269">
        <f t="shared" si="41"/>
        <v>50</v>
      </c>
      <c r="P269" t="str">
        <f t="shared" si="42"/>
        <v>Dec</v>
      </c>
      <c r="Q269">
        <f t="shared" si="43"/>
        <v>7</v>
      </c>
      <c r="R269" t="str">
        <f t="shared" si="44"/>
        <v>Wed</v>
      </c>
    </row>
    <row r="270" spans="1:18" x14ac:dyDescent="0.25">
      <c r="A270" t="str">
        <f>PROPER(Sheet1!A270)</f>
        <v>Lithic</v>
      </c>
      <c r="B270" t="str">
        <f>PROPER(Sheet1!B270)</f>
        <v>New York City</v>
      </c>
      <c r="C270" t="s">
        <v>32</v>
      </c>
      <c r="D270">
        <v>27</v>
      </c>
      <c r="E270" s="2">
        <v>0.18</v>
      </c>
      <c r="F270" s="1">
        <v>44902</v>
      </c>
      <c r="G270" t="s">
        <v>33</v>
      </c>
      <c r="H270" t="s">
        <v>29</v>
      </c>
      <c r="I270" s="3">
        <v>115</v>
      </c>
      <c r="J270" s="4">
        <f t="shared" si="36"/>
        <v>115000</v>
      </c>
      <c r="K270">
        <f t="shared" si="37"/>
        <v>150</v>
      </c>
      <c r="L270">
        <f t="shared" si="38"/>
        <v>123</v>
      </c>
      <c r="M270">
        <f t="shared" si="39"/>
        <v>2022</v>
      </c>
      <c r="N270">
        <f t="shared" si="40"/>
        <v>12</v>
      </c>
      <c r="O270">
        <f t="shared" si="41"/>
        <v>50</v>
      </c>
      <c r="P270" t="str">
        <f t="shared" si="42"/>
        <v>Dec</v>
      </c>
      <c r="Q270">
        <f t="shared" si="43"/>
        <v>7</v>
      </c>
      <c r="R270" t="str">
        <f t="shared" si="44"/>
        <v>Wed</v>
      </c>
    </row>
    <row r="271" spans="1:18" x14ac:dyDescent="0.25">
      <c r="A271" t="str">
        <f>PROPER(Sheet1!A271)</f>
        <v>Circleci</v>
      </c>
      <c r="B271" t="str">
        <f>PROPER(Sheet1!B271)</f>
        <v>Sf Bay Area</v>
      </c>
      <c r="C271" t="s">
        <v>130</v>
      </c>
      <c r="E271" s="2">
        <v>0.17</v>
      </c>
      <c r="F271" s="1">
        <v>44902</v>
      </c>
      <c r="G271" t="s">
        <v>47</v>
      </c>
      <c r="H271" t="s">
        <v>29</v>
      </c>
      <c r="I271" s="3">
        <v>315</v>
      </c>
      <c r="J271" s="4">
        <f t="shared" si="36"/>
        <v>315000</v>
      </c>
      <c r="K271">
        <f t="shared" si="37"/>
        <v>0</v>
      </c>
      <c r="L271">
        <f t="shared" si="38"/>
        <v>0</v>
      </c>
      <c r="M271">
        <f t="shared" si="39"/>
        <v>2022</v>
      </c>
      <c r="N271">
        <f t="shared" si="40"/>
        <v>12</v>
      </c>
      <c r="O271">
        <f t="shared" si="41"/>
        <v>50</v>
      </c>
      <c r="P271" t="str">
        <f t="shared" si="42"/>
        <v>Dec</v>
      </c>
      <c r="Q271">
        <f t="shared" si="43"/>
        <v>7</v>
      </c>
      <c r="R271" t="str">
        <f t="shared" si="44"/>
        <v>Wed</v>
      </c>
    </row>
    <row r="272" spans="1:18" x14ac:dyDescent="0.25">
      <c r="A272" t="str">
        <f>PROPER(Sheet1!A272)</f>
        <v>Sayurbox</v>
      </c>
      <c r="B272" t="str">
        <f>PROPER(Sheet1!B272)</f>
        <v>Jakarta</v>
      </c>
      <c r="C272" t="s">
        <v>41</v>
      </c>
      <c r="E272" s="2">
        <v>0.05</v>
      </c>
      <c r="F272" s="1">
        <v>44902</v>
      </c>
      <c r="G272" t="s">
        <v>33</v>
      </c>
      <c r="H272" t="s">
        <v>342</v>
      </c>
      <c r="I272" s="3">
        <v>139</v>
      </c>
      <c r="J272" s="4">
        <f t="shared" si="36"/>
        <v>139000</v>
      </c>
      <c r="K272">
        <f t="shared" si="37"/>
        <v>0</v>
      </c>
      <c r="L272">
        <f t="shared" si="38"/>
        <v>0</v>
      </c>
      <c r="M272">
        <f t="shared" si="39"/>
        <v>2022</v>
      </c>
      <c r="N272">
        <f t="shared" si="40"/>
        <v>12</v>
      </c>
      <c r="O272">
        <f t="shared" si="41"/>
        <v>50</v>
      </c>
      <c r="P272" t="str">
        <f t="shared" si="42"/>
        <v>Dec</v>
      </c>
      <c r="Q272">
        <f t="shared" si="43"/>
        <v>7</v>
      </c>
      <c r="R272" t="str">
        <f t="shared" si="44"/>
        <v>Wed</v>
      </c>
    </row>
    <row r="273" spans="1:18" x14ac:dyDescent="0.25">
      <c r="A273" t="str">
        <f>PROPER(Sheet1!A273)</f>
        <v>Zywave</v>
      </c>
      <c r="B273" t="str">
        <f>PROPER(Sheet1!B273)</f>
        <v>Milwaukee</v>
      </c>
      <c r="C273" t="s">
        <v>32</v>
      </c>
      <c r="F273" s="1">
        <v>44902</v>
      </c>
      <c r="G273" t="s">
        <v>44</v>
      </c>
      <c r="H273" t="s">
        <v>29</v>
      </c>
      <c r="J273" s="4">
        <f t="shared" si="36"/>
        <v>0</v>
      </c>
      <c r="K273">
        <f t="shared" si="37"/>
        <v>0</v>
      </c>
      <c r="L273">
        <f t="shared" si="38"/>
        <v>0</v>
      </c>
      <c r="M273">
        <f t="shared" si="39"/>
        <v>2022</v>
      </c>
      <c r="N273">
        <f t="shared" si="40"/>
        <v>12</v>
      </c>
      <c r="O273">
        <f t="shared" si="41"/>
        <v>50</v>
      </c>
      <c r="P273" t="str">
        <f t="shared" si="42"/>
        <v>Dec</v>
      </c>
      <c r="Q273">
        <f t="shared" si="43"/>
        <v>7</v>
      </c>
      <c r="R273" t="str">
        <f t="shared" si="44"/>
        <v>Wed</v>
      </c>
    </row>
    <row r="274" spans="1:18" x14ac:dyDescent="0.25">
      <c r="A274" t="str">
        <f>PROPER(Sheet1!A274)</f>
        <v>Doma</v>
      </c>
      <c r="B274" t="str">
        <f>PROPER(Sheet1!B274)</f>
        <v>Sf Bay Area</v>
      </c>
      <c r="C274" t="s">
        <v>32</v>
      </c>
      <c r="D274">
        <v>515</v>
      </c>
      <c r="E274" s="2">
        <v>0.4</v>
      </c>
      <c r="F274" s="1">
        <v>44901</v>
      </c>
      <c r="G274" t="s">
        <v>11</v>
      </c>
      <c r="H274" t="s">
        <v>29</v>
      </c>
      <c r="I274" s="3">
        <v>679</v>
      </c>
      <c r="J274" s="4">
        <f t="shared" si="36"/>
        <v>679000</v>
      </c>
      <c r="K274">
        <f t="shared" si="37"/>
        <v>1287.5</v>
      </c>
      <c r="L274">
        <f t="shared" si="38"/>
        <v>772.5</v>
      </c>
      <c r="M274">
        <f t="shared" si="39"/>
        <v>2022</v>
      </c>
      <c r="N274">
        <f t="shared" si="40"/>
        <v>12</v>
      </c>
      <c r="O274">
        <f t="shared" si="41"/>
        <v>50</v>
      </c>
      <c r="P274" t="str">
        <f t="shared" si="42"/>
        <v>Dec</v>
      </c>
      <c r="Q274">
        <f t="shared" si="43"/>
        <v>6</v>
      </c>
      <c r="R274" t="str">
        <f t="shared" si="44"/>
        <v>Tue</v>
      </c>
    </row>
    <row r="275" spans="1:18" x14ac:dyDescent="0.25">
      <c r="A275" t="str">
        <f>PROPER(Sheet1!A275)</f>
        <v>Intel</v>
      </c>
      <c r="B275" t="str">
        <f>PROPER(Sheet1!B275)</f>
        <v>Sf Bay Area</v>
      </c>
      <c r="C275" t="s">
        <v>77</v>
      </c>
      <c r="D275">
        <v>201</v>
      </c>
      <c r="F275" s="1">
        <v>44901</v>
      </c>
      <c r="G275" t="s">
        <v>11</v>
      </c>
      <c r="H275" t="s">
        <v>29</v>
      </c>
      <c r="I275" s="3">
        <v>12</v>
      </c>
      <c r="J275" s="4">
        <f t="shared" si="36"/>
        <v>12000</v>
      </c>
      <c r="K275">
        <f t="shared" si="37"/>
        <v>0</v>
      </c>
      <c r="L275">
        <f t="shared" si="38"/>
        <v>-201</v>
      </c>
      <c r="M275">
        <f t="shared" si="39"/>
        <v>2022</v>
      </c>
      <c r="N275">
        <f t="shared" si="40"/>
        <v>12</v>
      </c>
      <c r="O275">
        <f t="shared" si="41"/>
        <v>50</v>
      </c>
      <c r="P275" t="str">
        <f t="shared" si="42"/>
        <v>Dec</v>
      </c>
      <c r="Q275">
        <f t="shared" si="43"/>
        <v>6</v>
      </c>
      <c r="R275" t="str">
        <f t="shared" si="44"/>
        <v>Tue</v>
      </c>
    </row>
    <row r="276" spans="1:18" x14ac:dyDescent="0.25">
      <c r="A276" t="str">
        <f>PROPER(Sheet1!A276)</f>
        <v>Buzzfeed</v>
      </c>
      <c r="B276" t="str">
        <f>PROPER(Sheet1!B276)</f>
        <v>New York City</v>
      </c>
      <c r="C276" t="s">
        <v>10</v>
      </c>
      <c r="D276">
        <v>180</v>
      </c>
      <c r="E276" s="2">
        <v>0.12</v>
      </c>
      <c r="F276" s="1">
        <v>44901</v>
      </c>
      <c r="G276" t="s">
        <v>11</v>
      </c>
      <c r="H276" t="s">
        <v>29</v>
      </c>
      <c r="I276" s="3">
        <v>696</v>
      </c>
      <c r="J276" s="4">
        <f t="shared" si="36"/>
        <v>696000</v>
      </c>
      <c r="K276">
        <f t="shared" si="37"/>
        <v>1500</v>
      </c>
      <c r="L276">
        <f t="shared" si="38"/>
        <v>1320</v>
      </c>
      <c r="M276">
        <f t="shared" si="39"/>
        <v>2022</v>
      </c>
      <c r="N276">
        <f t="shared" si="40"/>
        <v>12</v>
      </c>
      <c r="O276">
        <f t="shared" si="41"/>
        <v>50</v>
      </c>
      <c r="P276" t="str">
        <f t="shared" si="42"/>
        <v>Dec</v>
      </c>
      <c r="Q276">
        <f t="shared" si="43"/>
        <v>6</v>
      </c>
      <c r="R276" t="str">
        <f t="shared" si="44"/>
        <v>Tue</v>
      </c>
    </row>
    <row r="277" spans="1:18" x14ac:dyDescent="0.25">
      <c r="A277" t="str">
        <f>PROPER(Sheet1!A277)</f>
        <v>Weedmaps</v>
      </c>
      <c r="B277" t="str">
        <f>PROPER(Sheet1!B277)</f>
        <v>Los Angeles</v>
      </c>
      <c r="C277" t="s">
        <v>62</v>
      </c>
      <c r="D277">
        <v>175</v>
      </c>
      <c r="E277" s="2">
        <v>0.25</v>
      </c>
      <c r="F277" s="1">
        <v>44901</v>
      </c>
      <c r="G277" t="s">
        <v>44</v>
      </c>
      <c r="H277" t="s">
        <v>29</v>
      </c>
      <c r="J277" s="4">
        <f t="shared" si="36"/>
        <v>0</v>
      </c>
      <c r="K277">
        <f t="shared" si="37"/>
        <v>700</v>
      </c>
      <c r="L277">
        <f t="shared" si="38"/>
        <v>525</v>
      </c>
      <c r="M277">
        <f t="shared" si="39"/>
        <v>2022</v>
      </c>
      <c r="N277">
        <f t="shared" si="40"/>
        <v>12</v>
      </c>
      <c r="O277">
        <f t="shared" si="41"/>
        <v>50</v>
      </c>
      <c r="P277" t="str">
        <f t="shared" si="42"/>
        <v>Dec</v>
      </c>
      <c r="Q277">
        <f t="shared" si="43"/>
        <v>6</v>
      </c>
      <c r="R277" t="str">
        <f t="shared" si="44"/>
        <v>Tue</v>
      </c>
    </row>
    <row r="278" spans="1:18" x14ac:dyDescent="0.25">
      <c r="A278" t="str">
        <f>PROPER(Sheet1!A278)</f>
        <v>Adobe</v>
      </c>
      <c r="B278" t="str">
        <f>PROPER(Sheet1!B278)</f>
        <v>Sf Bay Area</v>
      </c>
      <c r="C278" t="s">
        <v>15</v>
      </c>
      <c r="D278">
        <v>100</v>
      </c>
      <c r="F278" s="1">
        <v>44901</v>
      </c>
      <c r="G278" t="s">
        <v>11</v>
      </c>
      <c r="H278" t="s">
        <v>29</v>
      </c>
      <c r="I278" s="3">
        <v>2</v>
      </c>
      <c r="J278" s="4">
        <f t="shared" si="36"/>
        <v>2000</v>
      </c>
      <c r="K278">
        <f t="shared" si="37"/>
        <v>0</v>
      </c>
      <c r="L278">
        <f t="shared" si="38"/>
        <v>-100</v>
      </c>
      <c r="M278">
        <f t="shared" si="39"/>
        <v>2022</v>
      </c>
      <c r="N278">
        <f t="shared" si="40"/>
        <v>12</v>
      </c>
      <c r="O278">
        <f t="shared" si="41"/>
        <v>50</v>
      </c>
      <c r="P278" t="str">
        <f t="shared" si="42"/>
        <v>Dec</v>
      </c>
      <c r="Q278">
        <f t="shared" si="43"/>
        <v>6</v>
      </c>
      <c r="R278" t="str">
        <f t="shared" si="44"/>
        <v>Tue</v>
      </c>
    </row>
    <row r="279" spans="1:18" x14ac:dyDescent="0.25">
      <c r="A279" t="str">
        <f>PROPER(Sheet1!A279)</f>
        <v>Chipper Cash</v>
      </c>
      <c r="B279" t="str">
        <f>PROPER(Sheet1!B279)</f>
        <v>Sf Bay Area</v>
      </c>
      <c r="C279" t="s">
        <v>32</v>
      </c>
      <c r="D279">
        <v>50</v>
      </c>
      <c r="E279" s="2">
        <v>0.125</v>
      </c>
      <c r="F279" s="1">
        <v>44901</v>
      </c>
      <c r="G279" t="s">
        <v>33</v>
      </c>
      <c r="H279" t="s">
        <v>29</v>
      </c>
      <c r="I279" s="3">
        <v>302</v>
      </c>
      <c r="J279" s="4">
        <f t="shared" si="36"/>
        <v>302000</v>
      </c>
      <c r="K279">
        <f t="shared" si="37"/>
        <v>400</v>
      </c>
      <c r="L279">
        <f t="shared" si="38"/>
        <v>350</v>
      </c>
      <c r="M279">
        <f t="shared" si="39"/>
        <v>2022</v>
      </c>
      <c r="N279">
        <f t="shared" si="40"/>
        <v>12</v>
      </c>
      <c r="O279">
        <f t="shared" si="41"/>
        <v>50</v>
      </c>
      <c r="P279" t="str">
        <f t="shared" si="42"/>
        <v>Dec</v>
      </c>
      <c r="Q279">
        <f t="shared" si="43"/>
        <v>6</v>
      </c>
      <c r="R279" t="str">
        <f t="shared" si="44"/>
        <v>Tue</v>
      </c>
    </row>
    <row r="280" spans="1:18" x14ac:dyDescent="0.25">
      <c r="A280" t="str">
        <f>PROPER(Sheet1!A280)</f>
        <v>Stash</v>
      </c>
      <c r="B280" t="str">
        <f>PROPER(Sheet1!B280)</f>
        <v>New York City</v>
      </c>
      <c r="C280" t="s">
        <v>32</v>
      </c>
      <c r="D280">
        <v>32</v>
      </c>
      <c r="E280" s="2">
        <v>0.08</v>
      </c>
      <c r="F280" s="1">
        <v>44901</v>
      </c>
      <c r="G280" t="s">
        <v>16</v>
      </c>
      <c r="H280" t="s">
        <v>29</v>
      </c>
      <c r="I280" s="3">
        <v>480</v>
      </c>
      <c r="J280" s="4">
        <f t="shared" si="36"/>
        <v>480000</v>
      </c>
      <c r="K280">
        <f t="shared" si="37"/>
        <v>400</v>
      </c>
      <c r="L280">
        <f t="shared" si="38"/>
        <v>368</v>
      </c>
      <c r="M280">
        <f t="shared" si="39"/>
        <v>2022</v>
      </c>
      <c r="N280">
        <f t="shared" si="40"/>
        <v>12</v>
      </c>
      <c r="O280">
        <f t="shared" si="41"/>
        <v>50</v>
      </c>
      <c r="P280" t="str">
        <f t="shared" si="42"/>
        <v>Dec</v>
      </c>
      <c r="Q280">
        <f t="shared" si="43"/>
        <v>6</v>
      </c>
      <c r="R280" t="str">
        <f t="shared" si="44"/>
        <v>Tue</v>
      </c>
    </row>
    <row r="281" spans="1:18" x14ac:dyDescent="0.25">
      <c r="A281" t="str">
        <f>PROPER(Sheet1!A281)</f>
        <v>Perimeter 81</v>
      </c>
      <c r="B281" t="str">
        <f>PROPER(Sheet1!B281)</f>
        <v>Tel Aviv</v>
      </c>
      <c r="C281" t="s">
        <v>91</v>
      </c>
      <c r="D281">
        <v>20</v>
      </c>
      <c r="E281" s="2">
        <v>0.08</v>
      </c>
      <c r="F281" s="1">
        <v>44901</v>
      </c>
      <c r="G281" t="s">
        <v>33</v>
      </c>
      <c r="H281" t="s">
        <v>243</v>
      </c>
      <c r="I281" s="3">
        <v>165</v>
      </c>
      <c r="J281" s="4">
        <f t="shared" si="36"/>
        <v>165000</v>
      </c>
      <c r="K281">
        <f t="shared" si="37"/>
        <v>250</v>
      </c>
      <c r="L281">
        <f t="shared" si="38"/>
        <v>230</v>
      </c>
      <c r="M281">
        <f t="shared" si="39"/>
        <v>2022</v>
      </c>
      <c r="N281">
        <f t="shared" si="40"/>
        <v>12</v>
      </c>
      <c r="O281">
        <f t="shared" si="41"/>
        <v>50</v>
      </c>
      <c r="P281" t="str">
        <f t="shared" si="42"/>
        <v>Dec</v>
      </c>
      <c r="Q281">
        <f t="shared" si="43"/>
        <v>6</v>
      </c>
      <c r="R281" t="str">
        <f t="shared" si="44"/>
        <v>Tue</v>
      </c>
    </row>
    <row r="282" spans="1:18" x14ac:dyDescent="0.25">
      <c r="A282" t="str">
        <f>PROPER(Sheet1!A282)</f>
        <v>Koinly</v>
      </c>
      <c r="B282" t="str">
        <f>PROPER(Sheet1!B282)</f>
        <v>London</v>
      </c>
      <c r="C282" t="s">
        <v>28</v>
      </c>
      <c r="D282">
        <v>16</v>
      </c>
      <c r="E282" s="2">
        <v>0.14000000000000001</v>
      </c>
      <c r="F282" s="1">
        <v>44901</v>
      </c>
      <c r="G282" t="s">
        <v>16</v>
      </c>
      <c r="H282" t="s">
        <v>124</v>
      </c>
      <c r="J282" s="4">
        <f t="shared" si="36"/>
        <v>0</v>
      </c>
      <c r="K282">
        <f t="shared" si="37"/>
        <v>114.28571428571428</v>
      </c>
      <c r="L282">
        <f t="shared" si="38"/>
        <v>98.285714285714278</v>
      </c>
      <c r="M282">
        <f t="shared" si="39"/>
        <v>2022</v>
      </c>
      <c r="N282">
        <f t="shared" si="40"/>
        <v>12</v>
      </c>
      <c r="O282">
        <f t="shared" si="41"/>
        <v>50</v>
      </c>
      <c r="P282" t="str">
        <f t="shared" si="42"/>
        <v>Dec</v>
      </c>
      <c r="Q282">
        <f t="shared" si="43"/>
        <v>6</v>
      </c>
      <c r="R282" t="str">
        <f t="shared" si="44"/>
        <v>Tue</v>
      </c>
    </row>
    <row r="283" spans="1:18" x14ac:dyDescent="0.25">
      <c r="A283" t="str">
        <f>PROPER(Sheet1!A283)</f>
        <v>Bridgit</v>
      </c>
      <c r="B283" t="str">
        <f>PROPER(Sheet1!B283)</f>
        <v>Waterloo</v>
      </c>
      <c r="C283" t="s">
        <v>151</v>
      </c>
      <c r="D283">
        <v>13</v>
      </c>
      <c r="E283" s="2">
        <v>0.13</v>
      </c>
      <c r="F283" s="1">
        <v>44901</v>
      </c>
      <c r="G283" t="s">
        <v>63</v>
      </c>
      <c r="H283" t="s">
        <v>109</v>
      </c>
      <c r="I283" s="3">
        <v>36</v>
      </c>
      <c r="J283" s="4">
        <f t="shared" si="36"/>
        <v>36000</v>
      </c>
      <c r="K283">
        <f t="shared" si="37"/>
        <v>100</v>
      </c>
      <c r="L283">
        <f t="shared" si="38"/>
        <v>87</v>
      </c>
      <c r="M283">
        <f t="shared" si="39"/>
        <v>2022</v>
      </c>
      <c r="N283">
        <f t="shared" si="40"/>
        <v>12</v>
      </c>
      <c r="O283">
        <f t="shared" si="41"/>
        <v>50</v>
      </c>
      <c r="P283" t="str">
        <f t="shared" si="42"/>
        <v>Dec</v>
      </c>
      <c r="Q283">
        <f t="shared" si="43"/>
        <v>6</v>
      </c>
      <c r="R283" t="str">
        <f t="shared" si="44"/>
        <v>Tue</v>
      </c>
    </row>
    <row r="284" spans="1:18" x14ac:dyDescent="0.25">
      <c r="A284" t="str">
        <f>PROPER(Sheet1!A284)</f>
        <v>Filevine</v>
      </c>
      <c r="B284" t="str">
        <f>PROPER(Sheet1!B284)</f>
        <v>Salt Lake City</v>
      </c>
      <c r="C284" t="s">
        <v>67</v>
      </c>
      <c r="F284" s="1">
        <v>44901</v>
      </c>
      <c r="G284" t="s">
        <v>72</v>
      </c>
      <c r="H284" t="s">
        <v>29</v>
      </c>
      <c r="I284" s="3">
        <v>226</v>
      </c>
      <c r="J284" s="4">
        <f t="shared" si="36"/>
        <v>226000</v>
      </c>
      <c r="K284">
        <f t="shared" si="37"/>
        <v>0</v>
      </c>
      <c r="L284">
        <f t="shared" si="38"/>
        <v>0</v>
      </c>
      <c r="M284">
        <f t="shared" si="39"/>
        <v>2022</v>
      </c>
      <c r="N284">
        <f t="shared" si="40"/>
        <v>12</v>
      </c>
      <c r="O284">
        <f t="shared" si="41"/>
        <v>50</v>
      </c>
      <c r="P284" t="str">
        <f t="shared" si="42"/>
        <v>Dec</v>
      </c>
      <c r="Q284">
        <f t="shared" si="43"/>
        <v>6</v>
      </c>
      <c r="R284" t="str">
        <f t="shared" si="44"/>
        <v>Tue</v>
      </c>
    </row>
    <row r="285" spans="1:18" x14ac:dyDescent="0.25">
      <c r="A285" t="str">
        <f>PROPER(Sheet1!A285)</f>
        <v>Moove</v>
      </c>
      <c r="B285" t="str">
        <f>PROPER(Sheet1!B285)</f>
        <v>Lagos</v>
      </c>
      <c r="C285" t="s">
        <v>94</v>
      </c>
      <c r="F285" s="1">
        <v>44901</v>
      </c>
      <c r="G285" t="s">
        <v>16</v>
      </c>
      <c r="H285" t="s">
        <v>427</v>
      </c>
      <c r="I285" s="3">
        <v>630</v>
      </c>
      <c r="J285" s="4">
        <f t="shared" si="36"/>
        <v>630000</v>
      </c>
      <c r="K285">
        <f t="shared" si="37"/>
        <v>0</v>
      </c>
      <c r="L285">
        <f t="shared" si="38"/>
        <v>0</v>
      </c>
      <c r="M285">
        <f t="shared" si="39"/>
        <v>2022</v>
      </c>
      <c r="N285">
        <f t="shared" si="40"/>
        <v>12</v>
      </c>
      <c r="O285">
        <f t="shared" si="41"/>
        <v>50</v>
      </c>
      <c r="P285" t="str">
        <f t="shared" si="42"/>
        <v>Dec</v>
      </c>
      <c r="Q285">
        <f t="shared" si="43"/>
        <v>6</v>
      </c>
      <c r="R285" t="str">
        <f t="shared" si="44"/>
        <v>Tue</v>
      </c>
    </row>
    <row r="286" spans="1:18" x14ac:dyDescent="0.25">
      <c r="A286" t="str">
        <f>PROPER(Sheet1!A286)</f>
        <v>Nextiva</v>
      </c>
      <c r="B286" t="str">
        <f>PROPER(Sheet1!B286)</f>
        <v>Phoenix</v>
      </c>
      <c r="C286" t="s">
        <v>62</v>
      </c>
      <c r="E286" s="2">
        <v>0.17</v>
      </c>
      <c r="F286" s="1">
        <v>44901</v>
      </c>
      <c r="G286" t="s">
        <v>217</v>
      </c>
      <c r="H286" t="s">
        <v>29</v>
      </c>
      <c r="I286" s="3">
        <v>200</v>
      </c>
      <c r="J286" s="4">
        <f t="shared" si="36"/>
        <v>200000</v>
      </c>
      <c r="K286">
        <f t="shared" si="37"/>
        <v>0</v>
      </c>
      <c r="L286">
        <f t="shared" si="38"/>
        <v>0</v>
      </c>
      <c r="M286">
        <f t="shared" si="39"/>
        <v>2022</v>
      </c>
      <c r="N286">
        <f t="shared" si="40"/>
        <v>12</v>
      </c>
      <c r="O286">
        <f t="shared" si="41"/>
        <v>50</v>
      </c>
      <c r="P286" t="str">
        <f t="shared" si="42"/>
        <v>Dec</v>
      </c>
      <c r="Q286">
        <f t="shared" si="43"/>
        <v>6</v>
      </c>
      <c r="R286" t="str">
        <f t="shared" si="44"/>
        <v>Tue</v>
      </c>
    </row>
    <row r="287" spans="1:18" x14ac:dyDescent="0.25">
      <c r="A287" t="str">
        <f>PROPER(Sheet1!A287)</f>
        <v>Onestudyteam</v>
      </c>
      <c r="B287" t="str">
        <f>PROPER(Sheet1!B287)</f>
        <v>Boston</v>
      </c>
      <c r="C287" t="s">
        <v>43</v>
      </c>
      <c r="E287" s="2">
        <v>0.25</v>
      </c>
      <c r="F287" s="1">
        <v>44901</v>
      </c>
      <c r="G287" t="s">
        <v>72</v>
      </c>
      <c r="H287" t="s">
        <v>29</v>
      </c>
      <c r="I287" s="3">
        <v>479</v>
      </c>
      <c r="J287" s="4">
        <f t="shared" si="36"/>
        <v>479000</v>
      </c>
      <c r="K287">
        <f t="shared" si="37"/>
        <v>0</v>
      </c>
      <c r="L287">
        <f t="shared" si="38"/>
        <v>0</v>
      </c>
      <c r="M287">
        <f t="shared" si="39"/>
        <v>2022</v>
      </c>
      <c r="N287">
        <f t="shared" si="40"/>
        <v>12</v>
      </c>
      <c r="O287">
        <f t="shared" si="41"/>
        <v>50</v>
      </c>
      <c r="P287" t="str">
        <f t="shared" si="42"/>
        <v>Dec</v>
      </c>
      <c r="Q287">
        <f t="shared" si="43"/>
        <v>6</v>
      </c>
      <c r="R287" t="str">
        <f t="shared" si="44"/>
        <v>Tue</v>
      </c>
    </row>
    <row r="288" spans="1:18" x14ac:dyDescent="0.25">
      <c r="A288" t="str">
        <f>PROPER(Sheet1!A288)</f>
        <v>Zuora</v>
      </c>
      <c r="B288" t="str">
        <f>PROPER(Sheet1!B288)</f>
        <v>Sf Bay Area</v>
      </c>
      <c r="C288" t="s">
        <v>32</v>
      </c>
      <c r="E288" s="2">
        <v>0.11</v>
      </c>
      <c r="F288" s="1">
        <v>44901</v>
      </c>
      <c r="G288" t="s">
        <v>11</v>
      </c>
      <c r="H288" t="s">
        <v>29</v>
      </c>
      <c r="I288" s="3">
        <v>647</v>
      </c>
      <c r="J288" s="4">
        <f t="shared" si="36"/>
        <v>647000</v>
      </c>
      <c r="K288">
        <f t="shared" si="37"/>
        <v>0</v>
      </c>
      <c r="L288">
        <f t="shared" si="38"/>
        <v>0</v>
      </c>
      <c r="M288">
        <f t="shared" si="39"/>
        <v>2022</v>
      </c>
      <c r="N288">
        <f t="shared" si="40"/>
        <v>12</v>
      </c>
      <c r="O288">
        <f t="shared" si="41"/>
        <v>50</v>
      </c>
      <c r="P288" t="str">
        <f t="shared" si="42"/>
        <v>Dec</v>
      </c>
      <c r="Q288">
        <f t="shared" si="43"/>
        <v>6</v>
      </c>
      <c r="R288" t="str">
        <f t="shared" si="44"/>
        <v>Tue</v>
      </c>
    </row>
    <row r="289" spans="1:18" x14ac:dyDescent="0.25">
      <c r="A289" t="str">
        <f>PROPER(Sheet1!A289)</f>
        <v>Swyftx</v>
      </c>
      <c r="B289" t="str">
        <f>PROPER(Sheet1!B289)</f>
        <v>Brisbane</v>
      </c>
      <c r="C289" t="s">
        <v>28</v>
      </c>
      <c r="D289">
        <v>90</v>
      </c>
      <c r="E289" s="2">
        <v>0.4</v>
      </c>
      <c r="F289" s="1">
        <v>44900</v>
      </c>
      <c r="G289" t="s">
        <v>16</v>
      </c>
      <c r="H289" t="s">
        <v>22</v>
      </c>
      <c r="J289" s="4">
        <f t="shared" si="36"/>
        <v>0</v>
      </c>
      <c r="K289">
        <f t="shared" si="37"/>
        <v>225</v>
      </c>
      <c r="L289">
        <f t="shared" si="38"/>
        <v>135</v>
      </c>
      <c r="M289">
        <f t="shared" si="39"/>
        <v>2022</v>
      </c>
      <c r="N289">
        <f t="shared" si="40"/>
        <v>12</v>
      </c>
      <c r="O289">
        <f t="shared" si="41"/>
        <v>50</v>
      </c>
      <c r="P289" t="str">
        <f t="shared" si="42"/>
        <v>Dec</v>
      </c>
      <c r="Q289">
        <f t="shared" si="43"/>
        <v>5</v>
      </c>
      <c r="R289" t="str">
        <f t="shared" si="44"/>
        <v>Mon</v>
      </c>
    </row>
    <row r="290" spans="1:18" x14ac:dyDescent="0.25">
      <c r="A290" t="str">
        <f>PROPER(Sheet1!A290)</f>
        <v>Aqua Security</v>
      </c>
      <c r="B290" t="str">
        <f>PROPER(Sheet1!B290)</f>
        <v>Boston</v>
      </c>
      <c r="C290" t="s">
        <v>91</v>
      </c>
      <c r="D290">
        <v>65</v>
      </c>
      <c r="E290" s="2">
        <v>0.1</v>
      </c>
      <c r="F290" s="1">
        <v>44900</v>
      </c>
      <c r="G290" t="s">
        <v>74</v>
      </c>
      <c r="H290" t="s">
        <v>29</v>
      </c>
      <c r="I290" s="3">
        <v>265</v>
      </c>
      <c r="J290" s="4">
        <f t="shared" si="36"/>
        <v>265000</v>
      </c>
      <c r="K290">
        <f t="shared" si="37"/>
        <v>650</v>
      </c>
      <c r="L290">
        <f t="shared" si="38"/>
        <v>585</v>
      </c>
      <c r="M290">
        <f t="shared" si="39"/>
        <v>2022</v>
      </c>
      <c r="N290">
        <f t="shared" si="40"/>
        <v>12</v>
      </c>
      <c r="O290">
        <f t="shared" si="41"/>
        <v>50</v>
      </c>
      <c r="P290" t="str">
        <f t="shared" si="42"/>
        <v>Dec</v>
      </c>
      <c r="Q290">
        <f t="shared" si="43"/>
        <v>5</v>
      </c>
      <c r="R290" t="str">
        <f t="shared" si="44"/>
        <v>Mon</v>
      </c>
    </row>
    <row r="291" spans="1:18" x14ac:dyDescent="0.25">
      <c r="A291" t="str">
        <f>PROPER(Sheet1!A291)</f>
        <v>Datarails</v>
      </c>
      <c r="B291" t="str">
        <f>PROPER(Sheet1!B291)</f>
        <v>Tel Aviv</v>
      </c>
      <c r="C291" t="s">
        <v>32</v>
      </c>
      <c r="D291">
        <v>30</v>
      </c>
      <c r="E291" s="2">
        <v>0.18</v>
      </c>
      <c r="F291" s="1">
        <v>44900</v>
      </c>
      <c r="G291" t="s">
        <v>63</v>
      </c>
      <c r="H291" t="s">
        <v>243</v>
      </c>
      <c r="I291" s="3">
        <v>103</v>
      </c>
      <c r="J291" s="4">
        <f t="shared" si="36"/>
        <v>103000</v>
      </c>
      <c r="K291">
        <f t="shared" si="37"/>
        <v>166.66666666666669</v>
      </c>
      <c r="L291">
        <f t="shared" si="38"/>
        <v>136.66666666666669</v>
      </c>
      <c r="M291">
        <f t="shared" si="39"/>
        <v>2022</v>
      </c>
      <c r="N291">
        <f t="shared" si="40"/>
        <v>12</v>
      </c>
      <c r="O291">
        <f t="shared" si="41"/>
        <v>50</v>
      </c>
      <c r="P291" t="str">
        <f t="shared" si="42"/>
        <v>Dec</v>
      </c>
      <c r="Q291">
        <f t="shared" si="43"/>
        <v>5</v>
      </c>
      <c r="R291" t="str">
        <f t="shared" si="44"/>
        <v>Mon</v>
      </c>
    </row>
    <row r="292" spans="1:18" x14ac:dyDescent="0.25">
      <c r="A292" t="str">
        <f>PROPER(Sheet1!A292)</f>
        <v>Elemy</v>
      </c>
      <c r="B292" t="str">
        <f>PROPER(Sheet1!B292)</f>
        <v>Sf Bay Area</v>
      </c>
      <c r="C292" t="s">
        <v>43</v>
      </c>
      <c r="F292" s="1">
        <v>44900</v>
      </c>
      <c r="G292" t="s">
        <v>63</v>
      </c>
      <c r="H292" t="s">
        <v>29</v>
      </c>
      <c r="I292" s="3">
        <v>323</v>
      </c>
      <c r="J292" s="4">
        <f t="shared" si="36"/>
        <v>323000</v>
      </c>
      <c r="K292">
        <f t="shared" si="37"/>
        <v>0</v>
      </c>
      <c r="L292">
        <f t="shared" si="38"/>
        <v>0</v>
      </c>
      <c r="M292">
        <f t="shared" si="39"/>
        <v>2022</v>
      </c>
      <c r="N292">
        <f t="shared" si="40"/>
        <v>12</v>
      </c>
      <c r="O292">
        <f t="shared" si="41"/>
        <v>50</v>
      </c>
      <c r="P292" t="str">
        <f t="shared" si="42"/>
        <v>Dec</v>
      </c>
      <c r="Q292">
        <f t="shared" si="43"/>
        <v>5</v>
      </c>
      <c r="R292" t="str">
        <f t="shared" si="44"/>
        <v>Mon</v>
      </c>
    </row>
    <row r="293" spans="1:18" x14ac:dyDescent="0.25">
      <c r="A293" t="str">
        <f>PROPER(Sheet1!A293)</f>
        <v>Route</v>
      </c>
      <c r="B293" t="str">
        <f>PROPER(Sheet1!B293)</f>
        <v>Lehi</v>
      </c>
      <c r="C293" t="s">
        <v>20</v>
      </c>
      <c r="F293" s="1">
        <v>44900</v>
      </c>
      <c r="G293" t="s">
        <v>16</v>
      </c>
      <c r="H293" t="s">
        <v>29</v>
      </c>
      <c r="I293" s="3">
        <v>481</v>
      </c>
      <c r="J293" s="4">
        <f t="shared" si="36"/>
        <v>481000</v>
      </c>
      <c r="K293">
        <f t="shared" si="37"/>
        <v>0</v>
      </c>
      <c r="L293">
        <f t="shared" si="38"/>
        <v>0</v>
      </c>
      <c r="M293">
        <f t="shared" si="39"/>
        <v>2022</v>
      </c>
      <c r="N293">
        <f t="shared" si="40"/>
        <v>12</v>
      </c>
      <c r="O293">
        <f t="shared" si="41"/>
        <v>50</v>
      </c>
      <c r="P293" t="str">
        <f t="shared" si="42"/>
        <v>Dec</v>
      </c>
      <c r="Q293">
        <f t="shared" si="43"/>
        <v>5</v>
      </c>
      <c r="R293" t="str">
        <f t="shared" si="44"/>
        <v>Mon</v>
      </c>
    </row>
    <row r="294" spans="1:18" x14ac:dyDescent="0.25">
      <c r="A294" t="str">
        <f>PROPER(Sheet1!A294)</f>
        <v>Thinkific</v>
      </c>
      <c r="B294" t="str">
        <f>PROPER(Sheet1!B294)</f>
        <v>Vancouver</v>
      </c>
      <c r="C294" t="s">
        <v>25</v>
      </c>
      <c r="F294" s="1">
        <v>44900</v>
      </c>
      <c r="G294" t="s">
        <v>11</v>
      </c>
      <c r="H294" t="s">
        <v>109</v>
      </c>
      <c r="I294" s="3">
        <v>22</v>
      </c>
      <c r="J294" s="4">
        <f t="shared" si="36"/>
        <v>22000</v>
      </c>
      <c r="K294">
        <f t="shared" si="37"/>
        <v>0</v>
      </c>
      <c r="L294">
        <f t="shared" si="38"/>
        <v>0</v>
      </c>
      <c r="M294">
        <f t="shared" si="39"/>
        <v>2022</v>
      </c>
      <c r="N294">
        <f t="shared" si="40"/>
        <v>12</v>
      </c>
      <c r="O294">
        <f t="shared" si="41"/>
        <v>50</v>
      </c>
      <c r="P294" t="str">
        <f t="shared" si="42"/>
        <v>Dec</v>
      </c>
      <c r="Q294">
        <f t="shared" si="43"/>
        <v>5</v>
      </c>
      <c r="R294" t="str">
        <f t="shared" si="44"/>
        <v>Mon</v>
      </c>
    </row>
    <row r="295" spans="1:18" x14ac:dyDescent="0.25">
      <c r="A295" t="str">
        <f>PROPER(Sheet1!A295)</f>
        <v>Oyo</v>
      </c>
      <c r="B295" t="str">
        <f>PROPER(Sheet1!B295)</f>
        <v>Gurugram</v>
      </c>
      <c r="C295" t="s">
        <v>101</v>
      </c>
      <c r="D295">
        <v>600</v>
      </c>
      <c r="F295" s="1">
        <v>44898</v>
      </c>
      <c r="G295" t="s">
        <v>47</v>
      </c>
      <c r="H295" t="s">
        <v>17</v>
      </c>
      <c r="I295" s="3">
        <v>4000</v>
      </c>
      <c r="J295" s="4">
        <f t="shared" si="36"/>
        <v>4000000</v>
      </c>
      <c r="K295">
        <f t="shared" si="37"/>
        <v>0</v>
      </c>
      <c r="L295">
        <f t="shared" si="38"/>
        <v>-600</v>
      </c>
      <c r="M295">
        <f t="shared" si="39"/>
        <v>2022</v>
      </c>
      <c r="N295">
        <f t="shared" si="40"/>
        <v>12</v>
      </c>
      <c r="O295">
        <f t="shared" si="41"/>
        <v>49</v>
      </c>
      <c r="P295" t="str">
        <f t="shared" si="42"/>
        <v>Dec</v>
      </c>
      <c r="Q295">
        <f t="shared" si="43"/>
        <v>3</v>
      </c>
      <c r="R295" t="str">
        <f t="shared" si="44"/>
        <v>Sat</v>
      </c>
    </row>
    <row r="296" spans="1:18" x14ac:dyDescent="0.25">
      <c r="A296" t="str">
        <f>PROPER(Sheet1!A296)</f>
        <v>Healthifyme</v>
      </c>
      <c r="B296" t="str">
        <f>PROPER(Sheet1!B296)</f>
        <v>Bengaluru</v>
      </c>
      <c r="C296" t="s">
        <v>71</v>
      </c>
      <c r="D296">
        <v>150</v>
      </c>
      <c r="F296" s="1">
        <v>44898</v>
      </c>
      <c r="G296" t="s">
        <v>33</v>
      </c>
      <c r="H296" t="s">
        <v>17</v>
      </c>
      <c r="I296" s="3">
        <v>100</v>
      </c>
      <c r="J296" s="4">
        <f t="shared" si="36"/>
        <v>100000</v>
      </c>
      <c r="K296">
        <f t="shared" si="37"/>
        <v>0</v>
      </c>
      <c r="L296">
        <f t="shared" si="38"/>
        <v>-150</v>
      </c>
      <c r="M296">
        <f t="shared" si="39"/>
        <v>2022</v>
      </c>
      <c r="N296">
        <f t="shared" si="40"/>
        <v>12</v>
      </c>
      <c r="O296">
        <f t="shared" si="41"/>
        <v>49</v>
      </c>
      <c r="P296" t="str">
        <f t="shared" si="42"/>
        <v>Dec</v>
      </c>
      <c r="Q296">
        <f t="shared" si="43"/>
        <v>3</v>
      </c>
      <c r="R296" t="str">
        <f t="shared" si="44"/>
        <v>Sat</v>
      </c>
    </row>
    <row r="297" spans="1:18" x14ac:dyDescent="0.25">
      <c r="A297" t="str">
        <f>PROPER(Sheet1!A297)</f>
        <v>Bybit</v>
      </c>
      <c r="B297" t="str">
        <f>PROPER(Sheet1!B297)</f>
        <v>Singapore</v>
      </c>
      <c r="C297" t="s">
        <v>28</v>
      </c>
      <c r="E297" s="2">
        <v>0.3</v>
      </c>
      <c r="F297" s="1">
        <v>44898</v>
      </c>
      <c r="G297" t="s">
        <v>16</v>
      </c>
      <c r="H297" t="s">
        <v>205</v>
      </c>
      <c r="J297" s="4">
        <f t="shared" si="36"/>
        <v>0</v>
      </c>
      <c r="K297">
        <f t="shared" si="37"/>
        <v>0</v>
      </c>
      <c r="L297">
        <f t="shared" si="38"/>
        <v>0</v>
      </c>
      <c r="M297">
        <f t="shared" si="39"/>
        <v>2022</v>
      </c>
      <c r="N297">
        <f t="shared" si="40"/>
        <v>12</v>
      </c>
      <c r="O297">
        <f t="shared" si="41"/>
        <v>49</v>
      </c>
      <c r="P297" t="str">
        <f t="shared" si="42"/>
        <v>Dec</v>
      </c>
      <c r="Q297">
        <f t="shared" si="43"/>
        <v>3</v>
      </c>
      <c r="R297" t="str">
        <f t="shared" si="44"/>
        <v>Sat</v>
      </c>
    </row>
    <row r="298" spans="1:18" x14ac:dyDescent="0.25">
      <c r="A298" t="str">
        <f>PROPER(Sheet1!A298)</f>
        <v>Cognyte</v>
      </c>
      <c r="B298" t="str">
        <f>PROPER(Sheet1!B298)</f>
        <v>Tel Aviv</v>
      </c>
      <c r="C298" t="s">
        <v>91</v>
      </c>
      <c r="D298">
        <v>100</v>
      </c>
      <c r="E298" s="2">
        <v>0.05</v>
      </c>
      <c r="F298" s="1">
        <v>44897</v>
      </c>
      <c r="G298" t="s">
        <v>16</v>
      </c>
      <c r="H298" t="s">
        <v>243</v>
      </c>
      <c r="J298" s="4">
        <f t="shared" si="36"/>
        <v>0</v>
      </c>
      <c r="K298">
        <f t="shared" si="37"/>
        <v>2000</v>
      </c>
      <c r="L298">
        <f t="shared" si="38"/>
        <v>1900</v>
      </c>
      <c r="M298">
        <f t="shared" si="39"/>
        <v>2022</v>
      </c>
      <c r="N298">
        <f t="shared" si="40"/>
        <v>12</v>
      </c>
      <c r="O298">
        <f t="shared" si="41"/>
        <v>49</v>
      </c>
      <c r="P298" t="str">
        <f t="shared" si="42"/>
        <v>Dec</v>
      </c>
      <c r="Q298">
        <f t="shared" si="43"/>
        <v>2</v>
      </c>
      <c r="R298" t="str">
        <f t="shared" si="44"/>
        <v>Fri</v>
      </c>
    </row>
    <row r="299" spans="1:18" x14ac:dyDescent="0.25">
      <c r="A299" t="str">
        <f>PROPER(Sheet1!A299)</f>
        <v>Sharechat</v>
      </c>
      <c r="B299" t="str">
        <f>PROPER(Sheet1!B299)</f>
        <v>Bengaluru</v>
      </c>
      <c r="C299" t="s">
        <v>37</v>
      </c>
      <c r="D299">
        <v>100</v>
      </c>
      <c r="F299" s="1">
        <v>44897</v>
      </c>
      <c r="G299" t="s">
        <v>16</v>
      </c>
      <c r="H299" t="s">
        <v>17</v>
      </c>
      <c r="I299" s="3">
        <v>1700</v>
      </c>
      <c r="J299" s="4">
        <f t="shared" si="36"/>
        <v>1700000</v>
      </c>
      <c r="K299">
        <f t="shared" si="37"/>
        <v>0</v>
      </c>
      <c r="L299">
        <f t="shared" si="38"/>
        <v>-100</v>
      </c>
      <c r="M299">
        <f t="shared" si="39"/>
        <v>2022</v>
      </c>
      <c r="N299">
        <f t="shared" si="40"/>
        <v>12</v>
      </c>
      <c r="O299">
        <f t="shared" si="41"/>
        <v>49</v>
      </c>
      <c r="P299" t="str">
        <f t="shared" si="42"/>
        <v>Dec</v>
      </c>
      <c r="Q299">
        <f t="shared" si="43"/>
        <v>2</v>
      </c>
      <c r="R299" t="str">
        <f t="shared" si="44"/>
        <v>Fri</v>
      </c>
    </row>
    <row r="300" spans="1:18" x14ac:dyDescent="0.25">
      <c r="A300" t="str">
        <f>PROPER(Sheet1!A300)</f>
        <v>Polly</v>
      </c>
      <c r="B300" t="str">
        <f>PROPER(Sheet1!B300)</f>
        <v>Burlington</v>
      </c>
      <c r="C300" t="s">
        <v>32</v>
      </c>
      <c r="D300">
        <v>47</v>
      </c>
      <c r="E300" s="2">
        <v>0.15</v>
      </c>
      <c r="F300" s="1">
        <v>44897</v>
      </c>
      <c r="G300" t="s">
        <v>33</v>
      </c>
      <c r="H300" t="s">
        <v>29</v>
      </c>
      <c r="I300" s="3">
        <v>184</v>
      </c>
      <c r="J300" s="4">
        <f t="shared" si="36"/>
        <v>184000</v>
      </c>
      <c r="K300">
        <f t="shared" si="37"/>
        <v>313.33333333333337</v>
      </c>
      <c r="L300">
        <f t="shared" si="38"/>
        <v>266.33333333333337</v>
      </c>
      <c r="M300">
        <f t="shared" si="39"/>
        <v>2022</v>
      </c>
      <c r="N300">
        <f t="shared" si="40"/>
        <v>12</v>
      </c>
      <c r="O300">
        <f t="shared" si="41"/>
        <v>49</v>
      </c>
      <c r="P300" t="str">
        <f t="shared" si="42"/>
        <v>Dec</v>
      </c>
      <c r="Q300">
        <f t="shared" si="43"/>
        <v>2</v>
      </c>
      <c r="R300" t="str">
        <f t="shared" si="44"/>
        <v>Fri</v>
      </c>
    </row>
    <row r="301" spans="1:18" x14ac:dyDescent="0.25">
      <c r="A301" t="str">
        <f>PROPER(Sheet1!A301)</f>
        <v>Homebound</v>
      </c>
      <c r="B301" t="str">
        <f>PROPER(Sheet1!B301)</f>
        <v>Sf Bay Area</v>
      </c>
      <c r="C301" t="s">
        <v>60</v>
      </c>
      <c r="F301" s="1">
        <v>44897</v>
      </c>
      <c r="G301" t="s">
        <v>16</v>
      </c>
      <c r="H301" t="s">
        <v>29</v>
      </c>
      <c r="I301" s="3">
        <v>128</v>
      </c>
      <c r="J301" s="4">
        <f t="shared" si="36"/>
        <v>128000</v>
      </c>
      <c r="K301">
        <f t="shared" si="37"/>
        <v>0</v>
      </c>
      <c r="L301">
        <f t="shared" si="38"/>
        <v>0</v>
      </c>
      <c r="M301">
        <f t="shared" si="39"/>
        <v>2022</v>
      </c>
      <c r="N301">
        <f t="shared" si="40"/>
        <v>12</v>
      </c>
      <c r="O301">
        <f t="shared" si="41"/>
        <v>49</v>
      </c>
      <c r="P301" t="str">
        <f t="shared" si="42"/>
        <v>Dec</v>
      </c>
      <c r="Q301">
        <f t="shared" si="43"/>
        <v>2</v>
      </c>
      <c r="R301" t="str">
        <f t="shared" si="44"/>
        <v>Fri</v>
      </c>
    </row>
    <row r="302" spans="1:18" x14ac:dyDescent="0.25">
      <c r="A302" t="str">
        <f>PROPER(Sheet1!A302)</f>
        <v>Lora Dicarlo</v>
      </c>
      <c r="B302" t="str">
        <f>PROPER(Sheet1!B302)</f>
        <v>Bend</v>
      </c>
      <c r="C302" t="s">
        <v>37</v>
      </c>
      <c r="E302" s="2">
        <v>1</v>
      </c>
      <c r="F302" s="1">
        <v>44897</v>
      </c>
      <c r="G302" t="s">
        <v>16</v>
      </c>
      <c r="H302" t="s">
        <v>29</v>
      </c>
      <c r="I302" s="3">
        <v>9</v>
      </c>
      <c r="J302" s="4">
        <f t="shared" si="36"/>
        <v>9000</v>
      </c>
      <c r="K302">
        <f t="shared" si="37"/>
        <v>0</v>
      </c>
      <c r="L302">
        <f t="shared" si="38"/>
        <v>0</v>
      </c>
      <c r="M302">
        <f t="shared" si="39"/>
        <v>2022</v>
      </c>
      <c r="N302">
        <f t="shared" si="40"/>
        <v>12</v>
      </c>
      <c r="O302">
        <f t="shared" si="41"/>
        <v>49</v>
      </c>
      <c r="P302" t="str">
        <f t="shared" si="42"/>
        <v>Dec</v>
      </c>
      <c r="Q302">
        <f t="shared" si="43"/>
        <v>2</v>
      </c>
      <c r="R302" t="str">
        <f t="shared" si="44"/>
        <v>Fri</v>
      </c>
    </row>
    <row r="303" spans="1:18" x14ac:dyDescent="0.25">
      <c r="A303" t="str">
        <f>PROPER(Sheet1!A303)</f>
        <v>Carousell</v>
      </c>
      <c r="B303" t="str">
        <f>PROPER(Sheet1!B303)</f>
        <v>Singapore</v>
      </c>
      <c r="C303" t="s">
        <v>20</v>
      </c>
      <c r="D303">
        <v>110</v>
      </c>
      <c r="E303" s="2">
        <v>0.1</v>
      </c>
      <c r="F303" s="1">
        <v>44896</v>
      </c>
      <c r="G303" t="s">
        <v>217</v>
      </c>
      <c r="H303" t="s">
        <v>205</v>
      </c>
      <c r="I303" s="3">
        <v>372</v>
      </c>
      <c r="J303" s="4">
        <f t="shared" si="36"/>
        <v>372000</v>
      </c>
      <c r="K303">
        <f t="shared" si="37"/>
        <v>1100</v>
      </c>
      <c r="L303">
        <f t="shared" si="38"/>
        <v>990</v>
      </c>
      <c r="M303">
        <f t="shared" si="39"/>
        <v>2022</v>
      </c>
      <c r="N303">
        <f t="shared" si="40"/>
        <v>12</v>
      </c>
      <c r="O303">
        <f t="shared" si="41"/>
        <v>49</v>
      </c>
      <c r="P303" t="str">
        <f t="shared" si="42"/>
        <v>Dec</v>
      </c>
      <c r="Q303">
        <f t="shared" si="43"/>
        <v>1</v>
      </c>
      <c r="R303" t="str">
        <f t="shared" si="44"/>
        <v>Thu</v>
      </c>
    </row>
    <row r="304" spans="1:18" x14ac:dyDescent="0.25">
      <c r="A304" t="str">
        <f>PROPER(Sheet1!A304)</f>
        <v>Bizzabo</v>
      </c>
      <c r="B304" t="str">
        <f>PROPER(Sheet1!B304)</f>
        <v>New York City</v>
      </c>
      <c r="C304" t="s">
        <v>15</v>
      </c>
      <c r="D304">
        <v>100</v>
      </c>
      <c r="E304" s="2">
        <v>0.37</v>
      </c>
      <c r="F304" s="1">
        <v>44896</v>
      </c>
      <c r="G304" t="s">
        <v>74</v>
      </c>
      <c r="H304" t="s">
        <v>29</v>
      </c>
      <c r="I304" s="3">
        <v>194</v>
      </c>
      <c r="J304" s="4">
        <f t="shared" si="36"/>
        <v>194000</v>
      </c>
      <c r="K304">
        <f t="shared" si="37"/>
        <v>270.27027027027026</v>
      </c>
      <c r="L304">
        <f t="shared" si="38"/>
        <v>170.27027027027026</v>
      </c>
      <c r="M304">
        <f t="shared" si="39"/>
        <v>2022</v>
      </c>
      <c r="N304">
        <f t="shared" si="40"/>
        <v>12</v>
      </c>
      <c r="O304">
        <f t="shared" si="41"/>
        <v>49</v>
      </c>
      <c r="P304" t="str">
        <f t="shared" si="42"/>
        <v>Dec</v>
      </c>
      <c r="Q304">
        <f t="shared" si="43"/>
        <v>1</v>
      </c>
      <c r="R304" t="str">
        <f t="shared" si="44"/>
        <v>Thu</v>
      </c>
    </row>
    <row r="305" spans="1:18" x14ac:dyDescent="0.25">
      <c r="A305" t="str">
        <f>PROPER(Sheet1!A305)</f>
        <v>Bloomtech</v>
      </c>
      <c r="B305" t="str">
        <f>PROPER(Sheet1!B305)</f>
        <v>Sf Bay Area</v>
      </c>
      <c r="C305" t="s">
        <v>25</v>
      </c>
      <c r="D305">
        <v>88</v>
      </c>
      <c r="E305" s="2">
        <v>0.5</v>
      </c>
      <c r="F305" s="1">
        <v>44896</v>
      </c>
      <c r="G305" t="s">
        <v>16</v>
      </c>
      <c r="H305" t="s">
        <v>29</v>
      </c>
      <c r="J305" s="4">
        <f t="shared" si="36"/>
        <v>0</v>
      </c>
      <c r="K305">
        <f t="shared" si="37"/>
        <v>176</v>
      </c>
      <c r="L305">
        <f t="shared" si="38"/>
        <v>88</v>
      </c>
      <c r="M305">
        <f t="shared" si="39"/>
        <v>2022</v>
      </c>
      <c r="N305">
        <f t="shared" si="40"/>
        <v>12</v>
      </c>
      <c r="O305">
        <f t="shared" si="41"/>
        <v>49</v>
      </c>
      <c r="P305" t="str">
        <f t="shared" si="42"/>
        <v>Dec</v>
      </c>
      <c r="Q305">
        <f t="shared" si="43"/>
        <v>1</v>
      </c>
      <c r="R305" t="str">
        <f t="shared" si="44"/>
        <v>Thu</v>
      </c>
    </row>
    <row r="306" spans="1:18" x14ac:dyDescent="0.25">
      <c r="A306" t="str">
        <f>PROPER(Sheet1!A306)</f>
        <v>Netlify</v>
      </c>
      <c r="B306" t="str">
        <f>PROPER(Sheet1!B306)</f>
        <v>Sf Bay Area</v>
      </c>
      <c r="C306" t="s">
        <v>130</v>
      </c>
      <c r="D306">
        <v>48</v>
      </c>
      <c r="E306" s="2">
        <v>0.16</v>
      </c>
      <c r="F306" s="1">
        <v>44896</v>
      </c>
      <c r="G306" t="s">
        <v>72</v>
      </c>
      <c r="H306" t="s">
        <v>29</v>
      </c>
      <c r="I306" s="3">
        <v>212</v>
      </c>
      <c r="J306" s="4">
        <f t="shared" si="36"/>
        <v>212000</v>
      </c>
      <c r="K306">
        <f t="shared" si="37"/>
        <v>300</v>
      </c>
      <c r="L306">
        <f t="shared" si="38"/>
        <v>252</v>
      </c>
      <c r="M306">
        <f t="shared" si="39"/>
        <v>2022</v>
      </c>
      <c r="N306">
        <f t="shared" si="40"/>
        <v>12</v>
      </c>
      <c r="O306">
        <f t="shared" si="41"/>
        <v>49</v>
      </c>
      <c r="P306" t="str">
        <f t="shared" si="42"/>
        <v>Dec</v>
      </c>
      <c r="Q306">
        <f t="shared" si="43"/>
        <v>1</v>
      </c>
      <c r="R306" t="str">
        <f t="shared" si="44"/>
        <v>Thu</v>
      </c>
    </row>
    <row r="307" spans="1:18" x14ac:dyDescent="0.25">
      <c r="A307" t="str">
        <f>PROPER(Sheet1!A307)</f>
        <v>Springbig</v>
      </c>
      <c r="B307" t="str">
        <f>PROPER(Sheet1!B307)</f>
        <v>Miami</v>
      </c>
      <c r="C307" t="s">
        <v>291</v>
      </c>
      <c r="D307">
        <v>37</v>
      </c>
      <c r="E307" s="2">
        <v>0.23</v>
      </c>
      <c r="F307" s="1">
        <v>44896</v>
      </c>
      <c r="G307" t="s">
        <v>11</v>
      </c>
      <c r="H307" t="s">
        <v>29</v>
      </c>
      <c r="I307" s="3">
        <v>32</v>
      </c>
      <c r="J307" s="4">
        <f t="shared" si="36"/>
        <v>32000</v>
      </c>
      <c r="K307">
        <f t="shared" si="37"/>
        <v>160.86956521739128</v>
      </c>
      <c r="L307">
        <f t="shared" si="38"/>
        <v>123.86956521739128</v>
      </c>
      <c r="M307">
        <f t="shared" si="39"/>
        <v>2022</v>
      </c>
      <c r="N307">
        <f t="shared" si="40"/>
        <v>12</v>
      </c>
      <c r="O307">
        <f t="shared" si="41"/>
        <v>49</v>
      </c>
      <c r="P307" t="str">
        <f t="shared" si="42"/>
        <v>Dec</v>
      </c>
      <c r="Q307">
        <f t="shared" si="43"/>
        <v>1</v>
      </c>
      <c r="R307" t="str">
        <f t="shared" si="44"/>
        <v>Thu</v>
      </c>
    </row>
    <row r="308" spans="1:18" x14ac:dyDescent="0.25">
      <c r="A308" t="str">
        <f>PROPER(Sheet1!A308)</f>
        <v>Podium</v>
      </c>
      <c r="B308" t="str">
        <f>PROPER(Sheet1!B308)</f>
        <v>Lehi</v>
      </c>
      <c r="C308" t="s">
        <v>96</v>
      </c>
      <c r="E308" s="2">
        <v>0.12</v>
      </c>
      <c r="F308" s="1">
        <v>44896</v>
      </c>
      <c r="G308" t="s">
        <v>72</v>
      </c>
      <c r="H308" t="s">
        <v>29</v>
      </c>
      <c r="I308" s="3">
        <v>419</v>
      </c>
      <c r="J308" s="4">
        <f t="shared" si="36"/>
        <v>419000</v>
      </c>
      <c r="K308">
        <f t="shared" si="37"/>
        <v>0</v>
      </c>
      <c r="L308">
        <f t="shared" si="38"/>
        <v>0</v>
      </c>
      <c r="M308">
        <f t="shared" si="39"/>
        <v>2022</v>
      </c>
      <c r="N308">
        <f t="shared" si="40"/>
        <v>12</v>
      </c>
      <c r="O308">
        <f t="shared" si="41"/>
        <v>49</v>
      </c>
      <c r="P308" t="str">
        <f t="shared" si="42"/>
        <v>Dec</v>
      </c>
      <c r="Q308">
        <f t="shared" si="43"/>
        <v>1</v>
      </c>
      <c r="R308" t="str">
        <f t="shared" si="44"/>
        <v>Thu</v>
      </c>
    </row>
    <row r="309" spans="1:18" x14ac:dyDescent="0.25">
      <c r="A309" t="str">
        <f>PROPER(Sheet1!A309)</f>
        <v>Sqz Biotech</v>
      </c>
      <c r="B309" t="str">
        <f>PROPER(Sheet1!B309)</f>
        <v>Boston</v>
      </c>
      <c r="C309" t="s">
        <v>43</v>
      </c>
      <c r="E309" s="2">
        <v>0.6</v>
      </c>
      <c r="F309" s="1">
        <v>44896</v>
      </c>
      <c r="G309" t="s">
        <v>11</v>
      </c>
      <c r="H309" t="s">
        <v>29</v>
      </c>
      <c r="I309" s="3">
        <v>229</v>
      </c>
      <c r="J309" s="4">
        <f t="shared" si="36"/>
        <v>229000</v>
      </c>
      <c r="K309">
        <f t="shared" si="37"/>
        <v>0</v>
      </c>
      <c r="L309">
        <f t="shared" si="38"/>
        <v>0</v>
      </c>
      <c r="M309">
        <f t="shared" si="39"/>
        <v>2022</v>
      </c>
      <c r="N309">
        <f t="shared" si="40"/>
        <v>12</v>
      </c>
      <c r="O309">
        <f t="shared" si="41"/>
        <v>49</v>
      </c>
      <c r="P309" t="str">
        <f t="shared" si="42"/>
        <v>Dec</v>
      </c>
      <c r="Q309">
        <f t="shared" si="43"/>
        <v>1</v>
      </c>
      <c r="R309" t="str">
        <f t="shared" si="44"/>
        <v>Thu</v>
      </c>
    </row>
    <row r="310" spans="1:18" x14ac:dyDescent="0.25">
      <c r="A310" t="str">
        <f>PROPER(Sheet1!A310)</f>
        <v>Strava</v>
      </c>
      <c r="B310" t="str">
        <f>PROPER(Sheet1!B310)</f>
        <v>Sf Bay Area</v>
      </c>
      <c r="C310" t="s">
        <v>71</v>
      </c>
      <c r="E310" s="2">
        <v>0.14000000000000001</v>
      </c>
      <c r="F310" s="1">
        <v>44896</v>
      </c>
      <c r="G310" t="s">
        <v>47</v>
      </c>
      <c r="H310" t="s">
        <v>29</v>
      </c>
      <c r="I310" s="3">
        <v>151</v>
      </c>
      <c r="J310" s="4">
        <f t="shared" si="36"/>
        <v>151000</v>
      </c>
      <c r="K310">
        <f t="shared" si="37"/>
        <v>0</v>
      </c>
      <c r="L310">
        <f t="shared" si="38"/>
        <v>0</v>
      </c>
      <c r="M310">
        <f t="shared" si="39"/>
        <v>2022</v>
      </c>
      <c r="N310">
        <f t="shared" si="40"/>
        <v>12</v>
      </c>
      <c r="O310">
        <f t="shared" si="41"/>
        <v>49</v>
      </c>
      <c r="P310" t="str">
        <f t="shared" si="42"/>
        <v>Dec</v>
      </c>
      <c r="Q310">
        <f t="shared" si="43"/>
        <v>1</v>
      </c>
      <c r="R310" t="str">
        <f t="shared" si="44"/>
        <v>Thu</v>
      </c>
    </row>
    <row r="311" spans="1:18" x14ac:dyDescent="0.25">
      <c r="A311" t="str">
        <f>PROPER(Sheet1!A311)</f>
        <v>Synlogic</v>
      </c>
      <c r="B311" t="str">
        <f>PROPER(Sheet1!B311)</f>
        <v>Boston</v>
      </c>
      <c r="C311" t="s">
        <v>43</v>
      </c>
      <c r="E311" s="2">
        <v>0.25</v>
      </c>
      <c r="F311" s="1">
        <v>44896</v>
      </c>
      <c r="G311" t="s">
        <v>11</v>
      </c>
      <c r="H311" t="s">
        <v>29</v>
      </c>
      <c r="I311" s="3">
        <v>321</v>
      </c>
      <c r="J311" s="4">
        <f t="shared" si="36"/>
        <v>321000</v>
      </c>
      <c r="K311">
        <f t="shared" si="37"/>
        <v>0</v>
      </c>
      <c r="L311">
        <f t="shared" si="38"/>
        <v>0</v>
      </c>
      <c r="M311">
        <f t="shared" si="39"/>
        <v>2022</v>
      </c>
      <c r="N311">
        <f t="shared" si="40"/>
        <v>12</v>
      </c>
      <c r="O311">
        <f t="shared" si="41"/>
        <v>49</v>
      </c>
      <c r="P311" t="str">
        <f t="shared" si="42"/>
        <v>Dec</v>
      </c>
      <c r="Q311">
        <f t="shared" si="43"/>
        <v>1</v>
      </c>
      <c r="R311" t="str">
        <f t="shared" si="44"/>
        <v>Thu</v>
      </c>
    </row>
    <row r="312" spans="1:18" x14ac:dyDescent="0.25">
      <c r="A312" t="str">
        <f>PROPER(Sheet1!A312)</f>
        <v>Yapily</v>
      </c>
      <c r="B312" t="str">
        <f>PROPER(Sheet1!B312)</f>
        <v>London</v>
      </c>
      <c r="C312" t="s">
        <v>32</v>
      </c>
      <c r="F312" s="1">
        <v>44896</v>
      </c>
      <c r="G312" t="s">
        <v>21</v>
      </c>
      <c r="H312" t="s">
        <v>124</v>
      </c>
      <c r="I312" s="3">
        <v>69</v>
      </c>
      <c r="J312" s="4">
        <f t="shared" si="36"/>
        <v>69000</v>
      </c>
      <c r="K312">
        <f t="shared" si="37"/>
        <v>0</v>
      </c>
      <c r="L312">
        <f t="shared" si="38"/>
        <v>0</v>
      </c>
      <c r="M312">
        <f t="shared" si="39"/>
        <v>2022</v>
      </c>
      <c r="N312">
        <f t="shared" si="40"/>
        <v>12</v>
      </c>
      <c r="O312">
        <f t="shared" si="41"/>
        <v>49</v>
      </c>
      <c r="P312" t="str">
        <f t="shared" si="42"/>
        <v>Dec</v>
      </c>
      <c r="Q312">
        <f t="shared" si="43"/>
        <v>1</v>
      </c>
      <c r="R312" t="str">
        <f t="shared" si="44"/>
        <v>Thu</v>
      </c>
    </row>
    <row r="313" spans="1:18" x14ac:dyDescent="0.25">
      <c r="A313" t="str">
        <f>PROPER(Sheet1!A313)</f>
        <v>Doordash</v>
      </c>
      <c r="B313" t="str">
        <f>PROPER(Sheet1!B313)</f>
        <v>Sf Bay Area</v>
      </c>
      <c r="C313" t="s">
        <v>41</v>
      </c>
      <c r="D313">
        <v>1250</v>
      </c>
      <c r="E313" s="2">
        <v>0.06</v>
      </c>
      <c r="F313" s="1">
        <v>44895</v>
      </c>
      <c r="G313" t="s">
        <v>11</v>
      </c>
      <c r="H313" t="s">
        <v>29</v>
      </c>
      <c r="I313" s="3">
        <v>2500</v>
      </c>
      <c r="J313" s="4">
        <f t="shared" si="36"/>
        <v>2500000</v>
      </c>
      <c r="K313">
        <f t="shared" si="37"/>
        <v>20833.333333333336</v>
      </c>
      <c r="L313">
        <f t="shared" si="38"/>
        <v>19583.333333333336</v>
      </c>
      <c r="M313">
        <f t="shared" si="39"/>
        <v>2022</v>
      </c>
      <c r="N313">
        <f t="shared" si="40"/>
        <v>11</v>
      </c>
      <c r="O313">
        <f t="shared" si="41"/>
        <v>49</v>
      </c>
      <c r="P313" t="str">
        <f t="shared" si="42"/>
        <v>Nov</v>
      </c>
      <c r="Q313">
        <f t="shared" si="43"/>
        <v>30</v>
      </c>
      <c r="R313" t="str">
        <f t="shared" si="44"/>
        <v>Wed</v>
      </c>
    </row>
    <row r="314" spans="1:18" x14ac:dyDescent="0.25">
      <c r="A314" t="str">
        <f>PROPER(Sheet1!A314)</f>
        <v>Kraken</v>
      </c>
      <c r="B314" t="str">
        <f>PROPER(Sheet1!B314)</f>
        <v>Sf Bay Area</v>
      </c>
      <c r="C314" t="s">
        <v>28</v>
      </c>
      <c r="D314">
        <v>1100</v>
      </c>
      <c r="E314" s="2">
        <v>0.3</v>
      </c>
      <c r="F314" s="1">
        <v>44895</v>
      </c>
      <c r="G314" t="s">
        <v>16</v>
      </c>
      <c r="H314" t="s">
        <v>29</v>
      </c>
      <c r="I314" s="3">
        <v>134</v>
      </c>
      <c r="J314" s="4">
        <f t="shared" si="36"/>
        <v>134000</v>
      </c>
      <c r="K314">
        <f t="shared" si="37"/>
        <v>3666.666666666667</v>
      </c>
      <c r="L314">
        <f t="shared" si="38"/>
        <v>2566.666666666667</v>
      </c>
      <c r="M314">
        <f t="shared" si="39"/>
        <v>2022</v>
      </c>
      <c r="N314">
        <f t="shared" si="40"/>
        <v>11</v>
      </c>
      <c r="O314">
        <f t="shared" si="41"/>
        <v>49</v>
      </c>
      <c r="P314" t="str">
        <f t="shared" si="42"/>
        <v>Nov</v>
      </c>
      <c r="Q314">
        <f t="shared" si="43"/>
        <v>30</v>
      </c>
      <c r="R314" t="str">
        <f t="shared" si="44"/>
        <v>Wed</v>
      </c>
    </row>
    <row r="315" spans="1:18" x14ac:dyDescent="0.25">
      <c r="A315" t="str">
        <f>PROPER(Sheet1!A315)</f>
        <v>Happy Money</v>
      </c>
      <c r="B315" t="str">
        <f>PROPER(Sheet1!B315)</f>
        <v>Los Angeles</v>
      </c>
      <c r="C315" t="s">
        <v>32</v>
      </c>
      <c r="D315">
        <v>158</v>
      </c>
      <c r="E315" s="2">
        <v>0.34</v>
      </c>
      <c r="F315" s="1">
        <v>44895</v>
      </c>
      <c r="G315" t="s">
        <v>72</v>
      </c>
      <c r="H315" t="s">
        <v>29</v>
      </c>
      <c r="I315" s="3">
        <v>191</v>
      </c>
      <c r="J315" s="4">
        <f t="shared" si="36"/>
        <v>191000</v>
      </c>
      <c r="K315">
        <f t="shared" si="37"/>
        <v>464.70588235294116</v>
      </c>
      <c r="L315">
        <f t="shared" si="38"/>
        <v>306.70588235294116</v>
      </c>
      <c r="M315">
        <f t="shared" si="39"/>
        <v>2022</v>
      </c>
      <c r="N315">
        <f t="shared" si="40"/>
        <v>11</v>
      </c>
      <c r="O315">
        <f t="shared" si="41"/>
        <v>49</v>
      </c>
      <c r="P315" t="str">
        <f t="shared" si="42"/>
        <v>Nov</v>
      </c>
      <c r="Q315">
        <f t="shared" si="43"/>
        <v>30</v>
      </c>
      <c r="R315" t="str">
        <f t="shared" si="44"/>
        <v>Wed</v>
      </c>
    </row>
    <row r="316" spans="1:18" x14ac:dyDescent="0.25">
      <c r="A316" t="str">
        <f>PROPER(Sheet1!A316)</f>
        <v>Ula</v>
      </c>
      <c r="B316" t="str">
        <f>PROPER(Sheet1!B316)</f>
        <v>Jakarta</v>
      </c>
      <c r="C316" t="s">
        <v>20</v>
      </c>
      <c r="D316">
        <v>134</v>
      </c>
      <c r="E316" s="2">
        <v>0.23</v>
      </c>
      <c r="F316" s="1">
        <v>44895</v>
      </c>
      <c r="G316" t="s">
        <v>63</v>
      </c>
      <c r="H316" t="s">
        <v>342</v>
      </c>
      <c r="I316" s="3">
        <v>140</v>
      </c>
      <c r="J316" s="4">
        <f t="shared" si="36"/>
        <v>140000</v>
      </c>
      <c r="K316">
        <f t="shared" si="37"/>
        <v>582.60869565217388</v>
      </c>
      <c r="L316">
        <f t="shared" si="38"/>
        <v>448.60869565217388</v>
      </c>
      <c r="M316">
        <f t="shared" si="39"/>
        <v>2022</v>
      </c>
      <c r="N316">
        <f t="shared" si="40"/>
        <v>11</v>
      </c>
      <c r="O316">
        <f t="shared" si="41"/>
        <v>49</v>
      </c>
      <c r="P316" t="str">
        <f t="shared" si="42"/>
        <v>Nov</v>
      </c>
      <c r="Q316">
        <f t="shared" si="43"/>
        <v>30</v>
      </c>
      <c r="R316" t="str">
        <f t="shared" si="44"/>
        <v>Wed</v>
      </c>
    </row>
    <row r="317" spans="1:18" x14ac:dyDescent="0.25">
      <c r="A317" t="str">
        <f>PROPER(Sheet1!A317)</f>
        <v>Wonder</v>
      </c>
      <c r="B317" t="str">
        <f>PROPER(Sheet1!B317)</f>
        <v>New York City</v>
      </c>
      <c r="C317" t="s">
        <v>41</v>
      </c>
      <c r="D317">
        <v>130</v>
      </c>
      <c r="E317" s="2">
        <v>7.0000000000000007E-2</v>
      </c>
      <c r="F317" s="1">
        <v>44895</v>
      </c>
      <c r="G317" t="s">
        <v>63</v>
      </c>
      <c r="H317" t="s">
        <v>29</v>
      </c>
      <c r="I317" s="3">
        <v>850</v>
      </c>
      <c r="J317" s="4">
        <f t="shared" si="36"/>
        <v>850000</v>
      </c>
      <c r="K317">
        <f t="shared" si="37"/>
        <v>1857.1428571428569</v>
      </c>
      <c r="L317">
        <f t="shared" si="38"/>
        <v>1727.1428571428569</v>
      </c>
      <c r="M317">
        <f t="shared" si="39"/>
        <v>2022</v>
      </c>
      <c r="N317">
        <f t="shared" si="40"/>
        <v>11</v>
      </c>
      <c r="O317">
        <f t="shared" si="41"/>
        <v>49</v>
      </c>
      <c r="P317" t="str">
        <f t="shared" si="42"/>
        <v>Nov</v>
      </c>
      <c r="Q317">
        <f t="shared" si="43"/>
        <v>30</v>
      </c>
      <c r="R317" t="str">
        <f t="shared" si="44"/>
        <v>Wed</v>
      </c>
    </row>
    <row r="318" spans="1:18" x14ac:dyDescent="0.25">
      <c r="A318" t="str">
        <f>PROPER(Sheet1!A318)</f>
        <v>Studysmarter</v>
      </c>
      <c r="B318" t="str">
        <f>PROPER(Sheet1!B318)</f>
        <v>Berlin</v>
      </c>
      <c r="C318" t="s">
        <v>25</v>
      </c>
      <c r="D318">
        <v>70</v>
      </c>
      <c r="F318" s="1">
        <v>44895</v>
      </c>
      <c r="G318" t="s">
        <v>21</v>
      </c>
      <c r="H318" t="s">
        <v>127</v>
      </c>
      <c r="I318" s="3">
        <v>64</v>
      </c>
      <c r="J318" s="4">
        <f t="shared" si="36"/>
        <v>64000</v>
      </c>
      <c r="K318">
        <f t="shared" si="37"/>
        <v>0</v>
      </c>
      <c r="L318">
        <f t="shared" si="38"/>
        <v>-70</v>
      </c>
      <c r="M318">
        <f t="shared" si="39"/>
        <v>2022</v>
      </c>
      <c r="N318">
        <f t="shared" si="40"/>
        <v>11</v>
      </c>
      <c r="O318">
        <f t="shared" si="41"/>
        <v>49</v>
      </c>
      <c r="P318" t="str">
        <f t="shared" si="42"/>
        <v>Nov</v>
      </c>
      <c r="Q318">
        <f t="shared" si="43"/>
        <v>30</v>
      </c>
      <c r="R318" t="str">
        <f t="shared" si="44"/>
        <v>Wed</v>
      </c>
    </row>
    <row r="319" spans="1:18" x14ac:dyDescent="0.25">
      <c r="A319" t="str">
        <f>PROPER(Sheet1!A319)</f>
        <v>Grin</v>
      </c>
      <c r="B319" t="str">
        <f>PROPER(Sheet1!B319)</f>
        <v>Sacramento</v>
      </c>
      <c r="C319" t="s">
        <v>15</v>
      </c>
      <c r="D319">
        <v>60</v>
      </c>
      <c r="E319" s="2">
        <v>0.13</v>
      </c>
      <c r="F319" s="1">
        <v>44895</v>
      </c>
      <c r="G319" t="s">
        <v>63</v>
      </c>
      <c r="H319" t="s">
        <v>29</v>
      </c>
      <c r="I319" s="3">
        <v>145</v>
      </c>
      <c r="J319" s="4">
        <f t="shared" si="36"/>
        <v>145000</v>
      </c>
      <c r="K319">
        <f t="shared" si="37"/>
        <v>461.53846153846155</v>
      </c>
      <c r="L319">
        <f t="shared" si="38"/>
        <v>401.53846153846155</v>
      </c>
      <c r="M319">
        <f t="shared" si="39"/>
        <v>2022</v>
      </c>
      <c r="N319">
        <f t="shared" si="40"/>
        <v>11</v>
      </c>
      <c r="O319">
        <f t="shared" si="41"/>
        <v>49</v>
      </c>
      <c r="P319" t="str">
        <f t="shared" si="42"/>
        <v>Nov</v>
      </c>
      <c r="Q319">
        <f t="shared" si="43"/>
        <v>30</v>
      </c>
      <c r="R319" t="str">
        <f t="shared" si="44"/>
        <v>Wed</v>
      </c>
    </row>
    <row r="320" spans="1:18" x14ac:dyDescent="0.25">
      <c r="A320" t="str">
        <f>PROPER(Sheet1!A320)</f>
        <v>Ualã¡</v>
      </c>
      <c r="B320" t="str">
        <f>PROPER(Sheet1!B320)</f>
        <v>Buenos Aires</v>
      </c>
      <c r="C320" t="s">
        <v>32</v>
      </c>
      <c r="D320">
        <v>53</v>
      </c>
      <c r="E320" s="2">
        <v>0.03</v>
      </c>
      <c r="F320" s="1">
        <v>44895</v>
      </c>
      <c r="G320" t="s">
        <v>72</v>
      </c>
      <c r="H320" t="s">
        <v>138</v>
      </c>
      <c r="I320" s="3">
        <v>544</v>
      </c>
      <c r="J320" s="4">
        <f t="shared" si="36"/>
        <v>544000</v>
      </c>
      <c r="K320">
        <f t="shared" si="37"/>
        <v>1766.6666666666667</v>
      </c>
      <c r="L320">
        <f t="shared" si="38"/>
        <v>1713.6666666666667</v>
      </c>
      <c r="M320">
        <f t="shared" si="39"/>
        <v>2022</v>
      </c>
      <c r="N320">
        <f t="shared" si="40"/>
        <v>11</v>
      </c>
      <c r="O320">
        <f t="shared" si="41"/>
        <v>49</v>
      </c>
      <c r="P320" t="str">
        <f t="shared" si="42"/>
        <v>Nov</v>
      </c>
      <c r="Q320">
        <f t="shared" si="43"/>
        <v>30</v>
      </c>
      <c r="R320" t="str">
        <f t="shared" si="44"/>
        <v>Wed</v>
      </c>
    </row>
    <row r="321" spans="1:18" x14ac:dyDescent="0.25">
      <c r="A321" t="str">
        <f>PROPER(Sheet1!A321)</f>
        <v>Teachmint</v>
      </c>
      <c r="B321" t="str">
        <f>PROPER(Sheet1!B321)</f>
        <v>Bengaluru</v>
      </c>
      <c r="C321" t="s">
        <v>25</v>
      </c>
      <c r="D321">
        <v>45</v>
      </c>
      <c r="E321" s="2">
        <v>0.05</v>
      </c>
      <c r="F321" s="1">
        <v>44895</v>
      </c>
      <c r="G321" t="s">
        <v>63</v>
      </c>
      <c r="H321" t="s">
        <v>17</v>
      </c>
      <c r="I321" s="3">
        <v>118</v>
      </c>
      <c r="J321" s="4">
        <f t="shared" si="36"/>
        <v>118000</v>
      </c>
      <c r="K321">
        <f t="shared" si="37"/>
        <v>900</v>
      </c>
      <c r="L321">
        <f t="shared" si="38"/>
        <v>855</v>
      </c>
      <c r="M321">
        <f t="shared" si="39"/>
        <v>2022</v>
      </c>
      <c r="N321">
        <f t="shared" si="40"/>
        <v>11</v>
      </c>
      <c r="O321">
        <f t="shared" si="41"/>
        <v>49</v>
      </c>
      <c r="P321" t="str">
        <f t="shared" si="42"/>
        <v>Nov</v>
      </c>
      <c r="Q321">
        <f t="shared" si="43"/>
        <v>30</v>
      </c>
      <c r="R321" t="str">
        <f t="shared" si="44"/>
        <v>Wed</v>
      </c>
    </row>
    <row r="322" spans="1:18" x14ac:dyDescent="0.25">
      <c r="A322" t="str">
        <f>PROPER(Sheet1!A322)</f>
        <v>Etermax</v>
      </c>
      <c r="B322" t="str">
        <f>PROPER(Sheet1!B322)</f>
        <v>Buenos Aires</v>
      </c>
      <c r="C322" t="s">
        <v>62</v>
      </c>
      <c r="D322">
        <v>40</v>
      </c>
      <c r="F322" s="1">
        <v>44895</v>
      </c>
      <c r="G322" t="s">
        <v>16</v>
      </c>
      <c r="H322" t="s">
        <v>138</v>
      </c>
      <c r="J322" s="4">
        <f t="shared" ref="J322:J385" si="45">1000*I322</f>
        <v>0</v>
      </c>
      <c r="K322">
        <f t="shared" ref="K322:K385" si="46">IFERROR(D322/E322,0)</f>
        <v>0</v>
      </c>
      <c r="L322">
        <f t="shared" ref="L322:L385" si="47">IFERROR(K322-D322,0)</f>
        <v>-40</v>
      </c>
      <c r="M322">
        <f t="shared" ref="M322:M385" si="48">YEAR(F322)</f>
        <v>2022</v>
      </c>
      <c r="N322">
        <f t="shared" ref="N322:N385" si="49">MONTH(F322)</f>
        <v>11</v>
      </c>
      <c r="O322">
        <f t="shared" ref="O322:O385" si="50">WEEKNUM(F322)</f>
        <v>49</v>
      </c>
      <c r="P322" t="str">
        <f t="shared" ref="P322:P385" si="51">TEXT(F322,"MMM")</f>
        <v>Nov</v>
      </c>
      <c r="Q322">
        <f t="shared" ref="Q322:Q385" si="52">DAY(F322)</f>
        <v>30</v>
      </c>
      <c r="R322" t="str">
        <f t="shared" ref="R322:R385" si="53">TEXT(F322,"DDD")</f>
        <v>Wed</v>
      </c>
    </row>
    <row r="323" spans="1:18" x14ac:dyDescent="0.25">
      <c r="A323" t="str">
        <f>PROPER(Sheet1!A323)</f>
        <v>Thread</v>
      </c>
      <c r="B323" t="str">
        <f>PROPER(Sheet1!B323)</f>
        <v>London</v>
      </c>
      <c r="C323" t="s">
        <v>20</v>
      </c>
      <c r="D323">
        <v>30</v>
      </c>
      <c r="E323" s="2">
        <v>0.5</v>
      </c>
      <c r="F323" s="1">
        <v>44895</v>
      </c>
      <c r="G323" t="s">
        <v>44</v>
      </c>
      <c r="H323" t="s">
        <v>124</v>
      </c>
      <c r="I323" s="3">
        <v>40</v>
      </c>
      <c r="J323" s="4">
        <f t="shared" si="45"/>
        <v>40000</v>
      </c>
      <c r="K323">
        <f t="shared" si="46"/>
        <v>60</v>
      </c>
      <c r="L323">
        <f t="shared" si="47"/>
        <v>30</v>
      </c>
      <c r="M323">
        <f t="shared" si="48"/>
        <v>2022</v>
      </c>
      <c r="N323">
        <f t="shared" si="49"/>
        <v>11</v>
      </c>
      <c r="O323">
        <f t="shared" si="50"/>
        <v>49</v>
      </c>
      <c r="P323" t="str">
        <f t="shared" si="51"/>
        <v>Nov</v>
      </c>
      <c r="Q323">
        <f t="shared" si="52"/>
        <v>30</v>
      </c>
      <c r="R323" t="str">
        <f t="shared" si="53"/>
        <v>Wed</v>
      </c>
    </row>
    <row r="324" spans="1:18" x14ac:dyDescent="0.25">
      <c r="A324" t="str">
        <f>PROPER(Sheet1!A324)</f>
        <v>Elastic</v>
      </c>
      <c r="B324" t="str">
        <f>PROPER(Sheet1!B324)</f>
        <v>Sf Bay Area</v>
      </c>
      <c r="C324" t="s">
        <v>53</v>
      </c>
      <c r="E324" s="2">
        <v>0.13</v>
      </c>
      <c r="F324" s="1">
        <v>44895</v>
      </c>
      <c r="G324" t="s">
        <v>11</v>
      </c>
      <c r="H324" t="s">
        <v>29</v>
      </c>
      <c r="I324" s="3">
        <v>162</v>
      </c>
      <c r="J324" s="4">
        <f t="shared" si="45"/>
        <v>162000</v>
      </c>
      <c r="K324">
        <f t="shared" si="46"/>
        <v>0</v>
      </c>
      <c r="L324">
        <f t="shared" si="47"/>
        <v>0</v>
      </c>
      <c r="M324">
        <f t="shared" si="48"/>
        <v>2022</v>
      </c>
      <c r="N324">
        <f t="shared" si="49"/>
        <v>11</v>
      </c>
      <c r="O324">
        <f t="shared" si="50"/>
        <v>49</v>
      </c>
      <c r="P324" t="str">
        <f t="shared" si="51"/>
        <v>Nov</v>
      </c>
      <c r="Q324">
        <f t="shared" si="52"/>
        <v>30</v>
      </c>
      <c r="R324" t="str">
        <f t="shared" si="53"/>
        <v>Wed</v>
      </c>
    </row>
    <row r="325" spans="1:18" x14ac:dyDescent="0.25">
      <c r="A325" t="str">
        <f>PROPER(Sheet1!A325)</f>
        <v>Motional</v>
      </c>
      <c r="B325" t="str">
        <f>PROPER(Sheet1!B325)</f>
        <v>Boston</v>
      </c>
      <c r="C325" t="s">
        <v>94</v>
      </c>
      <c r="F325" s="1">
        <v>44895</v>
      </c>
      <c r="G325" t="s">
        <v>16</v>
      </c>
      <c r="H325" t="s">
        <v>29</v>
      </c>
      <c r="J325" s="4">
        <f t="shared" si="45"/>
        <v>0</v>
      </c>
      <c r="K325">
        <f t="shared" si="46"/>
        <v>0</v>
      </c>
      <c r="L325">
        <f t="shared" si="47"/>
        <v>0</v>
      </c>
      <c r="M325">
        <f t="shared" si="48"/>
        <v>2022</v>
      </c>
      <c r="N325">
        <f t="shared" si="49"/>
        <v>11</v>
      </c>
      <c r="O325">
        <f t="shared" si="50"/>
        <v>49</v>
      </c>
      <c r="P325" t="str">
        <f t="shared" si="51"/>
        <v>Nov</v>
      </c>
      <c r="Q325">
        <f t="shared" si="52"/>
        <v>30</v>
      </c>
      <c r="R325" t="str">
        <f t="shared" si="53"/>
        <v>Wed</v>
      </c>
    </row>
    <row r="326" spans="1:18" x14ac:dyDescent="0.25">
      <c r="A326" t="str">
        <f>PROPER(Sheet1!A326)</f>
        <v>Pinterest</v>
      </c>
      <c r="B326" t="str">
        <f>PROPER(Sheet1!B326)</f>
        <v>Sf Bay Area</v>
      </c>
      <c r="C326" t="s">
        <v>37</v>
      </c>
      <c r="F326" s="1">
        <v>44895</v>
      </c>
      <c r="G326" t="s">
        <v>11</v>
      </c>
      <c r="H326" t="s">
        <v>29</v>
      </c>
      <c r="I326" s="3">
        <v>1500</v>
      </c>
      <c r="J326" s="4">
        <f t="shared" si="45"/>
        <v>1500000</v>
      </c>
      <c r="K326">
        <f t="shared" si="46"/>
        <v>0</v>
      </c>
      <c r="L326">
        <f t="shared" si="47"/>
        <v>0</v>
      </c>
      <c r="M326">
        <f t="shared" si="48"/>
        <v>2022</v>
      </c>
      <c r="N326">
        <f t="shared" si="49"/>
        <v>11</v>
      </c>
      <c r="O326">
        <f t="shared" si="50"/>
        <v>49</v>
      </c>
      <c r="P326" t="str">
        <f t="shared" si="51"/>
        <v>Nov</v>
      </c>
      <c r="Q326">
        <f t="shared" si="52"/>
        <v>30</v>
      </c>
      <c r="R326" t="str">
        <f t="shared" si="53"/>
        <v>Wed</v>
      </c>
    </row>
    <row r="327" spans="1:18" x14ac:dyDescent="0.25">
      <c r="A327" t="str">
        <f>PROPER(Sheet1!A327)</f>
        <v>Sana</v>
      </c>
      <c r="B327" t="str">
        <f>PROPER(Sheet1!B327)</f>
        <v>Seattle</v>
      </c>
      <c r="C327" t="s">
        <v>43</v>
      </c>
      <c r="E327" s="2">
        <v>0.15</v>
      </c>
      <c r="F327" s="1">
        <v>44895</v>
      </c>
      <c r="G327" t="s">
        <v>21</v>
      </c>
      <c r="H327" t="s">
        <v>29</v>
      </c>
      <c r="I327" s="3">
        <v>700</v>
      </c>
      <c r="J327" s="4">
        <f t="shared" si="45"/>
        <v>700000</v>
      </c>
      <c r="K327">
        <f t="shared" si="46"/>
        <v>0</v>
      </c>
      <c r="L327">
        <f t="shared" si="47"/>
        <v>0</v>
      </c>
      <c r="M327">
        <f t="shared" si="48"/>
        <v>2022</v>
      </c>
      <c r="N327">
        <f t="shared" si="49"/>
        <v>11</v>
      </c>
      <c r="O327">
        <f t="shared" si="50"/>
        <v>49</v>
      </c>
      <c r="P327" t="str">
        <f t="shared" si="51"/>
        <v>Nov</v>
      </c>
      <c r="Q327">
        <f t="shared" si="52"/>
        <v>30</v>
      </c>
      <c r="R327" t="str">
        <f t="shared" si="53"/>
        <v>Wed</v>
      </c>
    </row>
    <row r="328" spans="1:18" x14ac:dyDescent="0.25">
      <c r="A328" t="str">
        <f>PROPER(Sheet1!A328)</f>
        <v>Venafi</v>
      </c>
      <c r="B328" t="str">
        <f>PROPER(Sheet1!B328)</f>
        <v>Salt Lake City</v>
      </c>
      <c r="C328" t="s">
        <v>91</v>
      </c>
      <c r="F328" s="1">
        <v>44895</v>
      </c>
      <c r="G328" t="s">
        <v>44</v>
      </c>
      <c r="H328" t="s">
        <v>29</v>
      </c>
      <c r="I328" s="3">
        <v>167</v>
      </c>
      <c r="J328" s="4">
        <f t="shared" si="45"/>
        <v>167000</v>
      </c>
      <c r="K328">
        <f t="shared" si="46"/>
        <v>0</v>
      </c>
      <c r="L328">
        <f t="shared" si="47"/>
        <v>0</v>
      </c>
      <c r="M328">
        <f t="shared" si="48"/>
        <v>2022</v>
      </c>
      <c r="N328">
        <f t="shared" si="49"/>
        <v>11</v>
      </c>
      <c r="O328">
        <f t="shared" si="50"/>
        <v>49</v>
      </c>
      <c r="P328" t="str">
        <f t="shared" si="51"/>
        <v>Nov</v>
      </c>
      <c r="Q328">
        <f t="shared" si="52"/>
        <v>30</v>
      </c>
      <c r="R328" t="str">
        <f t="shared" si="53"/>
        <v>Wed</v>
      </c>
    </row>
    <row r="329" spans="1:18" x14ac:dyDescent="0.25">
      <c r="A329" t="str">
        <f>PROPER(Sheet1!A329)</f>
        <v>Bitso</v>
      </c>
      <c r="B329" t="str">
        <f>PROPER(Sheet1!B329)</f>
        <v>Mexico City</v>
      </c>
      <c r="C329" t="s">
        <v>28</v>
      </c>
      <c r="D329">
        <v>100</v>
      </c>
      <c r="F329" s="1">
        <v>44894</v>
      </c>
      <c r="G329" t="s">
        <v>33</v>
      </c>
      <c r="H329" t="s">
        <v>474</v>
      </c>
      <c r="I329" s="3">
        <v>378</v>
      </c>
      <c r="J329" s="4">
        <f t="shared" si="45"/>
        <v>378000</v>
      </c>
      <c r="K329">
        <f t="shared" si="46"/>
        <v>0</v>
      </c>
      <c r="L329">
        <f t="shared" si="47"/>
        <v>-100</v>
      </c>
      <c r="M329">
        <f t="shared" si="48"/>
        <v>2022</v>
      </c>
      <c r="N329">
        <f t="shared" si="49"/>
        <v>11</v>
      </c>
      <c r="O329">
        <f t="shared" si="50"/>
        <v>49</v>
      </c>
      <c r="P329" t="str">
        <f t="shared" si="51"/>
        <v>Nov</v>
      </c>
      <c r="Q329">
        <f t="shared" si="52"/>
        <v>29</v>
      </c>
      <c r="R329" t="str">
        <f t="shared" si="53"/>
        <v>Tue</v>
      </c>
    </row>
    <row r="330" spans="1:18" x14ac:dyDescent="0.25">
      <c r="A330" t="str">
        <f>PROPER(Sheet1!A330)</f>
        <v>Lyst</v>
      </c>
      <c r="B330" t="str">
        <f>PROPER(Sheet1!B330)</f>
        <v>London</v>
      </c>
      <c r="C330" t="s">
        <v>20</v>
      </c>
      <c r="D330">
        <v>50</v>
      </c>
      <c r="E330" s="2">
        <v>0.25</v>
      </c>
      <c r="F330" s="1">
        <v>44894</v>
      </c>
      <c r="G330" t="s">
        <v>16</v>
      </c>
      <c r="H330" t="s">
        <v>124</v>
      </c>
      <c r="I330" s="3">
        <v>144</v>
      </c>
      <c r="J330" s="4">
        <f t="shared" si="45"/>
        <v>144000</v>
      </c>
      <c r="K330">
        <f t="shared" si="46"/>
        <v>200</v>
      </c>
      <c r="L330">
        <f t="shared" si="47"/>
        <v>150</v>
      </c>
      <c r="M330">
        <f t="shared" si="48"/>
        <v>2022</v>
      </c>
      <c r="N330">
        <f t="shared" si="49"/>
        <v>11</v>
      </c>
      <c r="O330">
        <f t="shared" si="50"/>
        <v>49</v>
      </c>
      <c r="P330" t="str">
        <f t="shared" si="51"/>
        <v>Nov</v>
      </c>
      <c r="Q330">
        <f t="shared" si="52"/>
        <v>29</v>
      </c>
      <c r="R330" t="str">
        <f t="shared" si="53"/>
        <v>Tue</v>
      </c>
    </row>
    <row r="331" spans="1:18" x14ac:dyDescent="0.25">
      <c r="A331" t="str">
        <f>PROPER(Sheet1!A331)</f>
        <v>Coinjar</v>
      </c>
      <c r="B331" t="str">
        <f>PROPER(Sheet1!B331)</f>
        <v>Melbourne</v>
      </c>
      <c r="C331" t="s">
        <v>28</v>
      </c>
      <c r="D331">
        <v>10</v>
      </c>
      <c r="E331" s="2">
        <v>0.2</v>
      </c>
      <c r="F331" s="1">
        <v>44894</v>
      </c>
      <c r="G331" t="s">
        <v>16</v>
      </c>
      <c r="H331" t="s">
        <v>22</v>
      </c>
      <c r="I331" s="3">
        <v>1</v>
      </c>
      <c r="J331" s="4">
        <f t="shared" si="45"/>
        <v>1000</v>
      </c>
      <c r="K331">
        <f t="shared" si="46"/>
        <v>50</v>
      </c>
      <c r="L331">
        <f t="shared" si="47"/>
        <v>40</v>
      </c>
      <c r="M331">
        <f t="shared" si="48"/>
        <v>2022</v>
      </c>
      <c r="N331">
        <f t="shared" si="49"/>
        <v>11</v>
      </c>
      <c r="O331">
        <f t="shared" si="50"/>
        <v>49</v>
      </c>
      <c r="P331" t="str">
        <f t="shared" si="51"/>
        <v>Nov</v>
      </c>
      <c r="Q331">
        <f t="shared" si="52"/>
        <v>29</v>
      </c>
      <c r="R331" t="str">
        <f t="shared" si="53"/>
        <v>Tue</v>
      </c>
    </row>
    <row r="332" spans="1:18" x14ac:dyDescent="0.25">
      <c r="A332" t="str">
        <f>PROPER(Sheet1!A332)</f>
        <v>Bitfront</v>
      </c>
      <c r="B332" t="str">
        <f>PROPER(Sheet1!B332)</f>
        <v>Sf Bay Area</v>
      </c>
      <c r="C332" t="s">
        <v>28</v>
      </c>
      <c r="E332" s="2">
        <v>1</v>
      </c>
      <c r="F332" s="1">
        <v>44894</v>
      </c>
      <c r="G332" t="s">
        <v>16</v>
      </c>
      <c r="H332" t="s">
        <v>29</v>
      </c>
      <c r="J332" s="4">
        <f t="shared" si="45"/>
        <v>0</v>
      </c>
      <c r="K332">
        <f t="shared" si="46"/>
        <v>0</v>
      </c>
      <c r="L332">
        <f t="shared" si="47"/>
        <v>0</v>
      </c>
      <c r="M332">
        <f t="shared" si="48"/>
        <v>2022</v>
      </c>
      <c r="N332">
        <f t="shared" si="49"/>
        <v>11</v>
      </c>
      <c r="O332">
        <f t="shared" si="50"/>
        <v>49</v>
      </c>
      <c r="P332" t="str">
        <f t="shared" si="51"/>
        <v>Nov</v>
      </c>
      <c r="Q332">
        <f t="shared" si="52"/>
        <v>29</v>
      </c>
      <c r="R332" t="str">
        <f t="shared" si="53"/>
        <v>Tue</v>
      </c>
    </row>
    <row r="333" spans="1:18" x14ac:dyDescent="0.25">
      <c r="A333" t="str">
        <f>PROPER(Sheet1!A333)</f>
        <v>Codexis</v>
      </c>
      <c r="B333" t="str">
        <f>PROPER(Sheet1!B333)</f>
        <v>Sf Bay Area</v>
      </c>
      <c r="C333" t="s">
        <v>43</v>
      </c>
      <c r="E333" s="2">
        <v>0.18</v>
      </c>
      <c r="F333" s="1">
        <v>44894</v>
      </c>
      <c r="G333" t="s">
        <v>11</v>
      </c>
      <c r="H333" t="s">
        <v>29</v>
      </c>
      <c r="I333" s="3">
        <v>162</v>
      </c>
      <c r="J333" s="4">
        <f t="shared" si="45"/>
        <v>162000</v>
      </c>
      <c r="K333">
        <f t="shared" si="46"/>
        <v>0</v>
      </c>
      <c r="L333">
        <f t="shared" si="47"/>
        <v>0</v>
      </c>
      <c r="M333">
        <f t="shared" si="48"/>
        <v>2022</v>
      </c>
      <c r="N333">
        <f t="shared" si="49"/>
        <v>11</v>
      </c>
      <c r="O333">
        <f t="shared" si="50"/>
        <v>49</v>
      </c>
      <c r="P333" t="str">
        <f t="shared" si="51"/>
        <v>Nov</v>
      </c>
      <c r="Q333">
        <f t="shared" si="52"/>
        <v>29</v>
      </c>
      <c r="R333" t="str">
        <f t="shared" si="53"/>
        <v>Tue</v>
      </c>
    </row>
    <row r="334" spans="1:18" x14ac:dyDescent="0.25">
      <c r="A334" t="str">
        <f>PROPER(Sheet1!A334)</f>
        <v>Firework</v>
      </c>
      <c r="B334" t="str">
        <f>PROPER(Sheet1!B334)</f>
        <v>Sf Bay Area</v>
      </c>
      <c r="C334" t="s">
        <v>20</v>
      </c>
      <c r="E334" s="2">
        <v>0.1</v>
      </c>
      <c r="F334" s="1">
        <v>44894</v>
      </c>
      <c r="G334" t="s">
        <v>63</v>
      </c>
      <c r="H334" t="s">
        <v>29</v>
      </c>
      <c r="I334" s="3">
        <v>269</v>
      </c>
      <c r="J334" s="4">
        <f t="shared" si="45"/>
        <v>269000</v>
      </c>
      <c r="K334">
        <f t="shared" si="46"/>
        <v>0</v>
      </c>
      <c r="L334">
        <f t="shared" si="47"/>
        <v>0</v>
      </c>
      <c r="M334">
        <f t="shared" si="48"/>
        <v>2022</v>
      </c>
      <c r="N334">
        <f t="shared" si="49"/>
        <v>11</v>
      </c>
      <c r="O334">
        <f t="shared" si="50"/>
        <v>49</v>
      </c>
      <c r="P334" t="str">
        <f t="shared" si="51"/>
        <v>Nov</v>
      </c>
      <c r="Q334">
        <f t="shared" si="52"/>
        <v>29</v>
      </c>
      <c r="R334" t="str">
        <f t="shared" si="53"/>
        <v>Tue</v>
      </c>
    </row>
    <row r="335" spans="1:18" x14ac:dyDescent="0.25">
      <c r="A335" t="str">
        <f>PROPER(Sheet1!A335)</f>
        <v>Lazerpay</v>
      </c>
      <c r="B335" t="str">
        <f>PROPER(Sheet1!B335)</f>
        <v>Lagos</v>
      </c>
      <c r="C335" t="s">
        <v>28</v>
      </c>
      <c r="F335" s="1">
        <v>44894</v>
      </c>
      <c r="G335" t="s">
        <v>16</v>
      </c>
      <c r="H335" t="s">
        <v>427</v>
      </c>
      <c r="J335" s="4">
        <f t="shared" si="45"/>
        <v>0</v>
      </c>
      <c r="K335">
        <f t="shared" si="46"/>
        <v>0</v>
      </c>
      <c r="L335">
        <f t="shared" si="47"/>
        <v>0</v>
      </c>
      <c r="M335">
        <f t="shared" si="48"/>
        <v>2022</v>
      </c>
      <c r="N335">
        <f t="shared" si="49"/>
        <v>11</v>
      </c>
      <c r="O335">
        <f t="shared" si="50"/>
        <v>49</v>
      </c>
      <c r="P335" t="str">
        <f t="shared" si="51"/>
        <v>Nov</v>
      </c>
      <c r="Q335">
        <f t="shared" si="52"/>
        <v>29</v>
      </c>
      <c r="R335" t="str">
        <f t="shared" si="53"/>
        <v>Tue</v>
      </c>
    </row>
    <row r="336" spans="1:18" x14ac:dyDescent="0.25">
      <c r="A336" t="str">
        <f>PROPER(Sheet1!A336)</f>
        <v>Messagebird</v>
      </c>
      <c r="B336" t="str">
        <f>PROPER(Sheet1!B336)</f>
        <v>Amsterdam</v>
      </c>
      <c r="C336" t="s">
        <v>62</v>
      </c>
      <c r="E336" s="2">
        <v>0.31</v>
      </c>
      <c r="F336" s="1">
        <v>44894</v>
      </c>
      <c r="G336" t="s">
        <v>33</v>
      </c>
      <c r="H336" t="s">
        <v>34</v>
      </c>
      <c r="I336" s="3">
        <v>1100</v>
      </c>
      <c r="J336" s="4">
        <f t="shared" si="45"/>
        <v>1100000</v>
      </c>
      <c r="K336">
        <f t="shared" si="46"/>
        <v>0</v>
      </c>
      <c r="L336">
        <f t="shared" si="47"/>
        <v>0</v>
      </c>
      <c r="M336">
        <f t="shared" si="48"/>
        <v>2022</v>
      </c>
      <c r="N336">
        <f t="shared" si="49"/>
        <v>11</v>
      </c>
      <c r="O336">
        <f t="shared" si="50"/>
        <v>49</v>
      </c>
      <c r="P336" t="str">
        <f t="shared" si="51"/>
        <v>Nov</v>
      </c>
      <c r="Q336">
        <f t="shared" si="52"/>
        <v>29</v>
      </c>
      <c r="R336" t="str">
        <f t="shared" si="53"/>
        <v>Tue</v>
      </c>
    </row>
    <row r="337" spans="1:18" x14ac:dyDescent="0.25">
      <c r="A337" t="str">
        <f>PROPER(Sheet1!A337)</f>
        <v>Plerk</v>
      </c>
      <c r="B337" t="str">
        <f>PROPER(Sheet1!B337)</f>
        <v>Guadalajara</v>
      </c>
      <c r="C337" t="s">
        <v>32</v>
      </c>
      <c r="E337" s="2">
        <v>0.4</v>
      </c>
      <c r="F337" s="1">
        <v>44894</v>
      </c>
      <c r="G337" t="s">
        <v>21</v>
      </c>
      <c r="H337" t="s">
        <v>474</v>
      </c>
      <c r="I337" s="3">
        <v>13</v>
      </c>
      <c r="J337" s="4">
        <f t="shared" si="45"/>
        <v>13000</v>
      </c>
      <c r="K337">
        <f t="shared" si="46"/>
        <v>0</v>
      </c>
      <c r="L337">
        <f t="shared" si="47"/>
        <v>0</v>
      </c>
      <c r="M337">
        <f t="shared" si="48"/>
        <v>2022</v>
      </c>
      <c r="N337">
        <f t="shared" si="49"/>
        <v>11</v>
      </c>
      <c r="O337">
        <f t="shared" si="50"/>
        <v>49</v>
      </c>
      <c r="P337" t="str">
        <f t="shared" si="51"/>
        <v>Nov</v>
      </c>
      <c r="Q337">
        <f t="shared" si="52"/>
        <v>29</v>
      </c>
      <c r="R337" t="str">
        <f t="shared" si="53"/>
        <v>Tue</v>
      </c>
    </row>
    <row r="338" spans="1:18" x14ac:dyDescent="0.25">
      <c r="A338" t="str">
        <f>PROPER(Sheet1!A338)</f>
        <v>Proton.Ai</v>
      </c>
      <c r="B338" t="str">
        <f>PROPER(Sheet1!B338)</f>
        <v>Boston</v>
      </c>
      <c r="C338" t="s">
        <v>291</v>
      </c>
      <c r="F338" s="1">
        <v>44894</v>
      </c>
      <c r="G338" t="s">
        <v>21</v>
      </c>
      <c r="H338" t="s">
        <v>29</v>
      </c>
      <c r="I338" s="3">
        <v>20</v>
      </c>
      <c r="J338" s="4">
        <f t="shared" si="45"/>
        <v>20000</v>
      </c>
      <c r="K338">
        <f t="shared" si="46"/>
        <v>0</v>
      </c>
      <c r="L338">
        <f t="shared" si="47"/>
        <v>0</v>
      </c>
      <c r="M338">
        <f t="shared" si="48"/>
        <v>2022</v>
      </c>
      <c r="N338">
        <f t="shared" si="49"/>
        <v>11</v>
      </c>
      <c r="O338">
        <f t="shared" si="50"/>
        <v>49</v>
      </c>
      <c r="P338" t="str">
        <f t="shared" si="51"/>
        <v>Nov</v>
      </c>
      <c r="Q338">
        <f t="shared" si="52"/>
        <v>29</v>
      </c>
      <c r="R338" t="str">
        <f t="shared" si="53"/>
        <v>Tue</v>
      </c>
    </row>
    <row r="339" spans="1:18" x14ac:dyDescent="0.25">
      <c r="A339" t="str">
        <f>PROPER(Sheet1!A339)</f>
        <v>Infarm</v>
      </c>
      <c r="B339" t="str">
        <f>PROPER(Sheet1!B339)</f>
        <v>Berlin</v>
      </c>
      <c r="C339" t="s">
        <v>62</v>
      </c>
      <c r="D339">
        <v>500</v>
      </c>
      <c r="E339" s="2">
        <v>0.5</v>
      </c>
      <c r="F339" s="1">
        <v>44893</v>
      </c>
      <c r="G339" t="s">
        <v>72</v>
      </c>
      <c r="H339" t="s">
        <v>127</v>
      </c>
      <c r="I339" s="3">
        <v>604</v>
      </c>
      <c r="J339" s="4">
        <f t="shared" si="45"/>
        <v>604000</v>
      </c>
      <c r="K339">
        <f t="shared" si="46"/>
        <v>1000</v>
      </c>
      <c r="L339">
        <f t="shared" si="47"/>
        <v>500</v>
      </c>
      <c r="M339">
        <f t="shared" si="48"/>
        <v>2022</v>
      </c>
      <c r="N339">
        <f t="shared" si="49"/>
        <v>11</v>
      </c>
      <c r="O339">
        <f t="shared" si="50"/>
        <v>49</v>
      </c>
      <c r="P339" t="str">
        <f t="shared" si="51"/>
        <v>Nov</v>
      </c>
      <c r="Q339">
        <f t="shared" si="52"/>
        <v>28</v>
      </c>
      <c r="R339" t="str">
        <f t="shared" si="53"/>
        <v>Mon</v>
      </c>
    </row>
    <row r="340" spans="1:18" x14ac:dyDescent="0.25">
      <c r="A340" t="str">
        <f>PROPER(Sheet1!A340)</f>
        <v>Wildlife Studios</v>
      </c>
      <c r="B340" t="str">
        <f>PROPER(Sheet1!B340)</f>
        <v>Sao Paulo</v>
      </c>
      <c r="C340" t="s">
        <v>37</v>
      </c>
      <c r="D340">
        <v>300</v>
      </c>
      <c r="E340" s="2">
        <v>0.2</v>
      </c>
      <c r="F340" s="1">
        <v>44893</v>
      </c>
      <c r="G340" t="s">
        <v>16</v>
      </c>
      <c r="H340" t="s">
        <v>148</v>
      </c>
      <c r="I340" s="3">
        <v>260</v>
      </c>
      <c r="J340" s="4">
        <f t="shared" si="45"/>
        <v>260000</v>
      </c>
      <c r="K340">
        <f t="shared" si="46"/>
        <v>1500</v>
      </c>
      <c r="L340">
        <f t="shared" si="47"/>
        <v>1200</v>
      </c>
      <c r="M340">
        <f t="shared" si="48"/>
        <v>2022</v>
      </c>
      <c r="N340">
        <f t="shared" si="49"/>
        <v>11</v>
      </c>
      <c r="O340">
        <f t="shared" si="50"/>
        <v>49</v>
      </c>
      <c r="P340" t="str">
        <f t="shared" si="51"/>
        <v>Nov</v>
      </c>
      <c r="Q340">
        <f t="shared" si="52"/>
        <v>28</v>
      </c>
      <c r="R340" t="str">
        <f t="shared" si="53"/>
        <v>Mon</v>
      </c>
    </row>
    <row r="341" spans="1:18" x14ac:dyDescent="0.25">
      <c r="A341" t="str">
        <f>PROPER(Sheet1!A341)</f>
        <v>Hirect</v>
      </c>
      <c r="B341" t="str">
        <f>PROPER(Sheet1!B341)</f>
        <v>Bengaluru</v>
      </c>
      <c r="C341" t="s">
        <v>488</v>
      </c>
      <c r="D341">
        <v>200</v>
      </c>
      <c r="E341" s="2">
        <v>0.4</v>
      </c>
      <c r="F341" s="1">
        <v>44893</v>
      </c>
      <c r="G341" t="s">
        <v>21</v>
      </c>
      <c r="H341" t="s">
        <v>17</v>
      </c>
      <c r="J341" s="4">
        <f t="shared" si="45"/>
        <v>0</v>
      </c>
      <c r="K341">
        <f t="shared" si="46"/>
        <v>500</v>
      </c>
      <c r="L341">
        <f t="shared" si="47"/>
        <v>300</v>
      </c>
      <c r="M341">
        <f t="shared" si="48"/>
        <v>2022</v>
      </c>
      <c r="N341">
        <f t="shared" si="49"/>
        <v>11</v>
      </c>
      <c r="O341">
        <f t="shared" si="50"/>
        <v>49</v>
      </c>
      <c r="P341" t="str">
        <f t="shared" si="51"/>
        <v>Nov</v>
      </c>
      <c r="Q341">
        <f t="shared" si="52"/>
        <v>28</v>
      </c>
      <c r="R341" t="str">
        <f t="shared" si="53"/>
        <v>Mon</v>
      </c>
    </row>
    <row r="342" spans="1:18" x14ac:dyDescent="0.25">
      <c r="A342" t="str">
        <f>PROPER(Sheet1!A342)</f>
        <v>Applyboard</v>
      </c>
      <c r="B342" t="str">
        <f>PROPER(Sheet1!B342)</f>
        <v>Waterloo</v>
      </c>
      <c r="C342" t="s">
        <v>25</v>
      </c>
      <c r="D342">
        <v>90</v>
      </c>
      <c r="E342" s="2">
        <v>0.06</v>
      </c>
      <c r="F342" s="1">
        <v>44893</v>
      </c>
      <c r="G342" t="s">
        <v>72</v>
      </c>
      <c r="H342" t="s">
        <v>109</v>
      </c>
      <c r="I342" s="3">
        <v>483</v>
      </c>
      <c r="J342" s="4">
        <f t="shared" si="45"/>
        <v>483000</v>
      </c>
      <c r="K342">
        <f t="shared" si="46"/>
        <v>1500</v>
      </c>
      <c r="L342">
        <f t="shared" si="47"/>
        <v>1410</v>
      </c>
      <c r="M342">
        <f t="shared" si="48"/>
        <v>2022</v>
      </c>
      <c r="N342">
        <f t="shared" si="49"/>
        <v>11</v>
      </c>
      <c r="O342">
        <f t="shared" si="50"/>
        <v>49</v>
      </c>
      <c r="P342" t="str">
        <f t="shared" si="51"/>
        <v>Nov</v>
      </c>
      <c r="Q342">
        <f t="shared" si="52"/>
        <v>28</v>
      </c>
      <c r="R342" t="str">
        <f t="shared" si="53"/>
        <v>Mon</v>
      </c>
    </row>
    <row r="343" spans="1:18" x14ac:dyDescent="0.25">
      <c r="A343" t="str">
        <f>PROPER(Sheet1!A343)</f>
        <v>Ajaib</v>
      </c>
      <c r="B343" t="str">
        <f>PROPER(Sheet1!B343)</f>
        <v>Jakarta</v>
      </c>
      <c r="C343" t="s">
        <v>32</v>
      </c>
      <c r="D343">
        <v>67</v>
      </c>
      <c r="E343" s="2">
        <v>0.08</v>
      </c>
      <c r="F343" s="1">
        <v>44893</v>
      </c>
      <c r="G343" t="s">
        <v>16</v>
      </c>
      <c r="H343" t="s">
        <v>342</v>
      </c>
      <c r="I343" s="3">
        <v>245</v>
      </c>
      <c r="J343" s="4">
        <f t="shared" si="45"/>
        <v>245000</v>
      </c>
      <c r="K343">
        <f t="shared" si="46"/>
        <v>837.5</v>
      </c>
      <c r="L343">
        <f t="shared" si="47"/>
        <v>770.5</v>
      </c>
      <c r="M343">
        <f t="shared" si="48"/>
        <v>2022</v>
      </c>
      <c r="N343">
        <f t="shared" si="49"/>
        <v>11</v>
      </c>
      <c r="O343">
        <f t="shared" si="50"/>
        <v>49</v>
      </c>
      <c r="P343" t="str">
        <f t="shared" si="51"/>
        <v>Nov</v>
      </c>
      <c r="Q343">
        <f t="shared" si="52"/>
        <v>28</v>
      </c>
      <c r="R343" t="str">
        <f t="shared" si="53"/>
        <v>Mon</v>
      </c>
    </row>
    <row r="344" spans="1:18" x14ac:dyDescent="0.25">
      <c r="A344" t="str">
        <f>PROPER(Sheet1!A344)</f>
        <v>Candy Digital</v>
      </c>
      <c r="B344" t="str">
        <f>PROPER(Sheet1!B344)</f>
        <v>New York City</v>
      </c>
      <c r="C344" t="s">
        <v>28</v>
      </c>
      <c r="D344">
        <v>33</v>
      </c>
      <c r="E344" s="2">
        <v>0.33</v>
      </c>
      <c r="F344" s="1">
        <v>44893</v>
      </c>
      <c r="G344" t="s">
        <v>21</v>
      </c>
      <c r="H344" t="s">
        <v>29</v>
      </c>
      <c r="I344" s="3">
        <v>100</v>
      </c>
      <c r="J344" s="4">
        <f t="shared" si="45"/>
        <v>100000</v>
      </c>
      <c r="K344">
        <f t="shared" si="46"/>
        <v>100</v>
      </c>
      <c r="L344">
        <f t="shared" si="47"/>
        <v>67</v>
      </c>
      <c r="M344">
        <f t="shared" si="48"/>
        <v>2022</v>
      </c>
      <c r="N344">
        <f t="shared" si="49"/>
        <v>11</v>
      </c>
      <c r="O344">
        <f t="shared" si="50"/>
        <v>49</v>
      </c>
      <c r="P344" t="str">
        <f t="shared" si="51"/>
        <v>Nov</v>
      </c>
      <c r="Q344">
        <f t="shared" si="52"/>
        <v>28</v>
      </c>
      <c r="R344" t="str">
        <f t="shared" si="53"/>
        <v>Mon</v>
      </c>
    </row>
    <row r="345" spans="1:18" x14ac:dyDescent="0.25">
      <c r="A345" t="str">
        <f>PROPER(Sheet1!A345)</f>
        <v>Researchgate</v>
      </c>
      <c r="B345" t="str">
        <f>PROPER(Sheet1!B345)</f>
        <v>Berlin</v>
      </c>
      <c r="C345" t="s">
        <v>62</v>
      </c>
      <c r="D345">
        <v>25</v>
      </c>
      <c r="E345" s="2">
        <v>0.1</v>
      </c>
      <c r="F345" s="1">
        <v>44893</v>
      </c>
      <c r="G345" t="s">
        <v>72</v>
      </c>
      <c r="H345" t="s">
        <v>127</v>
      </c>
      <c r="I345" s="3">
        <v>87</v>
      </c>
      <c r="J345" s="4">
        <f t="shared" si="45"/>
        <v>87000</v>
      </c>
      <c r="K345">
        <f t="shared" si="46"/>
        <v>250</v>
      </c>
      <c r="L345">
        <f t="shared" si="47"/>
        <v>225</v>
      </c>
      <c r="M345">
        <f t="shared" si="48"/>
        <v>2022</v>
      </c>
      <c r="N345">
        <f t="shared" si="49"/>
        <v>11</v>
      </c>
      <c r="O345">
        <f t="shared" si="50"/>
        <v>49</v>
      </c>
      <c r="P345" t="str">
        <f t="shared" si="51"/>
        <v>Nov</v>
      </c>
      <c r="Q345">
        <f t="shared" si="52"/>
        <v>28</v>
      </c>
      <c r="R345" t="str">
        <f t="shared" si="53"/>
        <v>Mon</v>
      </c>
    </row>
    <row r="346" spans="1:18" x14ac:dyDescent="0.25">
      <c r="A346" t="str">
        <f>PROPER(Sheet1!A346)</f>
        <v>Blockfi</v>
      </c>
      <c r="B346" t="str">
        <f>PROPER(Sheet1!B346)</f>
        <v>New York City</v>
      </c>
      <c r="C346" t="s">
        <v>28</v>
      </c>
      <c r="E346" s="2">
        <v>1</v>
      </c>
      <c r="F346" s="1">
        <v>44893</v>
      </c>
      <c r="G346" t="s">
        <v>74</v>
      </c>
      <c r="H346" t="s">
        <v>29</v>
      </c>
      <c r="I346" s="3">
        <v>1000</v>
      </c>
      <c r="J346" s="4">
        <f t="shared" si="45"/>
        <v>1000000</v>
      </c>
      <c r="K346">
        <f t="shared" si="46"/>
        <v>0</v>
      </c>
      <c r="L346">
        <f t="shared" si="47"/>
        <v>0</v>
      </c>
      <c r="M346">
        <f t="shared" si="48"/>
        <v>2022</v>
      </c>
      <c r="N346">
        <f t="shared" si="49"/>
        <v>11</v>
      </c>
      <c r="O346">
        <f t="shared" si="50"/>
        <v>49</v>
      </c>
      <c r="P346" t="str">
        <f t="shared" si="51"/>
        <v>Nov</v>
      </c>
      <c r="Q346">
        <f t="shared" si="52"/>
        <v>28</v>
      </c>
      <c r="R346" t="str">
        <f t="shared" si="53"/>
        <v>Mon</v>
      </c>
    </row>
    <row r="347" spans="1:18" x14ac:dyDescent="0.25">
      <c r="A347" t="str">
        <f>PROPER(Sheet1!A347)</f>
        <v>Futurelearn</v>
      </c>
      <c r="B347" t="str">
        <f>PROPER(Sheet1!B347)</f>
        <v>London</v>
      </c>
      <c r="C347" t="s">
        <v>25</v>
      </c>
      <c r="F347" s="1">
        <v>44893</v>
      </c>
      <c r="G347" t="s">
        <v>16</v>
      </c>
      <c r="H347" t="s">
        <v>124</v>
      </c>
      <c r="I347" s="3">
        <v>50</v>
      </c>
      <c r="J347" s="4">
        <f t="shared" si="45"/>
        <v>50000</v>
      </c>
      <c r="K347">
        <f t="shared" si="46"/>
        <v>0</v>
      </c>
      <c r="L347">
        <f t="shared" si="47"/>
        <v>0</v>
      </c>
      <c r="M347">
        <f t="shared" si="48"/>
        <v>2022</v>
      </c>
      <c r="N347">
        <f t="shared" si="49"/>
        <v>11</v>
      </c>
      <c r="O347">
        <f t="shared" si="50"/>
        <v>49</v>
      </c>
      <c r="P347" t="str">
        <f t="shared" si="51"/>
        <v>Nov</v>
      </c>
      <c r="Q347">
        <f t="shared" si="52"/>
        <v>28</v>
      </c>
      <c r="R347" t="str">
        <f t="shared" si="53"/>
        <v>Mon</v>
      </c>
    </row>
    <row r="348" spans="1:18" x14ac:dyDescent="0.25">
      <c r="A348" t="str">
        <f>PROPER(Sheet1!A348)</f>
        <v>Inspectify</v>
      </c>
      <c r="B348" t="str">
        <f>PROPER(Sheet1!B348)</f>
        <v>Seattle</v>
      </c>
      <c r="C348" t="s">
        <v>60</v>
      </c>
      <c r="F348" s="1">
        <v>44893</v>
      </c>
      <c r="G348" t="s">
        <v>21</v>
      </c>
      <c r="H348" t="s">
        <v>29</v>
      </c>
      <c r="I348" s="3">
        <v>11</v>
      </c>
      <c r="J348" s="4">
        <f t="shared" si="45"/>
        <v>11000</v>
      </c>
      <c r="K348">
        <f t="shared" si="46"/>
        <v>0</v>
      </c>
      <c r="L348">
        <f t="shared" si="47"/>
        <v>0</v>
      </c>
      <c r="M348">
        <f t="shared" si="48"/>
        <v>2022</v>
      </c>
      <c r="N348">
        <f t="shared" si="49"/>
        <v>11</v>
      </c>
      <c r="O348">
        <f t="shared" si="50"/>
        <v>49</v>
      </c>
      <c r="P348" t="str">
        <f t="shared" si="51"/>
        <v>Nov</v>
      </c>
      <c r="Q348">
        <f t="shared" si="52"/>
        <v>28</v>
      </c>
      <c r="R348" t="str">
        <f t="shared" si="53"/>
        <v>Mon</v>
      </c>
    </row>
    <row r="349" spans="1:18" x14ac:dyDescent="0.25">
      <c r="A349" t="str">
        <f>PROPER(Sheet1!A349)</f>
        <v>Ledn</v>
      </c>
      <c r="B349" t="str">
        <f>PROPER(Sheet1!B349)</f>
        <v>Toronto</v>
      </c>
      <c r="C349" t="s">
        <v>28</v>
      </c>
      <c r="F349" s="1">
        <v>44893</v>
      </c>
      <c r="G349" t="s">
        <v>63</v>
      </c>
      <c r="H349" t="s">
        <v>109</v>
      </c>
      <c r="I349" s="3">
        <v>103</v>
      </c>
      <c r="J349" s="4">
        <f t="shared" si="45"/>
        <v>103000</v>
      </c>
      <c r="K349">
        <f t="shared" si="46"/>
        <v>0</v>
      </c>
      <c r="L349">
        <f t="shared" si="47"/>
        <v>0</v>
      </c>
      <c r="M349">
        <f t="shared" si="48"/>
        <v>2022</v>
      </c>
      <c r="N349">
        <f t="shared" si="49"/>
        <v>11</v>
      </c>
      <c r="O349">
        <f t="shared" si="50"/>
        <v>49</v>
      </c>
      <c r="P349" t="str">
        <f t="shared" si="51"/>
        <v>Nov</v>
      </c>
      <c r="Q349">
        <f t="shared" si="52"/>
        <v>28</v>
      </c>
      <c r="R349" t="str">
        <f t="shared" si="53"/>
        <v>Mon</v>
      </c>
    </row>
    <row r="350" spans="1:18" x14ac:dyDescent="0.25">
      <c r="A350" t="str">
        <f>PROPER(Sheet1!A350)</f>
        <v>Ncx</v>
      </c>
      <c r="B350" t="str">
        <f>PROPER(Sheet1!B350)</f>
        <v>Sf Bay Area</v>
      </c>
      <c r="C350" t="s">
        <v>86</v>
      </c>
      <c r="E350" s="2">
        <v>0.4</v>
      </c>
      <c r="F350" s="1">
        <v>44893</v>
      </c>
      <c r="G350" t="s">
        <v>63</v>
      </c>
      <c r="H350" t="s">
        <v>29</v>
      </c>
      <c r="I350" s="3">
        <v>78</v>
      </c>
      <c r="J350" s="4">
        <f t="shared" si="45"/>
        <v>78000</v>
      </c>
      <c r="K350">
        <f t="shared" si="46"/>
        <v>0</v>
      </c>
      <c r="L350">
        <f t="shared" si="47"/>
        <v>0</v>
      </c>
      <c r="M350">
        <f t="shared" si="48"/>
        <v>2022</v>
      </c>
      <c r="N350">
        <f t="shared" si="49"/>
        <v>11</v>
      </c>
      <c r="O350">
        <f t="shared" si="50"/>
        <v>49</v>
      </c>
      <c r="P350" t="str">
        <f t="shared" si="51"/>
        <v>Nov</v>
      </c>
      <c r="Q350">
        <f t="shared" si="52"/>
        <v>28</v>
      </c>
      <c r="R350" t="str">
        <f t="shared" si="53"/>
        <v>Mon</v>
      </c>
    </row>
    <row r="351" spans="1:18" x14ac:dyDescent="0.25">
      <c r="A351" t="str">
        <f>PROPER(Sheet1!A351)</f>
        <v>Change Invest</v>
      </c>
      <c r="B351" t="str">
        <f>PROPER(Sheet1!B351)</f>
        <v>Amsterdam</v>
      </c>
      <c r="C351" t="s">
        <v>32</v>
      </c>
      <c r="E351" s="2">
        <v>0.24</v>
      </c>
      <c r="F351" s="1">
        <v>44892</v>
      </c>
      <c r="G351" t="s">
        <v>16</v>
      </c>
      <c r="H351" t="s">
        <v>34</v>
      </c>
      <c r="I351" s="3">
        <v>22</v>
      </c>
      <c r="J351" s="4">
        <f t="shared" si="45"/>
        <v>22000</v>
      </c>
      <c r="K351">
        <f t="shared" si="46"/>
        <v>0</v>
      </c>
      <c r="L351">
        <f t="shared" si="47"/>
        <v>0</v>
      </c>
      <c r="M351">
        <f t="shared" si="48"/>
        <v>2022</v>
      </c>
      <c r="N351">
        <f t="shared" si="49"/>
        <v>11</v>
      </c>
      <c r="O351">
        <f t="shared" si="50"/>
        <v>49</v>
      </c>
      <c r="P351" t="str">
        <f t="shared" si="51"/>
        <v>Nov</v>
      </c>
      <c r="Q351">
        <f t="shared" si="52"/>
        <v>27</v>
      </c>
      <c r="R351" t="str">
        <f t="shared" si="53"/>
        <v>Sun</v>
      </c>
    </row>
    <row r="352" spans="1:18" x14ac:dyDescent="0.25">
      <c r="A352" t="str">
        <f>PROPER(Sheet1!A352)</f>
        <v>Zilch</v>
      </c>
      <c r="B352" t="str">
        <f>PROPER(Sheet1!B352)</f>
        <v>London</v>
      </c>
      <c r="C352" t="s">
        <v>32</v>
      </c>
      <c r="F352" s="1">
        <v>44891</v>
      </c>
      <c r="G352" t="s">
        <v>16</v>
      </c>
      <c r="H352" t="s">
        <v>124</v>
      </c>
      <c r="I352" s="3">
        <v>389</v>
      </c>
      <c r="J352" s="4">
        <f t="shared" si="45"/>
        <v>389000</v>
      </c>
      <c r="K352">
        <f t="shared" si="46"/>
        <v>0</v>
      </c>
      <c r="L352">
        <f t="shared" si="47"/>
        <v>0</v>
      </c>
      <c r="M352">
        <f t="shared" si="48"/>
        <v>2022</v>
      </c>
      <c r="N352">
        <f t="shared" si="49"/>
        <v>11</v>
      </c>
      <c r="O352">
        <f t="shared" si="50"/>
        <v>48</v>
      </c>
      <c r="P352" t="str">
        <f t="shared" si="51"/>
        <v>Nov</v>
      </c>
      <c r="Q352">
        <f t="shared" si="52"/>
        <v>26</v>
      </c>
      <c r="R352" t="str">
        <f t="shared" si="53"/>
        <v>Sat</v>
      </c>
    </row>
    <row r="353" spans="1:18" x14ac:dyDescent="0.25">
      <c r="A353" t="str">
        <f>PROPER(Sheet1!A353)</f>
        <v>Verse Innovation</v>
      </c>
      <c r="B353" t="str">
        <f>PROPER(Sheet1!B353)</f>
        <v>Bengaluru</v>
      </c>
      <c r="C353" t="s">
        <v>10</v>
      </c>
      <c r="D353">
        <v>150</v>
      </c>
      <c r="E353" s="2">
        <v>0.05</v>
      </c>
      <c r="F353" s="1">
        <v>44890</v>
      </c>
      <c r="G353" t="s">
        <v>179</v>
      </c>
      <c r="H353" t="s">
        <v>17</v>
      </c>
      <c r="I353" s="3">
        <v>1700</v>
      </c>
      <c r="J353" s="4">
        <f t="shared" si="45"/>
        <v>1700000</v>
      </c>
      <c r="K353">
        <f t="shared" si="46"/>
        <v>3000</v>
      </c>
      <c r="L353">
        <f t="shared" si="47"/>
        <v>2850</v>
      </c>
      <c r="M353">
        <f t="shared" si="48"/>
        <v>2022</v>
      </c>
      <c r="N353">
        <f t="shared" si="49"/>
        <v>11</v>
      </c>
      <c r="O353">
        <f t="shared" si="50"/>
        <v>48</v>
      </c>
      <c r="P353" t="str">
        <f t="shared" si="51"/>
        <v>Nov</v>
      </c>
      <c r="Q353">
        <f t="shared" si="52"/>
        <v>25</v>
      </c>
      <c r="R353" t="str">
        <f t="shared" si="53"/>
        <v>Fri</v>
      </c>
    </row>
    <row r="354" spans="1:18" x14ac:dyDescent="0.25">
      <c r="A354" t="str">
        <f>PROPER(Sheet1!A354)</f>
        <v>Carwow</v>
      </c>
      <c r="B354" t="str">
        <f>PROPER(Sheet1!B354)</f>
        <v>London</v>
      </c>
      <c r="C354" t="s">
        <v>94</v>
      </c>
      <c r="D354">
        <v>70</v>
      </c>
      <c r="E354" s="2">
        <v>0.2</v>
      </c>
      <c r="F354" s="1">
        <v>44890</v>
      </c>
      <c r="G354" t="s">
        <v>16</v>
      </c>
      <c r="H354" t="s">
        <v>124</v>
      </c>
      <c r="I354" s="3">
        <v>157</v>
      </c>
      <c r="J354" s="4">
        <f t="shared" si="45"/>
        <v>157000</v>
      </c>
      <c r="K354">
        <f t="shared" si="46"/>
        <v>350</v>
      </c>
      <c r="L354">
        <f t="shared" si="47"/>
        <v>280</v>
      </c>
      <c r="M354">
        <f t="shared" si="48"/>
        <v>2022</v>
      </c>
      <c r="N354">
        <f t="shared" si="49"/>
        <v>11</v>
      </c>
      <c r="O354">
        <f t="shared" si="50"/>
        <v>48</v>
      </c>
      <c r="P354" t="str">
        <f t="shared" si="51"/>
        <v>Nov</v>
      </c>
      <c r="Q354">
        <f t="shared" si="52"/>
        <v>25</v>
      </c>
      <c r="R354" t="str">
        <f t="shared" si="53"/>
        <v>Fri</v>
      </c>
    </row>
    <row r="355" spans="1:18" x14ac:dyDescent="0.25">
      <c r="A355" t="str">
        <f>PROPER(Sheet1!A355)</f>
        <v>Vendease</v>
      </c>
      <c r="B355" t="str">
        <f>PROPER(Sheet1!B355)</f>
        <v>Lagos</v>
      </c>
      <c r="C355" t="s">
        <v>41</v>
      </c>
      <c r="D355">
        <v>27</v>
      </c>
      <c r="E355" s="2">
        <v>0.09</v>
      </c>
      <c r="F355" s="1">
        <v>44890</v>
      </c>
      <c r="G355" t="s">
        <v>21</v>
      </c>
      <c r="H355" t="s">
        <v>427</v>
      </c>
      <c r="I355" s="3">
        <v>43</v>
      </c>
      <c r="J355" s="4">
        <f t="shared" si="45"/>
        <v>43000</v>
      </c>
      <c r="K355">
        <f t="shared" si="46"/>
        <v>300</v>
      </c>
      <c r="L355">
        <f t="shared" si="47"/>
        <v>273</v>
      </c>
      <c r="M355">
        <f t="shared" si="48"/>
        <v>2022</v>
      </c>
      <c r="N355">
        <f t="shared" si="49"/>
        <v>11</v>
      </c>
      <c r="O355">
        <f t="shared" si="50"/>
        <v>48</v>
      </c>
      <c r="P355" t="str">
        <f t="shared" si="51"/>
        <v>Nov</v>
      </c>
      <c r="Q355">
        <f t="shared" si="52"/>
        <v>25</v>
      </c>
      <c r="R355" t="str">
        <f t="shared" si="53"/>
        <v>Fri</v>
      </c>
    </row>
    <row r="356" spans="1:18" x14ac:dyDescent="0.25">
      <c r="A356" t="str">
        <f>PROPER(Sheet1!A356)</f>
        <v>Lemon</v>
      </c>
      <c r="B356" t="str">
        <f>PROPER(Sheet1!B356)</f>
        <v>Buenos Aires</v>
      </c>
      <c r="C356" t="s">
        <v>28</v>
      </c>
      <c r="D356">
        <v>100</v>
      </c>
      <c r="E356" s="2">
        <v>0.38</v>
      </c>
      <c r="F356" s="1">
        <v>44889</v>
      </c>
      <c r="G356" t="s">
        <v>21</v>
      </c>
      <c r="H356" t="s">
        <v>138</v>
      </c>
      <c r="I356" s="3">
        <v>17</v>
      </c>
      <c r="J356" s="4">
        <f t="shared" si="45"/>
        <v>17000</v>
      </c>
      <c r="K356">
        <f t="shared" si="46"/>
        <v>263.15789473684208</v>
      </c>
      <c r="L356">
        <f t="shared" si="47"/>
        <v>163.15789473684208</v>
      </c>
      <c r="M356">
        <f t="shared" si="48"/>
        <v>2022</v>
      </c>
      <c r="N356">
        <f t="shared" si="49"/>
        <v>11</v>
      </c>
      <c r="O356">
        <f t="shared" si="50"/>
        <v>48</v>
      </c>
      <c r="P356" t="str">
        <f t="shared" si="51"/>
        <v>Nov</v>
      </c>
      <c r="Q356">
        <f t="shared" si="52"/>
        <v>24</v>
      </c>
      <c r="R356" t="str">
        <f t="shared" si="53"/>
        <v>Thu</v>
      </c>
    </row>
    <row r="357" spans="1:18" x14ac:dyDescent="0.25">
      <c r="A357" t="str">
        <f>PROPER(Sheet1!A357)</f>
        <v>Quidax</v>
      </c>
      <c r="B357" t="str">
        <f>PROPER(Sheet1!B357)</f>
        <v>Lagos</v>
      </c>
      <c r="C357" t="s">
        <v>28</v>
      </c>
      <c r="D357">
        <v>20</v>
      </c>
      <c r="E357" s="2">
        <v>0.2</v>
      </c>
      <c r="F357" s="1">
        <v>44889</v>
      </c>
      <c r="G357" t="s">
        <v>16</v>
      </c>
      <c r="H357" t="s">
        <v>427</v>
      </c>
      <c r="I357" s="3">
        <v>3</v>
      </c>
      <c r="J357" s="4">
        <f t="shared" si="45"/>
        <v>3000</v>
      </c>
      <c r="K357">
        <f t="shared" si="46"/>
        <v>100</v>
      </c>
      <c r="L357">
        <f t="shared" si="47"/>
        <v>80</v>
      </c>
      <c r="M357">
        <f t="shared" si="48"/>
        <v>2022</v>
      </c>
      <c r="N357">
        <f t="shared" si="49"/>
        <v>11</v>
      </c>
      <c r="O357">
        <f t="shared" si="50"/>
        <v>48</v>
      </c>
      <c r="P357" t="str">
        <f t="shared" si="51"/>
        <v>Nov</v>
      </c>
      <c r="Q357">
        <f t="shared" si="52"/>
        <v>24</v>
      </c>
      <c r="R357" t="str">
        <f t="shared" si="53"/>
        <v>Thu</v>
      </c>
    </row>
    <row r="358" spans="1:18" x14ac:dyDescent="0.25">
      <c r="A358" t="str">
        <f>PROPER(Sheet1!A358)</f>
        <v>Menulog</v>
      </c>
      <c r="B358" t="str">
        <f>PROPER(Sheet1!B358)</f>
        <v>Sydney</v>
      </c>
      <c r="C358" t="s">
        <v>41</v>
      </c>
      <c r="F358" s="1">
        <v>44889</v>
      </c>
      <c r="G358" t="s">
        <v>44</v>
      </c>
      <c r="H358" t="s">
        <v>22</v>
      </c>
      <c r="J358" s="4">
        <f t="shared" si="45"/>
        <v>0</v>
      </c>
      <c r="K358">
        <f t="shared" si="46"/>
        <v>0</v>
      </c>
      <c r="L358">
        <f t="shared" si="47"/>
        <v>0</v>
      </c>
      <c r="M358">
        <f t="shared" si="48"/>
        <v>2022</v>
      </c>
      <c r="N358">
        <f t="shared" si="49"/>
        <v>11</v>
      </c>
      <c r="O358">
        <f t="shared" si="50"/>
        <v>48</v>
      </c>
      <c r="P358" t="str">
        <f t="shared" si="51"/>
        <v>Nov</v>
      </c>
      <c r="Q358">
        <f t="shared" si="52"/>
        <v>24</v>
      </c>
      <c r="R358" t="str">
        <f t="shared" si="53"/>
        <v>Thu</v>
      </c>
    </row>
    <row r="359" spans="1:18" x14ac:dyDescent="0.25">
      <c r="A359" t="str">
        <f>PROPER(Sheet1!A359)</f>
        <v>Utopia Music</v>
      </c>
      <c r="B359" t="str">
        <f>PROPER(Sheet1!B359)</f>
        <v>Zug</v>
      </c>
      <c r="C359" t="s">
        <v>10</v>
      </c>
      <c r="F359" s="1">
        <v>44889</v>
      </c>
      <c r="G359" t="s">
        <v>63</v>
      </c>
      <c r="H359" t="s">
        <v>508</v>
      </c>
      <c r="J359" s="4">
        <f t="shared" si="45"/>
        <v>0</v>
      </c>
      <c r="K359">
        <f t="shared" si="46"/>
        <v>0</v>
      </c>
      <c r="L359">
        <f t="shared" si="47"/>
        <v>0</v>
      </c>
      <c r="M359">
        <f t="shared" si="48"/>
        <v>2022</v>
      </c>
      <c r="N359">
        <f t="shared" si="49"/>
        <v>11</v>
      </c>
      <c r="O359">
        <f t="shared" si="50"/>
        <v>48</v>
      </c>
      <c r="P359" t="str">
        <f t="shared" si="51"/>
        <v>Nov</v>
      </c>
      <c r="Q359">
        <f t="shared" si="52"/>
        <v>24</v>
      </c>
      <c r="R359" t="str">
        <f t="shared" si="53"/>
        <v>Thu</v>
      </c>
    </row>
    <row r="360" spans="1:18" x14ac:dyDescent="0.25">
      <c r="A360" t="str">
        <f>PROPER(Sheet1!A360)</f>
        <v>Assure</v>
      </c>
      <c r="B360" t="str">
        <f>PROPER(Sheet1!B360)</f>
        <v>Salt Lake City</v>
      </c>
      <c r="C360" t="s">
        <v>32</v>
      </c>
      <c r="E360" s="2">
        <v>1</v>
      </c>
      <c r="F360" s="1">
        <v>44888</v>
      </c>
      <c r="G360" t="s">
        <v>202</v>
      </c>
      <c r="H360" t="s">
        <v>29</v>
      </c>
      <c r="I360" s="3">
        <v>2</v>
      </c>
      <c r="J360" s="4">
        <f t="shared" si="45"/>
        <v>2000</v>
      </c>
      <c r="K360">
        <f t="shared" si="46"/>
        <v>0</v>
      </c>
      <c r="L360">
        <f t="shared" si="47"/>
        <v>0</v>
      </c>
      <c r="M360">
        <f t="shared" si="48"/>
        <v>2022</v>
      </c>
      <c r="N360">
        <f t="shared" si="49"/>
        <v>11</v>
      </c>
      <c r="O360">
        <f t="shared" si="50"/>
        <v>48</v>
      </c>
      <c r="P360" t="str">
        <f t="shared" si="51"/>
        <v>Nov</v>
      </c>
      <c r="Q360">
        <f t="shared" si="52"/>
        <v>23</v>
      </c>
      <c r="R360" t="str">
        <f t="shared" si="53"/>
        <v>Wed</v>
      </c>
    </row>
    <row r="361" spans="1:18" x14ac:dyDescent="0.25">
      <c r="A361" t="str">
        <f>PROPER(Sheet1!A361)</f>
        <v>Goodgood</v>
      </c>
      <c r="B361" t="str">
        <f>PROPER(Sheet1!B361)</f>
        <v>Toronto</v>
      </c>
      <c r="C361" t="s">
        <v>20</v>
      </c>
      <c r="E361" s="2">
        <v>1</v>
      </c>
      <c r="F361" s="1">
        <v>44888</v>
      </c>
      <c r="G361" t="s">
        <v>202</v>
      </c>
      <c r="H361" t="s">
        <v>109</v>
      </c>
      <c r="I361" s="3">
        <v>6</v>
      </c>
      <c r="J361" s="4">
        <f t="shared" si="45"/>
        <v>6000</v>
      </c>
      <c r="K361">
        <f t="shared" si="46"/>
        <v>0</v>
      </c>
      <c r="L361">
        <f t="shared" si="47"/>
        <v>0</v>
      </c>
      <c r="M361">
        <f t="shared" si="48"/>
        <v>2022</v>
      </c>
      <c r="N361">
        <f t="shared" si="49"/>
        <v>11</v>
      </c>
      <c r="O361">
        <f t="shared" si="50"/>
        <v>48</v>
      </c>
      <c r="P361" t="str">
        <f t="shared" si="51"/>
        <v>Nov</v>
      </c>
      <c r="Q361">
        <f t="shared" si="52"/>
        <v>23</v>
      </c>
      <c r="R361" t="str">
        <f t="shared" si="53"/>
        <v>Wed</v>
      </c>
    </row>
    <row r="362" spans="1:18" x14ac:dyDescent="0.25">
      <c r="A362" t="str">
        <f>PROPER(Sheet1!A362)</f>
        <v>Swvl</v>
      </c>
      <c r="B362" t="str">
        <f>PROPER(Sheet1!B362)</f>
        <v>Cairo</v>
      </c>
      <c r="C362" t="s">
        <v>94</v>
      </c>
      <c r="E362" s="2">
        <v>0.5</v>
      </c>
      <c r="F362" s="1">
        <v>44888</v>
      </c>
      <c r="G362" t="s">
        <v>11</v>
      </c>
      <c r="H362" t="s">
        <v>513</v>
      </c>
      <c r="I362" s="3">
        <v>264</v>
      </c>
      <c r="J362" s="4">
        <f t="shared" si="45"/>
        <v>264000</v>
      </c>
      <c r="K362">
        <f t="shared" si="46"/>
        <v>0</v>
      </c>
      <c r="L362">
        <f t="shared" si="47"/>
        <v>0</v>
      </c>
      <c r="M362">
        <f t="shared" si="48"/>
        <v>2022</v>
      </c>
      <c r="N362">
        <f t="shared" si="49"/>
        <v>11</v>
      </c>
      <c r="O362">
        <f t="shared" si="50"/>
        <v>48</v>
      </c>
      <c r="P362" t="str">
        <f t="shared" si="51"/>
        <v>Nov</v>
      </c>
      <c r="Q362">
        <f t="shared" si="52"/>
        <v>23</v>
      </c>
      <c r="R362" t="str">
        <f t="shared" si="53"/>
        <v>Wed</v>
      </c>
    </row>
    <row r="363" spans="1:18" x14ac:dyDescent="0.25">
      <c r="A363" t="str">
        <f>PROPER(Sheet1!A363)</f>
        <v>Sirclo</v>
      </c>
      <c r="B363" t="str">
        <f>PROPER(Sheet1!B363)</f>
        <v>Jakarta</v>
      </c>
      <c r="C363" t="s">
        <v>20</v>
      </c>
      <c r="D363">
        <v>160</v>
      </c>
      <c r="E363" s="2">
        <v>0.08</v>
      </c>
      <c r="F363" s="1">
        <v>44887</v>
      </c>
      <c r="G363" t="s">
        <v>63</v>
      </c>
      <c r="H363" t="s">
        <v>342</v>
      </c>
      <c r="I363" s="3">
        <v>92</v>
      </c>
      <c r="J363" s="4">
        <f t="shared" si="45"/>
        <v>92000</v>
      </c>
      <c r="K363">
        <f t="shared" si="46"/>
        <v>2000</v>
      </c>
      <c r="L363">
        <f t="shared" si="47"/>
        <v>1840</v>
      </c>
      <c r="M363">
        <f t="shared" si="48"/>
        <v>2022</v>
      </c>
      <c r="N363">
        <f t="shared" si="49"/>
        <v>11</v>
      </c>
      <c r="O363">
        <f t="shared" si="50"/>
        <v>48</v>
      </c>
      <c r="P363" t="str">
        <f t="shared" si="51"/>
        <v>Nov</v>
      </c>
      <c r="Q363">
        <f t="shared" si="52"/>
        <v>22</v>
      </c>
      <c r="R363" t="str">
        <f t="shared" si="53"/>
        <v>Tue</v>
      </c>
    </row>
    <row r="364" spans="1:18" x14ac:dyDescent="0.25">
      <c r="A364" t="str">
        <f>PROPER(Sheet1!A364)</f>
        <v>Trax</v>
      </c>
      <c r="B364" t="str">
        <f>PROPER(Sheet1!B364)</f>
        <v>Singapore</v>
      </c>
      <c r="C364" t="s">
        <v>20</v>
      </c>
      <c r="D364">
        <v>80</v>
      </c>
      <c r="E364" s="2">
        <v>0.08</v>
      </c>
      <c r="F364" s="1">
        <v>44887</v>
      </c>
      <c r="G364" t="s">
        <v>74</v>
      </c>
      <c r="H364" t="s">
        <v>205</v>
      </c>
      <c r="I364" s="3">
        <v>1000</v>
      </c>
      <c r="J364" s="4">
        <f t="shared" si="45"/>
        <v>1000000</v>
      </c>
      <c r="K364">
        <f t="shared" si="46"/>
        <v>1000</v>
      </c>
      <c r="L364">
        <f t="shared" si="47"/>
        <v>920</v>
      </c>
      <c r="M364">
        <f t="shared" si="48"/>
        <v>2022</v>
      </c>
      <c r="N364">
        <f t="shared" si="49"/>
        <v>11</v>
      </c>
      <c r="O364">
        <f t="shared" si="50"/>
        <v>48</v>
      </c>
      <c r="P364" t="str">
        <f t="shared" si="51"/>
        <v>Nov</v>
      </c>
      <c r="Q364">
        <f t="shared" si="52"/>
        <v>22</v>
      </c>
      <c r="R364" t="str">
        <f t="shared" si="53"/>
        <v>Tue</v>
      </c>
    </row>
    <row r="365" spans="1:18" x14ac:dyDescent="0.25">
      <c r="A365" t="str">
        <f>PROPER(Sheet1!A365)</f>
        <v>Flash Coffee</v>
      </c>
      <c r="B365" t="str">
        <f>PROPER(Sheet1!B365)</f>
        <v>Singapore</v>
      </c>
      <c r="C365" t="s">
        <v>41</v>
      </c>
      <c r="F365" s="1">
        <v>44887</v>
      </c>
      <c r="G365" t="s">
        <v>63</v>
      </c>
      <c r="H365" t="s">
        <v>205</v>
      </c>
      <c r="I365" s="3">
        <v>57</v>
      </c>
      <c r="J365" s="4">
        <f t="shared" si="45"/>
        <v>57000</v>
      </c>
      <c r="K365">
        <f t="shared" si="46"/>
        <v>0</v>
      </c>
      <c r="L365">
        <f t="shared" si="47"/>
        <v>0</v>
      </c>
      <c r="M365">
        <f t="shared" si="48"/>
        <v>2022</v>
      </c>
      <c r="N365">
        <f t="shared" si="49"/>
        <v>11</v>
      </c>
      <c r="O365">
        <f t="shared" si="50"/>
        <v>48</v>
      </c>
      <c r="P365" t="str">
        <f t="shared" si="51"/>
        <v>Nov</v>
      </c>
      <c r="Q365">
        <f t="shared" si="52"/>
        <v>22</v>
      </c>
      <c r="R365" t="str">
        <f t="shared" si="53"/>
        <v>Tue</v>
      </c>
    </row>
    <row r="366" spans="1:18" x14ac:dyDescent="0.25">
      <c r="A366" t="str">
        <f>PROPER(Sheet1!A366)</f>
        <v>Natera</v>
      </c>
      <c r="B366" t="str">
        <f>PROPER(Sheet1!B366)</f>
        <v>Sf Bay Area</v>
      </c>
      <c r="C366" t="s">
        <v>43</v>
      </c>
      <c r="F366" s="1">
        <v>44887</v>
      </c>
      <c r="G366" t="s">
        <v>11</v>
      </c>
      <c r="H366" t="s">
        <v>29</v>
      </c>
      <c r="I366" s="3">
        <v>809</v>
      </c>
      <c r="J366" s="4">
        <f t="shared" si="45"/>
        <v>809000</v>
      </c>
      <c r="K366">
        <f t="shared" si="46"/>
        <v>0</v>
      </c>
      <c r="L366">
        <f t="shared" si="47"/>
        <v>0</v>
      </c>
      <c r="M366">
        <f t="shared" si="48"/>
        <v>2022</v>
      </c>
      <c r="N366">
        <f t="shared" si="49"/>
        <v>11</v>
      </c>
      <c r="O366">
        <f t="shared" si="50"/>
        <v>48</v>
      </c>
      <c r="P366" t="str">
        <f t="shared" si="51"/>
        <v>Nov</v>
      </c>
      <c r="Q366">
        <f t="shared" si="52"/>
        <v>22</v>
      </c>
      <c r="R366" t="str">
        <f t="shared" si="53"/>
        <v>Tue</v>
      </c>
    </row>
    <row r="367" spans="1:18" x14ac:dyDescent="0.25">
      <c r="A367" t="str">
        <f>PROPER(Sheet1!A367)</f>
        <v>Rapyd</v>
      </c>
      <c r="B367" t="str">
        <f>PROPER(Sheet1!B367)</f>
        <v>Tel Aviv</v>
      </c>
      <c r="C367" t="s">
        <v>32</v>
      </c>
      <c r="F367" s="1">
        <v>44887</v>
      </c>
      <c r="G367" t="s">
        <v>16</v>
      </c>
      <c r="H367" t="s">
        <v>243</v>
      </c>
      <c r="I367" s="3">
        <v>770</v>
      </c>
      <c r="J367" s="4">
        <f t="shared" si="45"/>
        <v>770000</v>
      </c>
      <c r="K367">
        <f t="shared" si="46"/>
        <v>0</v>
      </c>
      <c r="L367">
        <f t="shared" si="47"/>
        <v>0</v>
      </c>
      <c r="M367">
        <f t="shared" si="48"/>
        <v>2022</v>
      </c>
      <c r="N367">
        <f t="shared" si="49"/>
        <v>11</v>
      </c>
      <c r="O367">
        <f t="shared" si="50"/>
        <v>48</v>
      </c>
      <c r="P367" t="str">
        <f t="shared" si="51"/>
        <v>Nov</v>
      </c>
      <c r="Q367">
        <f t="shared" si="52"/>
        <v>22</v>
      </c>
      <c r="R367" t="str">
        <f t="shared" si="53"/>
        <v>Tue</v>
      </c>
    </row>
    <row r="368" spans="1:18" x14ac:dyDescent="0.25">
      <c r="A368" t="str">
        <f>PROPER(Sheet1!A368)</f>
        <v>Kitopi</v>
      </c>
      <c r="B368" t="str">
        <f>PROPER(Sheet1!B368)</f>
        <v>Dubai</v>
      </c>
      <c r="C368" t="s">
        <v>41</v>
      </c>
      <c r="D368">
        <v>93</v>
      </c>
      <c r="E368" s="2">
        <v>0.1</v>
      </c>
      <c r="F368" s="1">
        <v>44886</v>
      </c>
      <c r="G368" t="s">
        <v>33</v>
      </c>
      <c r="H368" t="s">
        <v>29</v>
      </c>
      <c r="I368" s="3">
        <v>804</v>
      </c>
      <c r="J368" s="4">
        <f t="shared" si="45"/>
        <v>804000</v>
      </c>
      <c r="K368">
        <f t="shared" si="46"/>
        <v>930</v>
      </c>
      <c r="L368">
        <f t="shared" si="47"/>
        <v>837</v>
      </c>
      <c r="M368">
        <f t="shared" si="48"/>
        <v>2022</v>
      </c>
      <c r="N368">
        <f t="shared" si="49"/>
        <v>11</v>
      </c>
      <c r="O368">
        <f t="shared" si="50"/>
        <v>48</v>
      </c>
      <c r="P368" t="str">
        <f t="shared" si="51"/>
        <v>Nov</v>
      </c>
      <c r="Q368">
        <f t="shared" si="52"/>
        <v>21</v>
      </c>
      <c r="R368" t="str">
        <f t="shared" si="53"/>
        <v>Mon</v>
      </c>
    </row>
    <row r="369" spans="1:18" x14ac:dyDescent="0.25">
      <c r="A369" t="str">
        <f>PROPER(Sheet1!A369)</f>
        <v>Devo</v>
      </c>
      <c r="B369" t="str">
        <f>PROPER(Sheet1!B369)</f>
        <v>Boston</v>
      </c>
      <c r="C369" t="s">
        <v>91</v>
      </c>
      <c r="E369" s="2">
        <v>0.15</v>
      </c>
      <c r="F369" s="1">
        <v>44886</v>
      </c>
      <c r="G369" t="s">
        <v>47</v>
      </c>
      <c r="H369" t="s">
        <v>29</v>
      </c>
      <c r="I369" s="3">
        <v>481</v>
      </c>
      <c r="J369" s="4">
        <f t="shared" si="45"/>
        <v>481000</v>
      </c>
      <c r="K369">
        <f t="shared" si="46"/>
        <v>0</v>
      </c>
      <c r="L369">
        <f t="shared" si="47"/>
        <v>0</v>
      </c>
      <c r="M369">
        <f t="shared" si="48"/>
        <v>2022</v>
      </c>
      <c r="N369">
        <f t="shared" si="49"/>
        <v>11</v>
      </c>
      <c r="O369">
        <f t="shared" si="50"/>
        <v>48</v>
      </c>
      <c r="P369" t="str">
        <f t="shared" si="51"/>
        <v>Nov</v>
      </c>
      <c r="Q369">
        <f t="shared" si="52"/>
        <v>21</v>
      </c>
      <c r="R369" t="str">
        <f t="shared" si="53"/>
        <v>Mon</v>
      </c>
    </row>
    <row r="370" spans="1:18" x14ac:dyDescent="0.25">
      <c r="A370" t="str">
        <f>PROPER(Sheet1!A370)</f>
        <v>Glorifi</v>
      </c>
      <c r="B370" t="str">
        <f>PROPER(Sheet1!B370)</f>
        <v>Dallas</v>
      </c>
      <c r="C370" t="s">
        <v>32</v>
      </c>
      <c r="E370" s="2">
        <v>1</v>
      </c>
      <c r="F370" s="1">
        <v>44886</v>
      </c>
      <c r="G370" t="s">
        <v>16</v>
      </c>
      <c r="H370" t="s">
        <v>29</v>
      </c>
      <c r="J370" s="4">
        <f t="shared" si="45"/>
        <v>0</v>
      </c>
      <c r="K370">
        <f t="shared" si="46"/>
        <v>0</v>
      </c>
      <c r="L370">
        <f t="shared" si="47"/>
        <v>0</v>
      </c>
      <c r="M370">
        <f t="shared" si="48"/>
        <v>2022</v>
      </c>
      <c r="N370">
        <f t="shared" si="49"/>
        <v>11</v>
      </c>
      <c r="O370">
        <f t="shared" si="50"/>
        <v>48</v>
      </c>
      <c r="P370" t="str">
        <f t="shared" si="51"/>
        <v>Nov</v>
      </c>
      <c r="Q370">
        <f t="shared" si="52"/>
        <v>21</v>
      </c>
      <c r="R370" t="str">
        <f t="shared" si="53"/>
        <v>Mon</v>
      </c>
    </row>
    <row r="371" spans="1:18" x14ac:dyDescent="0.25">
      <c r="A371" t="str">
        <f>PROPER(Sheet1!A371)</f>
        <v>Jumia</v>
      </c>
      <c r="B371" t="str">
        <f>PROPER(Sheet1!B371)</f>
        <v>Lagos</v>
      </c>
      <c r="C371" t="s">
        <v>20</v>
      </c>
      <c r="F371" s="1">
        <v>44886</v>
      </c>
      <c r="G371" t="s">
        <v>11</v>
      </c>
      <c r="H371" t="s">
        <v>427</v>
      </c>
      <c r="I371" s="3">
        <v>1200</v>
      </c>
      <c r="J371" s="4">
        <f t="shared" si="45"/>
        <v>1200000</v>
      </c>
      <c r="K371">
        <f t="shared" si="46"/>
        <v>0</v>
      </c>
      <c r="L371">
        <f t="shared" si="47"/>
        <v>0</v>
      </c>
      <c r="M371">
        <f t="shared" si="48"/>
        <v>2022</v>
      </c>
      <c r="N371">
        <f t="shared" si="49"/>
        <v>11</v>
      </c>
      <c r="O371">
        <f t="shared" si="50"/>
        <v>48</v>
      </c>
      <c r="P371" t="str">
        <f t="shared" si="51"/>
        <v>Nov</v>
      </c>
      <c r="Q371">
        <f t="shared" si="52"/>
        <v>21</v>
      </c>
      <c r="R371" t="str">
        <f t="shared" si="53"/>
        <v>Mon</v>
      </c>
    </row>
    <row r="372" spans="1:18" x14ac:dyDescent="0.25">
      <c r="A372" t="str">
        <f>PROPER(Sheet1!A372)</f>
        <v>Zomato</v>
      </c>
      <c r="B372" t="str">
        <f>PROPER(Sheet1!B372)</f>
        <v>Gurugram</v>
      </c>
      <c r="C372" t="s">
        <v>41</v>
      </c>
      <c r="D372">
        <v>100</v>
      </c>
      <c r="E372" s="2">
        <v>0.04</v>
      </c>
      <c r="F372" s="1">
        <v>44884</v>
      </c>
      <c r="G372" t="s">
        <v>179</v>
      </c>
      <c r="H372" t="s">
        <v>17</v>
      </c>
      <c r="I372" s="3">
        <v>914</v>
      </c>
      <c r="J372" s="4">
        <f t="shared" si="45"/>
        <v>914000</v>
      </c>
      <c r="K372">
        <f t="shared" si="46"/>
        <v>2500</v>
      </c>
      <c r="L372">
        <f t="shared" si="47"/>
        <v>2400</v>
      </c>
      <c r="M372">
        <f t="shared" si="48"/>
        <v>2022</v>
      </c>
      <c r="N372">
        <f t="shared" si="49"/>
        <v>11</v>
      </c>
      <c r="O372">
        <f t="shared" si="50"/>
        <v>47</v>
      </c>
      <c r="P372" t="str">
        <f t="shared" si="51"/>
        <v>Nov</v>
      </c>
      <c r="Q372">
        <f t="shared" si="52"/>
        <v>19</v>
      </c>
      <c r="R372" t="str">
        <f t="shared" si="53"/>
        <v>Sat</v>
      </c>
    </row>
    <row r="373" spans="1:18" x14ac:dyDescent="0.25">
      <c r="A373" t="str">
        <f>PROPER(Sheet1!A373)</f>
        <v>Carvana</v>
      </c>
      <c r="B373" t="str">
        <f>PROPER(Sheet1!B373)</f>
        <v>Phoenix</v>
      </c>
      <c r="C373" t="s">
        <v>94</v>
      </c>
      <c r="D373">
        <v>1500</v>
      </c>
      <c r="E373" s="2">
        <v>0.08</v>
      </c>
      <c r="F373" s="1">
        <v>44883</v>
      </c>
      <c r="G373" t="s">
        <v>11</v>
      </c>
      <c r="H373" t="s">
        <v>29</v>
      </c>
      <c r="I373" s="3">
        <v>1600</v>
      </c>
      <c r="J373" s="4">
        <f t="shared" si="45"/>
        <v>1600000</v>
      </c>
      <c r="K373">
        <f t="shared" si="46"/>
        <v>18750</v>
      </c>
      <c r="L373">
        <f t="shared" si="47"/>
        <v>17250</v>
      </c>
      <c r="M373">
        <f t="shared" si="48"/>
        <v>2022</v>
      </c>
      <c r="N373">
        <f t="shared" si="49"/>
        <v>11</v>
      </c>
      <c r="O373">
        <f t="shared" si="50"/>
        <v>47</v>
      </c>
      <c r="P373" t="str">
        <f t="shared" si="51"/>
        <v>Nov</v>
      </c>
      <c r="Q373">
        <f t="shared" si="52"/>
        <v>18</v>
      </c>
      <c r="R373" t="str">
        <f t="shared" si="53"/>
        <v>Fri</v>
      </c>
    </row>
    <row r="374" spans="1:18" x14ac:dyDescent="0.25">
      <c r="A374" t="str">
        <f>PROPER(Sheet1!A374)</f>
        <v>Nuro</v>
      </c>
      <c r="B374" t="str">
        <f>PROPER(Sheet1!B374)</f>
        <v>Sf Bay Area</v>
      </c>
      <c r="C374" t="s">
        <v>94</v>
      </c>
      <c r="D374">
        <v>300</v>
      </c>
      <c r="E374" s="2">
        <v>0.2</v>
      </c>
      <c r="F374" s="1">
        <v>44883</v>
      </c>
      <c r="G374" t="s">
        <v>72</v>
      </c>
      <c r="H374" t="s">
        <v>29</v>
      </c>
      <c r="I374" s="3">
        <v>2100</v>
      </c>
      <c r="J374" s="4">
        <f t="shared" si="45"/>
        <v>2100000</v>
      </c>
      <c r="K374">
        <f t="shared" si="46"/>
        <v>1500</v>
      </c>
      <c r="L374">
        <f t="shared" si="47"/>
        <v>1200</v>
      </c>
      <c r="M374">
        <f t="shared" si="48"/>
        <v>2022</v>
      </c>
      <c r="N374">
        <f t="shared" si="49"/>
        <v>11</v>
      </c>
      <c r="O374">
        <f t="shared" si="50"/>
        <v>47</v>
      </c>
      <c r="P374" t="str">
        <f t="shared" si="51"/>
        <v>Nov</v>
      </c>
      <c r="Q374">
        <f t="shared" si="52"/>
        <v>18</v>
      </c>
      <c r="R374" t="str">
        <f t="shared" si="53"/>
        <v>Fri</v>
      </c>
    </row>
    <row r="375" spans="1:18" x14ac:dyDescent="0.25">
      <c r="A375" t="str">
        <f>PROPER(Sheet1!A375)</f>
        <v>Synthego</v>
      </c>
      <c r="B375" t="str">
        <f>PROPER(Sheet1!B375)</f>
        <v>Sf Bay Area</v>
      </c>
      <c r="C375" t="s">
        <v>43</v>
      </c>
      <c r="D375">
        <v>105</v>
      </c>
      <c r="E375" s="2">
        <v>0.2</v>
      </c>
      <c r="F375" s="1">
        <v>44883</v>
      </c>
      <c r="G375" t="s">
        <v>74</v>
      </c>
      <c r="H375" t="s">
        <v>29</v>
      </c>
      <c r="I375" s="3">
        <v>459</v>
      </c>
      <c r="J375" s="4">
        <f t="shared" si="45"/>
        <v>459000</v>
      </c>
      <c r="K375">
        <f t="shared" si="46"/>
        <v>525</v>
      </c>
      <c r="L375">
        <f t="shared" si="47"/>
        <v>420</v>
      </c>
      <c r="M375">
        <f t="shared" si="48"/>
        <v>2022</v>
      </c>
      <c r="N375">
        <f t="shared" si="49"/>
        <v>11</v>
      </c>
      <c r="O375">
        <f t="shared" si="50"/>
        <v>47</v>
      </c>
      <c r="P375" t="str">
        <f t="shared" si="51"/>
        <v>Nov</v>
      </c>
      <c r="Q375">
        <f t="shared" si="52"/>
        <v>18</v>
      </c>
      <c r="R375" t="str">
        <f t="shared" si="53"/>
        <v>Fri</v>
      </c>
    </row>
    <row r="376" spans="1:18" x14ac:dyDescent="0.25">
      <c r="A376" t="str">
        <f>PROPER(Sheet1!A376)</f>
        <v>Splyt</v>
      </c>
      <c r="B376" t="str">
        <f>PROPER(Sheet1!B376)</f>
        <v>London</v>
      </c>
      <c r="C376" t="s">
        <v>94</v>
      </c>
      <c r="D376">
        <v>57</v>
      </c>
      <c r="F376" s="1">
        <v>44883</v>
      </c>
      <c r="G376" t="s">
        <v>63</v>
      </c>
      <c r="H376" t="s">
        <v>124</v>
      </c>
      <c r="I376" s="3">
        <v>34</v>
      </c>
      <c r="J376" s="4">
        <f t="shared" si="45"/>
        <v>34000</v>
      </c>
      <c r="K376">
        <f t="shared" si="46"/>
        <v>0</v>
      </c>
      <c r="L376">
        <f t="shared" si="47"/>
        <v>-57</v>
      </c>
      <c r="M376">
        <f t="shared" si="48"/>
        <v>2022</v>
      </c>
      <c r="N376">
        <f t="shared" si="49"/>
        <v>11</v>
      </c>
      <c r="O376">
        <f t="shared" si="50"/>
        <v>47</v>
      </c>
      <c r="P376" t="str">
        <f t="shared" si="51"/>
        <v>Nov</v>
      </c>
      <c r="Q376">
        <f t="shared" si="52"/>
        <v>18</v>
      </c>
      <c r="R376" t="str">
        <f t="shared" si="53"/>
        <v>Fri</v>
      </c>
    </row>
    <row r="377" spans="1:18" x14ac:dyDescent="0.25">
      <c r="A377" t="str">
        <f>PROPER(Sheet1!A377)</f>
        <v>Capitolis</v>
      </c>
      <c r="B377" t="str">
        <f>PROPER(Sheet1!B377)</f>
        <v>New York City</v>
      </c>
      <c r="C377" t="s">
        <v>32</v>
      </c>
      <c r="E377" s="2">
        <v>0.25</v>
      </c>
      <c r="F377" s="1">
        <v>44883</v>
      </c>
      <c r="G377" t="s">
        <v>72</v>
      </c>
      <c r="H377" t="s">
        <v>29</v>
      </c>
      <c r="I377" s="3">
        <v>281</v>
      </c>
      <c r="J377" s="4">
        <f t="shared" si="45"/>
        <v>281000</v>
      </c>
      <c r="K377">
        <f t="shared" si="46"/>
        <v>0</v>
      </c>
      <c r="L377">
        <f t="shared" si="47"/>
        <v>0</v>
      </c>
      <c r="M377">
        <f t="shared" si="48"/>
        <v>2022</v>
      </c>
      <c r="N377">
        <f t="shared" si="49"/>
        <v>11</v>
      </c>
      <c r="O377">
        <f t="shared" si="50"/>
        <v>47</v>
      </c>
      <c r="P377" t="str">
        <f t="shared" si="51"/>
        <v>Nov</v>
      </c>
      <c r="Q377">
        <f t="shared" si="52"/>
        <v>18</v>
      </c>
      <c r="R377" t="str">
        <f t="shared" si="53"/>
        <v>Fri</v>
      </c>
    </row>
    <row r="378" spans="1:18" x14ac:dyDescent="0.25">
      <c r="A378" t="str">
        <f>PROPER(Sheet1!A378)</f>
        <v>Kavak</v>
      </c>
      <c r="B378" t="str">
        <f>PROPER(Sheet1!B378)</f>
        <v>Sao Paulo</v>
      </c>
      <c r="C378" t="s">
        <v>94</v>
      </c>
      <c r="F378" s="1">
        <v>44883</v>
      </c>
      <c r="G378" t="s">
        <v>74</v>
      </c>
      <c r="H378" t="s">
        <v>148</v>
      </c>
      <c r="I378" s="3">
        <v>1600</v>
      </c>
      <c r="J378" s="4">
        <f t="shared" si="45"/>
        <v>1600000</v>
      </c>
      <c r="K378">
        <f t="shared" si="46"/>
        <v>0</v>
      </c>
      <c r="L378">
        <f t="shared" si="47"/>
        <v>0</v>
      </c>
      <c r="M378">
        <f t="shared" si="48"/>
        <v>2022</v>
      </c>
      <c r="N378">
        <f t="shared" si="49"/>
        <v>11</v>
      </c>
      <c r="O378">
        <f t="shared" si="50"/>
        <v>47</v>
      </c>
      <c r="P378" t="str">
        <f t="shared" si="51"/>
        <v>Nov</v>
      </c>
      <c r="Q378">
        <f t="shared" si="52"/>
        <v>18</v>
      </c>
      <c r="R378" t="str">
        <f t="shared" si="53"/>
        <v>Fri</v>
      </c>
    </row>
    <row r="379" spans="1:18" x14ac:dyDescent="0.25">
      <c r="A379" t="str">
        <f>PROPER(Sheet1!A379)</f>
        <v>Metaplex</v>
      </c>
      <c r="B379" t="str">
        <f>PROPER(Sheet1!B379)</f>
        <v>Chicago</v>
      </c>
      <c r="C379" t="s">
        <v>28</v>
      </c>
      <c r="F379" s="1">
        <v>44883</v>
      </c>
      <c r="G379" t="s">
        <v>16</v>
      </c>
      <c r="H379" t="s">
        <v>29</v>
      </c>
      <c r="J379" s="4">
        <f t="shared" si="45"/>
        <v>0</v>
      </c>
      <c r="K379">
        <f t="shared" si="46"/>
        <v>0</v>
      </c>
      <c r="L379">
        <f t="shared" si="47"/>
        <v>0</v>
      </c>
      <c r="M379">
        <f t="shared" si="48"/>
        <v>2022</v>
      </c>
      <c r="N379">
        <f t="shared" si="49"/>
        <v>11</v>
      </c>
      <c r="O379">
        <f t="shared" si="50"/>
        <v>47</v>
      </c>
      <c r="P379" t="str">
        <f t="shared" si="51"/>
        <v>Nov</v>
      </c>
      <c r="Q379">
        <f t="shared" si="52"/>
        <v>18</v>
      </c>
      <c r="R379" t="str">
        <f t="shared" si="53"/>
        <v>Fri</v>
      </c>
    </row>
    <row r="380" spans="1:18" x14ac:dyDescent="0.25">
      <c r="A380" t="str">
        <f>PROPER(Sheet1!A380)</f>
        <v>Ruangguru</v>
      </c>
      <c r="B380" t="str">
        <f>PROPER(Sheet1!B380)</f>
        <v>Jakarta</v>
      </c>
      <c r="C380" t="s">
        <v>25</v>
      </c>
      <c r="F380" s="1">
        <v>44883</v>
      </c>
      <c r="G380" t="s">
        <v>16</v>
      </c>
      <c r="H380" t="s">
        <v>342</v>
      </c>
      <c r="I380" s="3">
        <v>205</v>
      </c>
      <c r="J380" s="4">
        <f t="shared" si="45"/>
        <v>205000</v>
      </c>
      <c r="K380">
        <f t="shared" si="46"/>
        <v>0</v>
      </c>
      <c r="L380">
        <f t="shared" si="47"/>
        <v>0</v>
      </c>
      <c r="M380">
        <f t="shared" si="48"/>
        <v>2022</v>
      </c>
      <c r="N380">
        <f t="shared" si="49"/>
        <v>11</v>
      </c>
      <c r="O380">
        <f t="shared" si="50"/>
        <v>47</v>
      </c>
      <c r="P380" t="str">
        <f t="shared" si="51"/>
        <v>Nov</v>
      </c>
      <c r="Q380">
        <f t="shared" si="52"/>
        <v>18</v>
      </c>
      <c r="R380" t="str">
        <f t="shared" si="53"/>
        <v>Fri</v>
      </c>
    </row>
    <row r="381" spans="1:18" x14ac:dyDescent="0.25">
      <c r="A381" t="str">
        <f>PROPER(Sheet1!A381)</f>
        <v>Storyblocks</v>
      </c>
      <c r="B381" t="str">
        <f>PROPER(Sheet1!B381)</f>
        <v>Washington D.C.</v>
      </c>
      <c r="C381" t="s">
        <v>10</v>
      </c>
      <c r="E381" s="2">
        <v>0.25</v>
      </c>
      <c r="F381" s="1">
        <v>44883</v>
      </c>
      <c r="G381" t="s">
        <v>44</v>
      </c>
      <c r="H381" t="s">
        <v>29</v>
      </c>
      <c r="I381" s="3">
        <v>18</v>
      </c>
      <c r="J381" s="4">
        <f t="shared" si="45"/>
        <v>18000</v>
      </c>
      <c r="K381">
        <f t="shared" si="46"/>
        <v>0</v>
      </c>
      <c r="L381">
        <f t="shared" si="47"/>
        <v>0</v>
      </c>
      <c r="M381">
        <f t="shared" si="48"/>
        <v>2022</v>
      </c>
      <c r="N381">
        <f t="shared" si="49"/>
        <v>11</v>
      </c>
      <c r="O381">
        <f t="shared" si="50"/>
        <v>47</v>
      </c>
      <c r="P381" t="str">
        <f t="shared" si="51"/>
        <v>Nov</v>
      </c>
      <c r="Q381">
        <f t="shared" si="52"/>
        <v>18</v>
      </c>
      <c r="R381" t="str">
        <f t="shared" si="53"/>
        <v>Fri</v>
      </c>
    </row>
    <row r="382" spans="1:18" x14ac:dyDescent="0.25">
      <c r="A382" t="str">
        <f>PROPER(Sheet1!A382)</f>
        <v>Roku</v>
      </c>
      <c r="B382" t="str">
        <f>PROPER(Sheet1!B382)</f>
        <v>Sf Bay Area</v>
      </c>
      <c r="C382" t="s">
        <v>10</v>
      </c>
      <c r="D382">
        <v>200</v>
      </c>
      <c r="E382" s="2">
        <v>7.0000000000000007E-2</v>
      </c>
      <c r="F382" s="1">
        <v>44882</v>
      </c>
      <c r="G382" t="s">
        <v>11</v>
      </c>
      <c r="H382" t="s">
        <v>29</v>
      </c>
      <c r="I382" s="3">
        <v>208</v>
      </c>
      <c r="J382" s="4">
        <f t="shared" si="45"/>
        <v>208000</v>
      </c>
      <c r="K382">
        <f t="shared" si="46"/>
        <v>2857.1428571428569</v>
      </c>
      <c r="L382">
        <f t="shared" si="47"/>
        <v>2657.1428571428569</v>
      </c>
      <c r="M382">
        <f t="shared" si="48"/>
        <v>2022</v>
      </c>
      <c r="N382">
        <f t="shared" si="49"/>
        <v>11</v>
      </c>
      <c r="O382">
        <f t="shared" si="50"/>
        <v>47</v>
      </c>
      <c r="P382" t="str">
        <f t="shared" si="51"/>
        <v>Nov</v>
      </c>
      <c r="Q382">
        <f t="shared" si="52"/>
        <v>17</v>
      </c>
      <c r="R382" t="str">
        <f t="shared" si="53"/>
        <v>Thu</v>
      </c>
    </row>
    <row r="383" spans="1:18" x14ac:dyDescent="0.25">
      <c r="A383" t="str">
        <f>PROPER(Sheet1!A383)</f>
        <v>Orchard</v>
      </c>
      <c r="B383" t="str">
        <f>PROPER(Sheet1!B383)</f>
        <v>New York City</v>
      </c>
      <c r="C383" t="s">
        <v>60</v>
      </c>
      <c r="D383">
        <v>180</v>
      </c>
      <c r="F383" s="1">
        <v>44882</v>
      </c>
      <c r="G383" t="s">
        <v>72</v>
      </c>
      <c r="H383" t="s">
        <v>29</v>
      </c>
      <c r="I383" s="3">
        <v>472</v>
      </c>
      <c r="J383" s="4">
        <f t="shared" si="45"/>
        <v>472000</v>
      </c>
      <c r="K383">
        <f t="shared" si="46"/>
        <v>0</v>
      </c>
      <c r="L383">
        <f t="shared" si="47"/>
        <v>-180</v>
      </c>
      <c r="M383">
        <f t="shared" si="48"/>
        <v>2022</v>
      </c>
      <c r="N383">
        <f t="shared" si="49"/>
        <v>11</v>
      </c>
      <c r="O383">
        <f t="shared" si="50"/>
        <v>47</v>
      </c>
      <c r="P383" t="str">
        <f t="shared" si="51"/>
        <v>Nov</v>
      </c>
      <c r="Q383">
        <f t="shared" si="52"/>
        <v>17</v>
      </c>
      <c r="R383" t="str">
        <f t="shared" si="53"/>
        <v>Thu</v>
      </c>
    </row>
    <row r="384" spans="1:18" x14ac:dyDescent="0.25">
      <c r="A384" t="str">
        <f>PROPER(Sheet1!A384)</f>
        <v>Homepoint</v>
      </c>
      <c r="B384" t="str">
        <f>PROPER(Sheet1!B384)</f>
        <v>Phoenix</v>
      </c>
      <c r="C384" t="s">
        <v>60</v>
      </c>
      <c r="D384">
        <v>113</v>
      </c>
      <c r="F384" s="1">
        <v>44882</v>
      </c>
      <c r="G384" t="s">
        <v>11</v>
      </c>
      <c r="H384" t="s">
        <v>29</v>
      </c>
      <c r="J384" s="4">
        <f t="shared" si="45"/>
        <v>0</v>
      </c>
      <c r="K384">
        <f t="shared" si="46"/>
        <v>0</v>
      </c>
      <c r="L384">
        <f t="shared" si="47"/>
        <v>-113</v>
      </c>
      <c r="M384">
        <f t="shared" si="48"/>
        <v>2022</v>
      </c>
      <c r="N384">
        <f t="shared" si="49"/>
        <v>11</v>
      </c>
      <c r="O384">
        <f t="shared" si="50"/>
        <v>47</v>
      </c>
      <c r="P384" t="str">
        <f t="shared" si="51"/>
        <v>Nov</v>
      </c>
      <c r="Q384">
        <f t="shared" si="52"/>
        <v>17</v>
      </c>
      <c r="R384" t="str">
        <f t="shared" si="53"/>
        <v>Thu</v>
      </c>
    </row>
    <row r="385" spans="1:18" x14ac:dyDescent="0.25">
      <c r="A385" t="str">
        <f>PROPER(Sheet1!A385)</f>
        <v>Juni</v>
      </c>
      <c r="B385" t="str">
        <f>PROPER(Sheet1!B385)</f>
        <v>Gothenburg</v>
      </c>
      <c r="C385" t="s">
        <v>32</v>
      </c>
      <c r="D385">
        <v>72</v>
      </c>
      <c r="E385" s="2">
        <v>0.33</v>
      </c>
      <c r="F385" s="1">
        <v>44882</v>
      </c>
      <c r="G385" t="s">
        <v>16</v>
      </c>
      <c r="H385" t="s">
        <v>12</v>
      </c>
      <c r="I385" s="3">
        <v>281</v>
      </c>
      <c r="J385" s="4">
        <f t="shared" si="45"/>
        <v>281000</v>
      </c>
      <c r="K385">
        <f t="shared" si="46"/>
        <v>218.18181818181816</v>
      </c>
      <c r="L385">
        <f t="shared" si="47"/>
        <v>146.18181818181816</v>
      </c>
      <c r="M385">
        <f t="shared" si="48"/>
        <v>2022</v>
      </c>
      <c r="N385">
        <f t="shared" si="49"/>
        <v>11</v>
      </c>
      <c r="O385">
        <f t="shared" si="50"/>
        <v>47</v>
      </c>
      <c r="P385" t="str">
        <f t="shared" si="51"/>
        <v>Nov</v>
      </c>
      <c r="Q385">
        <f t="shared" si="52"/>
        <v>17</v>
      </c>
      <c r="R385" t="str">
        <f t="shared" si="53"/>
        <v>Thu</v>
      </c>
    </row>
    <row r="386" spans="1:18" x14ac:dyDescent="0.25">
      <c r="A386" t="str">
        <f>PROPER(Sheet1!A386)</f>
        <v>Chili Piper</v>
      </c>
      <c r="B386" t="str">
        <f>PROPER(Sheet1!B386)</f>
        <v>New York City</v>
      </c>
      <c r="C386" t="s">
        <v>291</v>
      </c>
      <c r="D386">
        <v>58</v>
      </c>
      <c r="F386" s="1">
        <v>44882</v>
      </c>
      <c r="G386" t="s">
        <v>63</v>
      </c>
      <c r="H386" t="s">
        <v>29</v>
      </c>
      <c r="I386" s="3">
        <v>54</v>
      </c>
      <c r="J386" s="4">
        <f t="shared" ref="J386:J449" si="54">1000*I386</f>
        <v>54000</v>
      </c>
      <c r="K386">
        <f t="shared" ref="K386:K449" si="55">IFERROR(D386/E386,0)</f>
        <v>0</v>
      </c>
      <c r="L386">
        <f t="shared" ref="L386:L449" si="56">IFERROR(K386-D386,0)</f>
        <v>-58</v>
      </c>
      <c r="M386">
        <f t="shared" ref="M386:M449" si="57">YEAR(F386)</f>
        <v>2022</v>
      </c>
      <c r="N386">
        <f t="shared" ref="N386:N449" si="58">MONTH(F386)</f>
        <v>11</v>
      </c>
      <c r="O386">
        <f t="shared" ref="O386:O449" si="59">WEEKNUM(F386)</f>
        <v>47</v>
      </c>
      <c r="P386" t="str">
        <f t="shared" ref="P386:P449" si="60">TEXT(F386,"MMM")</f>
        <v>Nov</v>
      </c>
      <c r="Q386">
        <f t="shared" ref="Q386:Q449" si="61">DAY(F386)</f>
        <v>17</v>
      </c>
      <c r="R386" t="str">
        <f t="shared" ref="R386:R449" si="62">TEXT(F386,"DDD")</f>
        <v>Thu</v>
      </c>
    </row>
    <row r="387" spans="1:18" x14ac:dyDescent="0.25">
      <c r="A387" t="str">
        <f>PROPER(Sheet1!A387)</f>
        <v>Capitolis</v>
      </c>
      <c r="B387" t="str">
        <f>PROPER(Sheet1!B387)</f>
        <v>New York City</v>
      </c>
      <c r="C387" t="s">
        <v>32</v>
      </c>
      <c r="D387">
        <v>37</v>
      </c>
      <c r="E387" s="2">
        <v>0.25</v>
      </c>
      <c r="F387" s="1">
        <v>44882</v>
      </c>
      <c r="G387" t="s">
        <v>72</v>
      </c>
      <c r="H387" t="s">
        <v>29</v>
      </c>
      <c r="I387" s="3">
        <v>281</v>
      </c>
      <c r="J387" s="4">
        <f t="shared" si="54"/>
        <v>281000</v>
      </c>
      <c r="K387">
        <f t="shared" si="55"/>
        <v>148</v>
      </c>
      <c r="L387">
        <f t="shared" si="56"/>
        <v>111</v>
      </c>
      <c r="M387">
        <f t="shared" si="57"/>
        <v>2022</v>
      </c>
      <c r="N387">
        <f t="shared" si="58"/>
        <v>11</v>
      </c>
      <c r="O387">
        <f t="shared" si="59"/>
        <v>47</v>
      </c>
      <c r="P387" t="str">
        <f t="shared" si="60"/>
        <v>Nov</v>
      </c>
      <c r="Q387">
        <f t="shared" si="61"/>
        <v>17</v>
      </c>
      <c r="R387" t="str">
        <f t="shared" si="62"/>
        <v>Thu</v>
      </c>
    </row>
    <row r="388" spans="1:18" x14ac:dyDescent="0.25">
      <c r="A388" t="str">
        <f>PROPER(Sheet1!A388)</f>
        <v>Tealbook</v>
      </c>
      <c r="B388" t="str">
        <f>PROPER(Sheet1!B388)</f>
        <v>Toronto</v>
      </c>
      <c r="C388" t="s">
        <v>62</v>
      </c>
      <c r="D388">
        <v>34</v>
      </c>
      <c r="E388" s="2">
        <v>0.19</v>
      </c>
      <c r="F388" s="1">
        <v>44882</v>
      </c>
      <c r="G388" t="s">
        <v>63</v>
      </c>
      <c r="H388" t="s">
        <v>109</v>
      </c>
      <c r="I388" s="3">
        <v>73</v>
      </c>
      <c r="J388" s="4">
        <f t="shared" si="54"/>
        <v>73000</v>
      </c>
      <c r="K388">
        <f t="shared" si="55"/>
        <v>178.94736842105263</v>
      </c>
      <c r="L388">
        <f t="shared" si="56"/>
        <v>144.94736842105263</v>
      </c>
      <c r="M388">
        <f t="shared" si="57"/>
        <v>2022</v>
      </c>
      <c r="N388">
        <f t="shared" si="58"/>
        <v>11</v>
      </c>
      <c r="O388">
        <f t="shared" si="59"/>
        <v>47</v>
      </c>
      <c r="P388" t="str">
        <f t="shared" si="60"/>
        <v>Nov</v>
      </c>
      <c r="Q388">
        <f t="shared" si="61"/>
        <v>17</v>
      </c>
      <c r="R388" t="str">
        <f t="shared" si="62"/>
        <v>Thu</v>
      </c>
    </row>
    <row r="389" spans="1:18" x14ac:dyDescent="0.25">
      <c r="A389" t="str">
        <f>PROPER(Sheet1!A389)</f>
        <v>Koho</v>
      </c>
      <c r="B389" t="str">
        <f>PROPER(Sheet1!B389)</f>
        <v>Toronto</v>
      </c>
      <c r="C389" t="s">
        <v>32</v>
      </c>
      <c r="D389">
        <v>15</v>
      </c>
      <c r="E389" s="2">
        <v>0.04</v>
      </c>
      <c r="F389" s="1">
        <v>44882</v>
      </c>
      <c r="G389" t="s">
        <v>72</v>
      </c>
      <c r="H389" t="s">
        <v>109</v>
      </c>
      <c r="I389" s="3">
        <v>278</v>
      </c>
      <c r="J389" s="4">
        <f t="shared" si="54"/>
        <v>278000</v>
      </c>
      <c r="K389">
        <f t="shared" si="55"/>
        <v>375</v>
      </c>
      <c r="L389">
        <f t="shared" si="56"/>
        <v>360</v>
      </c>
      <c r="M389">
        <f t="shared" si="57"/>
        <v>2022</v>
      </c>
      <c r="N389">
        <f t="shared" si="58"/>
        <v>11</v>
      </c>
      <c r="O389">
        <f t="shared" si="59"/>
        <v>47</v>
      </c>
      <c r="P389" t="str">
        <f t="shared" si="60"/>
        <v>Nov</v>
      </c>
      <c r="Q389">
        <f t="shared" si="61"/>
        <v>17</v>
      </c>
      <c r="R389" t="str">
        <f t="shared" si="62"/>
        <v>Thu</v>
      </c>
    </row>
    <row r="390" spans="1:18" x14ac:dyDescent="0.25">
      <c r="A390" t="str">
        <f>PROPER(Sheet1!A390)</f>
        <v>&amp;Open</v>
      </c>
      <c r="B390" t="str">
        <f>PROPER(Sheet1!B390)</f>
        <v>Dublin</v>
      </c>
      <c r="C390" t="s">
        <v>15</v>
      </c>
      <c r="D390">
        <v>9</v>
      </c>
      <c r="E390" s="2">
        <v>0.09</v>
      </c>
      <c r="F390" s="1">
        <v>44882</v>
      </c>
      <c r="G390" t="s">
        <v>21</v>
      </c>
      <c r="H390" t="s">
        <v>543</v>
      </c>
      <c r="I390" s="3">
        <v>35</v>
      </c>
      <c r="J390" s="4">
        <f t="shared" si="54"/>
        <v>35000</v>
      </c>
      <c r="K390">
        <f t="shared" si="55"/>
        <v>100</v>
      </c>
      <c r="L390">
        <f t="shared" si="56"/>
        <v>91</v>
      </c>
      <c r="M390">
        <f t="shared" si="57"/>
        <v>2022</v>
      </c>
      <c r="N390">
        <f t="shared" si="58"/>
        <v>11</v>
      </c>
      <c r="O390">
        <f t="shared" si="59"/>
        <v>47</v>
      </c>
      <c r="P390" t="str">
        <f t="shared" si="60"/>
        <v>Nov</v>
      </c>
      <c r="Q390">
        <f t="shared" si="61"/>
        <v>17</v>
      </c>
      <c r="R390" t="str">
        <f t="shared" si="62"/>
        <v>Thu</v>
      </c>
    </row>
    <row r="391" spans="1:18" x14ac:dyDescent="0.25">
      <c r="A391" t="str">
        <f>PROPER(Sheet1!A391)</f>
        <v>Kandji</v>
      </c>
      <c r="B391" t="str">
        <f>PROPER(Sheet1!B391)</f>
        <v>San Diego</v>
      </c>
      <c r="C391" t="s">
        <v>62</v>
      </c>
      <c r="E391" s="2">
        <v>0.17</v>
      </c>
      <c r="F391" s="1">
        <v>44882</v>
      </c>
      <c r="G391" t="s">
        <v>33</v>
      </c>
      <c r="H391" t="s">
        <v>29</v>
      </c>
      <c r="I391" s="3">
        <v>188</v>
      </c>
      <c r="J391" s="4">
        <f t="shared" si="54"/>
        <v>188000</v>
      </c>
      <c r="K391">
        <f t="shared" si="55"/>
        <v>0</v>
      </c>
      <c r="L391">
        <f t="shared" si="56"/>
        <v>0</v>
      </c>
      <c r="M391">
        <f t="shared" si="57"/>
        <v>2022</v>
      </c>
      <c r="N391">
        <f t="shared" si="58"/>
        <v>11</v>
      </c>
      <c r="O391">
        <f t="shared" si="59"/>
        <v>47</v>
      </c>
      <c r="P391" t="str">
        <f t="shared" si="60"/>
        <v>Nov</v>
      </c>
      <c r="Q391">
        <f t="shared" si="61"/>
        <v>17</v>
      </c>
      <c r="R391" t="str">
        <f t="shared" si="62"/>
        <v>Thu</v>
      </c>
    </row>
    <row r="392" spans="1:18" x14ac:dyDescent="0.25">
      <c r="A392" t="str">
        <f>PROPER(Sheet1!A392)</f>
        <v>Morning Brew</v>
      </c>
      <c r="B392" t="str">
        <f>PROPER(Sheet1!B392)</f>
        <v>New York City</v>
      </c>
      <c r="C392" t="s">
        <v>10</v>
      </c>
      <c r="E392" s="2">
        <v>0.14000000000000001</v>
      </c>
      <c r="F392" s="1">
        <v>44882</v>
      </c>
      <c r="G392" t="s">
        <v>44</v>
      </c>
      <c r="H392" t="s">
        <v>29</v>
      </c>
      <c r="J392" s="4">
        <f t="shared" si="54"/>
        <v>0</v>
      </c>
      <c r="K392">
        <f t="shared" si="55"/>
        <v>0</v>
      </c>
      <c r="L392">
        <f t="shared" si="56"/>
        <v>0</v>
      </c>
      <c r="M392">
        <f t="shared" si="57"/>
        <v>2022</v>
      </c>
      <c r="N392">
        <f t="shared" si="58"/>
        <v>11</v>
      </c>
      <c r="O392">
        <f t="shared" si="59"/>
        <v>47</v>
      </c>
      <c r="P392" t="str">
        <f t="shared" si="60"/>
        <v>Nov</v>
      </c>
      <c r="Q392">
        <f t="shared" si="61"/>
        <v>17</v>
      </c>
      <c r="R392" t="str">
        <f t="shared" si="62"/>
        <v>Thu</v>
      </c>
    </row>
    <row r="393" spans="1:18" x14ac:dyDescent="0.25">
      <c r="A393" t="str">
        <f>PROPER(Sheet1!A393)</f>
        <v>Symend</v>
      </c>
      <c r="B393" t="str">
        <f>PROPER(Sheet1!B393)</f>
        <v>Calgary</v>
      </c>
      <c r="C393" t="s">
        <v>62</v>
      </c>
      <c r="E393" s="2">
        <v>0.13</v>
      </c>
      <c r="F393" s="1">
        <v>44882</v>
      </c>
      <c r="G393" t="s">
        <v>33</v>
      </c>
      <c r="H393" t="s">
        <v>109</v>
      </c>
      <c r="I393" s="3">
        <v>148</v>
      </c>
      <c r="J393" s="4">
        <f t="shared" si="54"/>
        <v>148000</v>
      </c>
      <c r="K393">
        <f t="shared" si="55"/>
        <v>0</v>
      </c>
      <c r="L393">
        <f t="shared" si="56"/>
        <v>0</v>
      </c>
      <c r="M393">
        <f t="shared" si="57"/>
        <v>2022</v>
      </c>
      <c r="N393">
        <f t="shared" si="58"/>
        <v>11</v>
      </c>
      <c r="O393">
        <f t="shared" si="59"/>
        <v>47</v>
      </c>
      <c r="P393" t="str">
        <f t="shared" si="60"/>
        <v>Nov</v>
      </c>
      <c r="Q393">
        <f t="shared" si="61"/>
        <v>17</v>
      </c>
      <c r="R393" t="str">
        <f t="shared" si="62"/>
        <v>Thu</v>
      </c>
    </row>
    <row r="394" spans="1:18" x14ac:dyDescent="0.25">
      <c r="A394" t="str">
        <f>PROPER(Sheet1!A394)</f>
        <v>Amazon</v>
      </c>
      <c r="B394" t="str">
        <f>PROPER(Sheet1!B394)</f>
        <v>Seattle</v>
      </c>
      <c r="C394" t="s">
        <v>20</v>
      </c>
      <c r="D394">
        <v>10000</v>
      </c>
      <c r="E394" s="2">
        <v>0.03</v>
      </c>
      <c r="F394" s="1">
        <v>44881</v>
      </c>
      <c r="G394" t="s">
        <v>11</v>
      </c>
      <c r="H394" t="s">
        <v>29</v>
      </c>
      <c r="I394" s="3">
        <v>108</v>
      </c>
      <c r="J394" s="4">
        <f t="shared" si="54"/>
        <v>108000</v>
      </c>
      <c r="K394">
        <f t="shared" si="55"/>
        <v>333333.33333333337</v>
      </c>
      <c r="L394">
        <f t="shared" si="56"/>
        <v>323333.33333333337</v>
      </c>
      <c r="M394">
        <f t="shared" si="57"/>
        <v>2022</v>
      </c>
      <c r="N394">
        <f t="shared" si="58"/>
        <v>11</v>
      </c>
      <c r="O394">
        <f t="shared" si="59"/>
        <v>47</v>
      </c>
      <c r="P394" t="str">
        <f t="shared" si="60"/>
        <v>Nov</v>
      </c>
      <c r="Q394">
        <f t="shared" si="61"/>
        <v>16</v>
      </c>
      <c r="R394" t="str">
        <f t="shared" si="62"/>
        <v>Wed</v>
      </c>
    </row>
    <row r="395" spans="1:18" x14ac:dyDescent="0.25">
      <c r="A395" t="str">
        <f>PROPER(Sheet1!A395)</f>
        <v>Cisco</v>
      </c>
      <c r="B395" t="str">
        <f>PROPER(Sheet1!B395)</f>
        <v>Sf Bay Area</v>
      </c>
      <c r="C395" t="s">
        <v>115</v>
      </c>
      <c r="D395">
        <v>4100</v>
      </c>
      <c r="E395" s="2">
        <v>0.05</v>
      </c>
      <c r="F395" s="1">
        <v>44881</v>
      </c>
      <c r="G395" t="s">
        <v>11</v>
      </c>
      <c r="H395" t="s">
        <v>29</v>
      </c>
      <c r="I395" s="3">
        <v>2</v>
      </c>
      <c r="J395" s="4">
        <f t="shared" si="54"/>
        <v>2000</v>
      </c>
      <c r="K395">
        <f t="shared" si="55"/>
        <v>82000</v>
      </c>
      <c r="L395">
        <f t="shared" si="56"/>
        <v>77900</v>
      </c>
      <c r="M395">
        <f t="shared" si="57"/>
        <v>2022</v>
      </c>
      <c r="N395">
        <f t="shared" si="58"/>
        <v>11</v>
      </c>
      <c r="O395">
        <f t="shared" si="59"/>
        <v>47</v>
      </c>
      <c r="P395" t="str">
        <f t="shared" si="60"/>
        <v>Nov</v>
      </c>
      <c r="Q395">
        <f t="shared" si="61"/>
        <v>16</v>
      </c>
      <c r="R395" t="str">
        <f t="shared" si="62"/>
        <v>Wed</v>
      </c>
    </row>
    <row r="396" spans="1:18" x14ac:dyDescent="0.25">
      <c r="A396" t="str">
        <f>PROPER(Sheet1!A396)</f>
        <v>Twiga</v>
      </c>
      <c r="B396" t="str">
        <f>PROPER(Sheet1!B396)</f>
        <v>Nairobi</v>
      </c>
      <c r="C396" t="s">
        <v>41</v>
      </c>
      <c r="D396">
        <v>211</v>
      </c>
      <c r="E396" s="2">
        <v>0.21</v>
      </c>
      <c r="F396" s="1">
        <v>44881</v>
      </c>
      <c r="G396" t="s">
        <v>33</v>
      </c>
      <c r="H396" t="s">
        <v>550</v>
      </c>
      <c r="I396" s="3">
        <v>157</v>
      </c>
      <c r="J396" s="4">
        <f t="shared" si="54"/>
        <v>157000</v>
      </c>
      <c r="K396">
        <f t="shared" si="55"/>
        <v>1004.7619047619048</v>
      </c>
      <c r="L396">
        <f t="shared" si="56"/>
        <v>793.76190476190482</v>
      </c>
      <c r="M396">
        <f t="shared" si="57"/>
        <v>2022</v>
      </c>
      <c r="N396">
        <f t="shared" si="58"/>
        <v>11</v>
      </c>
      <c r="O396">
        <f t="shared" si="59"/>
        <v>47</v>
      </c>
      <c r="P396" t="str">
        <f t="shared" si="60"/>
        <v>Nov</v>
      </c>
      <c r="Q396">
        <f t="shared" si="61"/>
        <v>16</v>
      </c>
      <c r="R396" t="str">
        <f t="shared" si="62"/>
        <v>Wed</v>
      </c>
    </row>
    <row r="397" spans="1:18" x14ac:dyDescent="0.25">
      <c r="A397" t="str">
        <f>PROPER(Sheet1!A397)</f>
        <v>Wayflyer</v>
      </c>
      <c r="B397" t="str">
        <f>PROPER(Sheet1!B397)</f>
        <v>Dublin</v>
      </c>
      <c r="C397" t="s">
        <v>15</v>
      </c>
      <c r="D397">
        <v>200</v>
      </c>
      <c r="E397" s="2">
        <v>0.4</v>
      </c>
      <c r="F397" s="1">
        <v>44881</v>
      </c>
      <c r="G397" t="s">
        <v>16</v>
      </c>
      <c r="H397" t="s">
        <v>543</v>
      </c>
      <c r="I397" s="3">
        <v>889</v>
      </c>
      <c r="J397" s="4">
        <f t="shared" si="54"/>
        <v>889000</v>
      </c>
      <c r="K397">
        <f t="shared" si="55"/>
        <v>500</v>
      </c>
      <c r="L397">
        <f t="shared" si="56"/>
        <v>300</v>
      </c>
      <c r="M397">
        <f t="shared" si="57"/>
        <v>2022</v>
      </c>
      <c r="N397">
        <f t="shared" si="58"/>
        <v>11</v>
      </c>
      <c r="O397">
        <f t="shared" si="59"/>
        <v>47</v>
      </c>
      <c r="P397" t="str">
        <f t="shared" si="60"/>
        <v>Nov</v>
      </c>
      <c r="Q397">
        <f t="shared" si="61"/>
        <v>16</v>
      </c>
      <c r="R397" t="str">
        <f t="shared" si="62"/>
        <v>Wed</v>
      </c>
    </row>
    <row r="398" spans="1:18" x14ac:dyDescent="0.25">
      <c r="A398" t="str">
        <f>PROPER(Sheet1!A398)</f>
        <v>Similarweb</v>
      </c>
      <c r="B398" t="str">
        <f>PROPER(Sheet1!B398)</f>
        <v>New York City</v>
      </c>
      <c r="C398" t="s">
        <v>62</v>
      </c>
      <c r="D398">
        <v>120</v>
      </c>
      <c r="E398" s="2">
        <v>0.1</v>
      </c>
      <c r="F398" s="1">
        <v>44881</v>
      </c>
      <c r="G398" t="s">
        <v>11</v>
      </c>
      <c r="H398" t="s">
        <v>29</v>
      </c>
      <c r="I398" s="3">
        <v>235</v>
      </c>
      <c r="J398" s="4">
        <f t="shared" si="54"/>
        <v>235000</v>
      </c>
      <c r="K398">
        <f t="shared" si="55"/>
        <v>1200</v>
      </c>
      <c r="L398">
        <f t="shared" si="56"/>
        <v>1080</v>
      </c>
      <c r="M398">
        <f t="shared" si="57"/>
        <v>2022</v>
      </c>
      <c r="N398">
        <f t="shared" si="58"/>
        <v>11</v>
      </c>
      <c r="O398">
        <f t="shared" si="59"/>
        <v>47</v>
      </c>
      <c r="P398" t="str">
        <f t="shared" si="60"/>
        <v>Nov</v>
      </c>
      <c r="Q398">
        <f t="shared" si="61"/>
        <v>16</v>
      </c>
      <c r="R398" t="str">
        <f t="shared" si="62"/>
        <v>Wed</v>
      </c>
    </row>
    <row r="399" spans="1:18" x14ac:dyDescent="0.25">
      <c r="A399" t="str">
        <f>PROPER(Sheet1!A399)</f>
        <v>Salsify</v>
      </c>
      <c r="B399" t="str">
        <f>PROPER(Sheet1!B399)</f>
        <v>Boston</v>
      </c>
      <c r="C399" t="s">
        <v>20</v>
      </c>
      <c r="D399">
        <v>90</v>
      </c>
      <c r="E399" s="2">
        <v>0.11</v>
      </c>
      <c r="F399" s="1">
        <v>44881</v>
      </c>
      <c r="G399" t="s">
        <v>47</v>
      </c>
      <c r="H399" t="s">
        <v>29</v>
      </c>
      <c r="I399" s="3">
        <v>452</v>
      </c>
      <c r="J399" s="4">
        <f t="shared" si="54"/>
        <v>452000</v>
      </c>
      <c r="K399">
        <f t="shared" si="55"/>
        <v>818.18181818181813</v>
      </c>
      <c r="L399">
        <f t="shared" si="56"/>
        <v>728.18181818181813</v>
      </c>
      <c r="M399">
        <f t="shared" si="57"/>
        <v>2022</v>
      </c>
      <c r="N399">
        <f t="shared" si="58"/>
        <v>11</v>
      </c>
      <c r="O399">
        <f t="shared" si="59"/>
        <v>47</v>
      </c>
      <c r="P399" t="str">
        <f t="shared" si="60"/>
        <v>Nov</v>
      </c>
      <c r="Q399">
        <f t="shared" si="61"/>
        <v>16</v>
      </c>
      <c r="R399" t="str">
        <f t="shared" si="62"/>
        <v>Wed</v>
      </c>
    </row>
    <row r="400" spans="1:18" x14ac:dyDescent="0.25">
      <c r="A400" t="str">
        <f>PROPER(Sheet1!A400)</f>
        <v>Lokalise</v>
      </c>
      <c r="B400" t="str">
        <f>PROPER(Sheet1!B400)</f>
        <v>Dover</v>
      </c>
      <c r="C400" t="s">
        <v>62</v>
      </c>
      <c r="D400">
        <v>76</v>
      </c>
      <c r="E400" s="2">
        <v>0.23</v>
      </c>
      <c r="F400" s="1">
        <v>44881</v>
      </c>
      <c r="G400" t="s">
        <v>63</v>
      </c>
      <c r="H400" t="s">
        <v>29</v>
      </c>
      <c r="I400" s="3">
        <v>56</v>
      </c>
      <c r="J400" s="4">
        <f t="shared" si="54"/>
        <v>56000</v>
      </c>
      <c r="K400">
        <f t="shared" si="55"/>
        <v>330.43478260869563</v>
      </c>
      <c r="L400">
        <f t="shared" si="56"/>
        <v>254.43478260869563</v>
      </c>
      <c r="M400">
        <f t="shared" si="57"/>
        <v>2022</v>
      </c>
      <c r="N400">
        <f t="shared" si="58"/>
        <v>11</v>
      </c>
      <c r="O400">
        <f t="shared" si="59"/>
        <v>47</v>
      </c>
      <c r="P400" t="str">
        <f t="shared" si="60"/>
        <v>Nov</v>
      </c>
      <c r="Q400">
        <f t="shared" si="61"/>
        <v>16</v>
      </c>
      <c r="R400" t="str">
        <f t="shared" si="62"/>
        <v>Wed</v>
      </c>
    </row>
    <row r="401" spans="1:18" x14ac:dyDescent="0.25">
      <c r="A401" t="str">
        <f>PROPER(Sheet1!A401)</f>
        <v>Yotpo</v>
      </c>
      <c r="B401" t="str">
        <f>PROPER(Sheet1!B401)</f>
        <v>New York City</v>
      </c>
      <c r="C401" t="s">
        <v>15</v>
      </c>
      <c r="D401">
        <v>70</v>
      </c>
      <c r="E401" s="2">
        <v>0.09</v>
      </c>
      <c r="F401" s="1">
        <v>44881</v>
      </c>
      <c r="G401" t="s">
        <v>16</v>
      </c>
      <c r="H401" t="s">
        <v>29</v>
      </c>
      <c r="I401" s="3">
        <v>436</v>
      </c>
      <c r="J401" s="4">
        <f t="shared" si="54"/>
        <v>436000</v>
      </c>
      <c r="K401">
        <f t="shared" si="55"/>
        <v>777.77777777777783</v>
      </c>
      <c r="L401">
        <f t="shared" si="56"/>
        <v>707.77777777777783</v>
      </c>
      <c r="M401">
        <f t="shared" si="57"/>
        <v>2022</v>
      </c>
      <c r="N401">
        <f t="shared" si="58"/>
        <v>11</v>
      </c>
      <c r="O401">
        <f t="shared" si="59"/>
        <v>47</v>
      </c>
      <c r="P401" t="str">
        <f t="shared" si="60"/>
        <v>Nov</v>
      </c>
      <c r="Q401">
        <f t="shared" si="61"/>
        <v>16</v>
      </c>
      <c r="R401" t="str">
        <f t="shared" si="62"/>
        <v>Wed</v>
      </c>
    </row>
    <row r="402" spans="1:18" x14ac:dyDescent="0.25">
      <c r="A402" t="str">
        <f>PROPER(Sheet1!A402)</f>
        <v>Pear Therapeutics</v>
      </c>
      <c r="B402" t="str">
        <f>PROPER(Sheet1!B402)</f>
        <v>Boston</v>
      </c>
      <c r="C402" t="s">
        <v>43</v>
      </c>
      <c r="D402">
        <v>59</v>
      </c>
      <c r="E402" s="2">
        <v>0.22</v>
      </c>
      <c r="F402" s="1">
        <v>44881</v>
      </c>
      <c r="G402" t="s">
        <v>11</v>
      </c>
      <c r="H402" t="s">
        <v>29</v>
      </c>
      <c r="I402" s="3">
        <v>409</v>
      </c>
      <c r="J402" s="4">
        <f t="shared" si="54"/>
        <v>409000</v>
      </c>
      <c r="K402">
        <f t="shared" si="55"/>
        <v>268.18181818181819</v>
      </c>
      <c r="L402">
        <f t="shared" si="56"/>
        <v>209.18181818181819</v>
      </c>
      <c r="M402">
        <f t="shared" si="57"/>
        <v>2022</v>
      </c>
      <c r="N402">
        <f t="shared" si="58"/>
        <v>11</v>
      </c>
      <c r="O402">
        <f t="shared" si="59"/>
        <v>47</v>
      </c>
      <c r="P402" t="str">
        <f t="shared" si="60"/>
        <v>Nov</v>
      </c>
      <c r="Q402">
        <f t="shared" si="61"/>
        <v>16</v>
      </c>
      <c r="R402" t="str">
        <f t="shared" si="62"/>
        <v>Wed</v>
      </c>
    </row>
    <row r="403" spans="1:18" x14ac:dyDescent="0.25">
      <c r="A403" t="str">
        <f>PROPER(Sheet1!A403)</f>
        <v>D2L</v>
      </c>
      <c r="B403" t="str">
        <f>PROPER(Sheet1!B403)</f>
        <v>Waterloo</v>
      </c>
      <c r="C403" t="s">
        <v>25</v>
      </c>
      <c r="E403" s="2">
        <v>0.05</v>
      </c>
      <c r="F403" s="1">
        <v>44881</v>
      </c>
      <c r="G403" t="s">
        <v>11</v>
      </c>
      <c r="H403" t="s">
        <v>109</v>
      </c>
      <c r="I403" s="3">
        <v>168</v>
      </c>
      <c r="J403" s="4">
        <f t="shared" si="54"/>
        <v>168000</v>
      </c>
      <c r="K403">
        <f t="shared" si="55"/>
        <v>0</v>
      </c>
      <c r="L403">
        <f t="shared" si="56"/>
        <v>0</v>
      </c>
      <c r="M403">
        <f t="shared" si="57"/>
        <v>2022</v>
      </c>
      <c r="N403">
        <f t="shared" si="58"/>
        <v>11</v>
      </c>
      <c r="O403">
        <f t="shared" si="59"/>
        <v>47</v>
      </c>
      <c r="P403" t="str">
        <f t="shared" si="60"/>
        <v>Nov</v>
      </c>
      <c r="Q403">
        <f t="shared" si="61"/>
        <v>16</v>
      </c>
      <c r="R403" t="str">
        <f t="shared" si="62"/>
        <v>Wed</v>
      </c>
    </row>
    <row r="404" spans="1:18" x14ac:dyDescent="0.25">
      <c r="A404" t="str">
        <f>PROPER(Sheet1!A404)</f>
        <v>Dance</v>
      </c>
      <c r="B404" t="str">
        <f>PROPER(Sheet1!B404)</f>
        <v>Berlin</v>
      </c>
      <c r="C404" t="s">
        <v>94</v>
      </c>
      <c r="E404" s="2">
        <v>0.16</v>
      </c>
      <c r="F404" s="1">
        <v>44881</v>
      </c>
      <c r="G404" t="s">
        <v>16</v>
      </c>
      <c r="H404" t="s">
        <v>127</v>
      </c>
      <c r="I404" s="3">
        <v>63</v>
      </c>
      <c r="J404" s="4">
        <f t="shared" si="54"/>
        <v>63000</v>
      </c>
      <c r="K404">
        <f t="shared" si="55"/>
        <v>0</v>
      </c>
      <c r="L404">
        <f t="shared" si="56"/>
        <v>0</v>
      </c>
      <c r="M404">
        <f t="shared" si="57"/>
        <v>2022</v>
      </c>
      <c r="N404">
        <f t="shared" si="58"/>
        <v>11</v>
      </c>
      <c r="O404">
        <f t="shared" si="59"/>
        <v>47</v>
      </c>
      <c r="P404" t="str">
        <f t="shared" si="60"/>
        <v>Nov</v>
      </c>
      <c r="Q404">
        <f t="shared" si="61"/>
        <v>16</v>
      </c>
      <c r="R404" t="str">
        <f t="shared" si="62"/>
        <v>Wed</v>
      </c>
    </row>
    <row r="405" spans="1:18" x14ac:dyDescent="0.25">
      <c r="A405" t="str">
        <f>PROPER(Sheet1!A405)</f>
        <v>Homeward</v>
      </c>
      <c r="B405" t="str">
        <f>PROPER(Sheet1!B405)</f>
        <v>Austin</v>
      </c>
      <c r="C405" t="s">
        <v>60</v>
      </c>
      <c r="E405" s="2">
        <v>0.25</v>
      </c>
      <c r="F405" s="1">
        <v>44881</v>
      </c>
      <c r="G405" t="s">
        <v>16</v>
      </c>
      <c r="H405" t="s">
        <v>29</v>
      </c>
      <c r="I405" s="3">
        <v>501</v>
      </c>
      <c r="J405" s="4">
        <f t="shared" si="54"/>
        <v>501000</v>
      </c>
      <c r="K405">
        <f t="shared" si="55"/>
        <v>0</v>
      </c>
      <c r="L405">
        <f t="shared" si="56"/>
        <v>0</v>
      </c>
      <c r="M405">
        <f t="shared" si="57"/>
        <v>2022</v>
      </c>
      <c r="N405">
        <f t="shared" si="58"/>
        <v>11</v>
      </c>
      <c r="O405">
        <f t="shared" si="59"/>
        <v>47</v>
      </c>
      <c r="P405" t="str">
        <f t="shared" si="60"/>
        <v>Nov</v>
      </c>
      <c r="Q405">
        <f t="shared" si="61"/>
        <v>16</v>
      </c>
      <c r="R405" t="str">
        <f t="shared" si="62"/>
        <v>Wed</v>
      </c>
    </row>
    <row r="406" spans="1:18" x14ac:dyDescent="0.25">
      <c r="A406" t="str">
        <f>PROPER(Sheet1!A406)</f>
        <v>Hopin</v>
      </c>
      <c r="B406" t="str">
        <f>PROPER(Sheet1!B406)</f>
        <v>London</v>
      </c>
      <c r="C406" t="s">
        <v>62</v>
      </c>
      <c r="E406" s="2">
        <v>0.17</v>
      </c>
      <c r="F406" s="1">
        <v>44881</v>
      </c>
      <c r="G406" t="s">
        <v>72</v>
      </c>
      <c r="H406" t="s">
        <v>124</v>
      </c>
      <c r="I406" s="3">
        <v>1000</v>
      </c>
      <c r="J406" s="4">
        <f t="shared" si="54"/>
        <v>1000000</v>
      </c>
      <c r="K406">
        <f t="shared" si="55"/>
        <v>0</v>
      </c>
      <c r="L406">
        <f t="shared" si="56"/>
        <v>0</v>
      </c>
      <c r="M406">
        <f t="shared" si="57"/>
        <v>2022</v>
      </c>
      <c r="N406">
        <f t="shared" si="58"/>
        <v>11</v>
      </c>
      <c r="O406">
        <f t="shared" si="59"/>
        <v>47</v>
      </c>
      <c r="P406" t="str">
        <f t="shared" si="60"/>
        <v>Nov</v>
      </c>
      <c r="Q406">
        <f t="shared" si="61"/>
        <v>16</v>
      </c>
      <c r="R406" t="str">
        <f t="shared" si="62"/>
        <v>Wed</v>
      </c>
    </row>
    <row r="407" spans="1:18" x14ac:dyDescent="0.25">
      <c r="A407" t="str">
        <f>PROPER(Sheet1!A407)</f>
        <v>Infogrid</v>
      </c>
      <c r="B407" t="str">
        <f>PROPER(Sheet1!B407)</f>
        <v>London</v>
      </c>
      <c r="C407" t="s">
        <v>62</v>
      </c>
      <c r="F407" s="1">
        <v>44881</v>
      </c>
      <c r="G407" t="s">
        <v>21</v>
      </c>
      <c r="H407" t="s">
        <v>124</v>
      </c>
      <c r="I407" s="3">
        <v>15</v>
      </c>
      <c r="J407" s="4">
        <f t="shared" si="54"/>
        <v>15000</v>
      </c>
      <c r="K407">
        <f t="shared" si="55"/>
        <v>0</v>
      </c>
      <c r="L407">
        <f t="shared" si="56"/>
        <v>0</v>
      </c>
      <c r="M407">
        <f t="shared" si="57"/>
        <v>2022</v>
      </c>
      <c r="N407">
        <f t="shared" si="58"/>
        <v>11</v>
      </c>
      <c r="O407">
        <f t="shared" si="59"/>
        <v>47</v>
      </c>
      <c r="P407" t="str">
        <f t="shared" si="60"/>
        <v>Nov</v>
      </c>
      <c r="Q407">
        <f t="shared" si="61"/>
        <v>16</v>
      </c>
      <c r="R407" t="str">
        <f t="shared" si="62"/>
        <v>Wed</v>
      </c>
    </row>
    <row r="408" spans="1:18" x14ac:dyDescent="0.25">
      <c r="A408" t="str">
        <f>PROPER(Sheet1!A408)</f>
        <v>Kite</v>
      </c>
      <c r="B408" t="str">
        <f>PROPER(Sheet1!B408)</f>
        <v>Sf Bay Area</v>
      </c>
      <c r="C408" t="s">
        <v>130</v>
      </c>
      <c r="E408" s="2">
        <v>1</v>
      </c>
      <c r="F408" s="1">
        <v>44881</v>
      </c>
      <c r="G408" t="s">
        <v>21</v>
      </c>
      <c r="H408" t="s">
        <v>29</v>
      </c>
      <c r="I408" s="3">
        <v>21</v>
      </c>
      <c r="J408" s="4">
        <f t="shared" si="54"/>
        <v>21000</v>
      </c>
      <c r="K408">
        <f t="shared" si="55"/>
        <v>0</v>
      </c>
      <c r="L408">
        <f t="shared" si="56"/>
        <v>0</v>
      </c>
      <c r="M408">
        <f t="shared" si="57"/>
        <v>2022</v>
      </c>
      <c r="N408">
        <f t="shared" si="58"/>
        <v>11</v>
      </c>
      <c r="O408">
        <f t="shared" si="59"/>
        <v>47</v>
      </c>
      <c r="P408" t="str">
        <f t="shared" si="60"/>
        <v>Nov</v>
      </c>
      <c r="Q408">
        <f t="shared" si="61"/>
        <v>16</v>
      </c>
      <c r="R408" t="str">
        <f t="shared" si="62"/>
        <v>Wed</v>
      </c>
    </row>
    <row r="409" spans="1:18" x14ac:dyDescent="0.25">
      <c r="A409" t="str">
        <f>PROPER(Sheet1!A409)</f>
        <v>Uipath</v>
      </c>
      <c r="B409" t="str">
        <f>PROPER(Sheet1!B409)</f>
        <v>New York City</v>
      </c>
      <c r="C409" t="s">
        <v>53</v>
      </c>
      <c r="D409">
        <v>241</v>
      </c>
      <c r="E409" s="2">
        <v>0.06</v>
      </c>
      <c r="F409" s="1">
        <v>44880</v>
      </c>
      <c r="G409" t="s">
        <v>11</v>
      </c>
      <c r="H409" t="s">
        <v>29</v>
      </c>
      <c r="I409" s="3">
        <v>2000</v>
      </c>
      <c r="J409" s="4">
        <f t="shared" si="54"/>
        <v>2000000</v>
      </c>
      <c r="K409">
        <f t="shared" si="55"/>
        <v>4016.666666666667</v>
      </c>
      <c r="L409">
        <f t="shared" si="56"/>
        <v>3775.666666666667</v>
      </c>
      <c r="M409">
        <f t="shared" si="57"/>
        <v>2022</v>
      </c>
      <c r="N409">
        <f t="shared" si="58"/>
        <v>11</v>
      </c>
      <c r="O409">
        <f t="shared" si="59"/>
        <v>47</v>
      </c>
      <c r="P409" t="str">
        <f t="shared" si="60"/>
        <v>Nov</v>
      </c>
      <c r="Q409">
        <f t="shared" si="61"/>
        <v>15</v>
      </c>
      <c r="R409" t="str">
        <f t="shared" si="62"/>
        <v>Tue</v>
      </c>
    </row>
    <row r="410" spans="1:18" x14ac:dyDescent="0.25">
      <c r="A410" t="str">
        <f>PROPER(Sheet1!A410)</f>
        <v>Asana</v>
      </c>
      <c r="B410" t="str">
        <f>PROPER(Sheet1!B410)</f>
        <v>Sf Bay Area</v>
      </c>
      <c r="C410" t="s">
        <v>62</v>
      </c>
      <c r="D410">
        <v>180</v>
      </c>
      <c r="E410" s="2">
        <v>0.09</v>
      </c>
      <c r="F410" s="1">
        <v>44880</v>
      </c>
      <c r="G410" t="s">
        <v>11</v>
      </c>
      <c r="H410" t="s">
        <v>29</v>
      </c>
      <c r="I410" s="3">
        <v>453</v>
      </c>
      <c r="J410" s="4">
        <f t="shared" si="54"/>
        <v>453000</v>
      </c>
      <c r="K410">
        <f t="shared" si="55"/>
        <v>2000</v>
      </c>
      <c r="L410">
        <f t="shared" si="56"/>
        <v>1820</v>
      </c>
      <c r="M410">
        <f t="shared" si="57"/>
        <v>2022</v>
      </c>
      <c r="N410">
        <f t="shared" si="58"/>
        <v>11</v>
      </c>
      <c r="O410">
        <f t="shared" si="59"/>
        <v>47</v>
      </c>
      <c r="P410" t="str">
        <f t="shared" si="60"/>
        <v>Nov</v>
      </c>
      <c r="Q410">
        <f t="shared" si="61"/>
        <v>15</v>
      </c>
      <c r="R410" t="str">
        <f t="shared" si="62"/>
        <v>Tue</v>
      </c>
    </row>
    <row r="411" spans="1:18" x14ac:dyDescent="0.25">
      <c r="A411" t="str">
        <f>PROPER(Sheet1!A411)</f>
        <v>Ownbackup</v>
      </c>
      <c r="B411" t="str">
        <f>PROPER(Sheet1!B411)</f>
        <v>New York City</v>
      </c>
      <c r="C411" t="s">
        <v>91</v>
      </c>
      <c r="D411">
        <v>170</v>
      </c>
      <c r="E411" s="2">
        <v>0.17</v>
      </c>
      <c r="F411" s="1">
        <v>44880</v>
      </c>
      <c r="G411" t="s">
        <v>74</v>
      </c>
      <c r="H411" t="s">
        <v>29</v>
      </c>
      <c r="I411" s="3">
        <v>507</v>
      </c>
      <c r="J411" s="4">
        <f t="shared" si="54"/>
        <v>507000</v>
      </c>
      <c r="K411">
        <f t="shared" si="55"/>
        <v>999.99999999999989</v>
      </c>
      <c r="L411">
        <f t="shared" si="56"/>
        <v>829.99999999999989</v>
      </c>
      <c r="M411">
        <f t="shared" si="57"/>
        <v>2022</v>
      </c>
      <c r="N411">
        <f t="shared" si="58"/>
        <v>11</v>
      </c>
      <c r="O411">
        <f t="shared" si="59"/>
        <v>47</v>
      </c>
      <c r="P411" t="str">
        <f t="shared" si="60"/>
        <v>Nov</v>
      </c>
      <c r="Q411">
        <f t="shared" si="61"/>
        <v>15</v>
      </c>
      <c r="R411" t="str">
        <f t="shared" si="62"/>
        <v>Tue</v>
      </c>
    </row>
    <row r="412" spans="1:18" x14ac:dyDescent="0.25">
      <c r="A412" t="str">
        <f>PROPER(Sheet1!A412)</f>
        <v>Deliveroo Australia</v>
      </c>
      <c r="B412" t="str">
        <f>PROPER(Sheet1!B412)</f>
        <v>Melbourne</v>
      </c>
      <c r="C412" t="s">
        <v>41</v>
      </c>
      <c r="D412">
        <v>120</v>
      </c>
      <c r="E412" s="2">
        <v>1</v>
      </c>
      <c r="F412" s="1">
        <v>44880</v>
      </c>
      <c r="G412" t="s">
        <v>11</v>
      </c>
      <c r="H412" t="s">
        <v>22</v>
      </c>
      <c r="I412" s="3">
        <v>1700</v>
      </c>
      <c r="J412" s="4">
        <f t="shared" si="54"/>
        <v>1700000</v>
      </c>
      <c r="K412">
        <f t="shared" si="55"/>
        <v>120</v>
      </c>
      <c r="L412">
        <f t="shared" si="56"/>
        <v>0</v>
      </c>
      <c r="M412">
        <f t="shared" si="57"/>
        <v>2022</v>
      </c>
      <c r="N412">
        <f t="shared" si="58"/>
        <v>11</v>
      </c>
      <c r="O412">
        <f t="shared" si="59"/>
        <v>47</v>
      </c>
      <c r="P412" t="str">
        <f t="shared" si="60"/>
        <v>Nov</v>
      </c>
      <c r="Q412">
        <f t="shared" si="61"/>
        <v>15</v>
      </c>
      <c r="R412" t="str">
        <f t="shared" si="62"/>
        <v>Tue</v>
      </c>
    </row>
    <row r="413" spans="1:18" x14ac:dyDescent="0.25">
      <c r="A413" t="str">
        <f>PROPER(Sheet1!A413)</f>
        <v>Productboard</v>
      </c>
      <c r="B413" t="str">
        <f>PROPER(Sheet1!B413)</f>
        <v>Sf Bay Area</v>
      </c>
      <c r="C413" t="s">
        <v>130</v>
      </c>
      <c r="D413">
        <v>100</v>
      </c>
      <c r="E413" s="2">
        <v>0.2</v>
      </c>
      <c r="F413" s="1">
        <v>44880</v>
      </c>
      <c r="G413" t="s">
        <v>72</v>
      </c>
      <c r="H413" t="s">
        <v>29</v>
      </c>
      <c r="J413" s="4">
        <f t="shared" si="54"/>
        <v>0</v>
      </c>
      <c r="K413">
        <f t="shared" si="55"/>
        <v>500</v>
      </c>
      <c r="L413">
        <f t="shared" si="56"/>
        <v>400</v>
      </c>
      <c r="M413">
        <f t="shared" si="57"/>
        <v>2022</v>
      </c>
      <c r="N413">
        <f t="shared" si="58"/>
        <v>11</v>
      </c>
      <c r="O413">
        <f t="shared" si="59"/>
        <v>47</v>
      </c>
      <c r="P413" t="str">
        <f t="shared" si="60"/>
        <v>Nov</v>
      </c>
      <c r="Q413">
        <f t="shared" si="61"/>
        <v>15</v>
      </c>
      <c r="R413" t="str">
        <f t="shared" si="62"/>
        <v>Tue</v>
      </c>
    </row>
    <row r="414" spans="1:18" x14ac:dyDescent="0.25">
      <c r="A414" t="str">
        <f>PROPER(Sheet1!A414)</f>
        <v>Properly</v>
      </c>
      <c r="B414" t="str">
        <f>PROPER(Sheet1!B414)</f>
        <v>Toronto</v>
      </c>
      <c r="C414" t="s">
        <v>60</v>
      </c>
      <c r="D414">
        <v>71</v>
      </c>
      <c r="F414" s="1">
        <v>44880</v>
      </c>
      <c r="G414" t="s">
        <v>63</v>
      </c>
      <c r="H414" t="s">
        <v>109</v>
      </c>
      <c r="I414" s="3">
        <v>154</v>
      </c>
      <c r="J414" s="4">
        <f t="shared" si="54"/>
        <v>154000</v>
      </c>
      <c r="K414">
        <f t="shared" si="55"/>
        <v>0</v>
      </c>
      <c r="L414">
        <f t="shared" si="56"/>
        <v>-71</v>
      </c>
      <c r="M414">
        <f t="shared" si="57"/>
        <v>2022</v>
      </c>
      <c r="N414">
        <f t="shared" si="58"/>
        <v>11</v>
      </c>
      <c r="O414">
        <f t="shared" si="59"/>
        <v>47</v>
      </c>
      <c r="P414" t="str">
        <f t="shared" si="60"/>
        <v>Nov</v>
      </c>
      <c r="Q414">
        <f t="shared" si="61"/>
        <v>15</v>
      </c>
      <c r="R414" t="str">
        <f t="shared" si="62"/>
        <v>Tue</v>
      </c>
    </row>
    <row r="415" spans="1:18" x14ac:dyDescent="0.25">
      <c r="A415" t="str">
        <f>PROPER(Sheet1!A415)</f>
        <v>Protocol</v>
      </c>
      <c r="B415" t="str">
        <f>PROPER(Sheet1!B415)</f>
        <v>Sf Bay Area</v>
      </c>
      <c r="C415" t="s">
        <v>10</v>
      </c>
      <c r="D415">
        <v>60</v>
      </c>
      <c r="E415" s="2">
        <v>1</v>
      </c>
      <c r="F415" s="1">
        <v>44880</v>
      </c>
      <c r="G415" t="s">
        <v>44</v>
      </c>
      <c r="H415" t="s">
        <v>29</v>
      </c>
      <c r="J415" s="4">
        <f t="shared" si="54"/>
        <v>0</v>
      </c>
      <c r="K415">
        <f t="shared" si="55"/>
        <v>60</v>
      </c>
      <c r="L415">
        <f t="shared" si="56"/>
        <v>0</v>
      </c>
      <c r="M415">
        <f t="shared" si="57"/>
        <v>2022</v>
      </c>
      <c r="N415">
        <f t="shared" si="58"/>
        <v>11</v>
      </c>
      <c r="O415">
        <f t="shared" si="59"/>
        <v>47</v>
      </c>
      <c r="P415" t="str">
        <f t="shared" si="60"/>
        <v>Nov</v>
      </c>
      <c r="Q415">
        <f t="shared" si="61"/>
        <v>15</v>
      </c>
      <c r="R415" t="str">
        <f t="shared" si="62"/>
        <v>Tue</v>
      </c>
    </row>
    <row r="416" spans="1:18" x14ac:dyDescent="0.25">
      <c r="A416" t="str">
        <f>PROPER(Sheet1!A416)</f>
        <v>Jimdo</v>
      </c>
      <c r="B416" t="str">
        <f>PROPER(Sheet1!B416)</f>
        <v>Hamburg</v>
      </c>
      <c r="C416" t="s">
        <v>62</v>
      </c>
      <c r="D416">
        <v>50</v>
      </c>
      <c r="E416" s="2">
        <v>0.16</v>
      </c>
      <c r="F416" s="1">
        <v>44880</v>
      </c>
      <c r="G416" t="s">
        <v>16</v>
      </c>
      <c r="H416" t="s">
        <v>127</v>
      </c>
      <c r="I416" s="3">
        <v>28</v>
      </c>
      <c r="J416" s="4">
        <f t="shared" si="54"/>
        <v>28000</v>
      </c>
      <c r="K416">
        <f t="shared" si="55"/>
        <v>312.5</v>
      </c>
      <c r="L416">
        <f t="shared" si="56"/>
        <v>262.5</v>
      </c>
      <c r="M416">
        <f t="shared" si="57"/>
        <v>2022</v>
      </c>
      <c r="N416">
        <f t="shared" si="58"/>
        <v>11</v>
      </c>
      <c r="O416">
        <f t="shared" si="59"/>
        <v>47</v>
      </c>
      <c r="P416" t="str">
        <f t="shared" si="60"/>
        <v>Nov</v>
      </c>
      <c r="Q416">
        <f t="shared" si="61"/>
        <v>15</v>
      </c>
      <c r="R416" t="str">
        <f t="shared" si="62"/>
        <v>Tue</v>
      </c>
    </row>
    <row r="417" spans="1:18" x14ac:dyDescent="0.25">
      <c r="A417" t="str">
        <f>PROPER(Sheet1!A417)</f>
        <v>The Zebra</v>
      </c>
      <c r="B417" t="str">
        <f>PROPER(Sheet1!B417)</f>
        <v>Austin</v>
      </c>
      <c r="C417" t="s">
        <v>32</v>
      </c>
      <c r="D417">
        <v>50</v>
      </c>
      <c r="F417" s="1">
        <v>44880</v>
      </c>
      <c r="G417" t="s">
        <v>72</v>
      </c>
      <c r="H417" t="s">
        <v>29</v>
      </c>
      <c r="I417" s="3">
        <v>256</v>
      </c>
      <c r="J417" s="4">
        <f t="shared" si="54"/>
        <v>256000</v>
      </c>
      <c r="K417">
        <f t="shared" si="55"/>
        <v>0</v>
      </c>
      <c r="L417">
        <f t="shared" si="56"/>
        <v>-50</v>
      </c>
      <c r="M417">
        <f t="shared" si="57"/>
        <v>2022</v>
      </c>
      <c r="N417">
        <f t="shared" si="58"/>
        <v>11</v>
      </c>
      <c r="O417">
        <f t="shared" si="59"/>
        <v>47</v>
      </c>
      <c r="P417" t="str">
        <f t="shared" si="60"/>
        <v>Nov</v>
      </c>
      <c r="Q417">
        <f t="shared" si="61"/>
        <v>15</v>
      </c>
      <c r="R417" t="str">
        <f t="shared" si="62"/>
        <v>Tue</v>
      </c>
    </row>
    <row r="418" spans="1:18" x14ac:dyDescent="0.25">
      <c r="A418" t="str">
        <f>PROPER(Sheet1!A418)</f>
        <v>Viber</v>
      </c>
      <c r="B418" t="str">
        <f>PROPER(Sheet1!B418)</f>
        <v>Luxembourg</v>
      </c>
      <c r="C418" t="s">
        <v>37</v>
      </c>
      <c r="D418">
        <v>45</v>
      </c>
      <c r="E418" s="2">
        <v>0.08</v>
      </c>
      <c r="F418" s="1">
        <v>44880</v>
      </c>
      <c r="G418" t="s">
        <v>44</v>
      </c>
      <c r="H418" t="s">
        <v>574</v>
      </c>
      <c r="J418" s="4">
        <f t="shared" si="54"/>
        <v>0</v>
      </c>
      <c r="K418">
        <f t="shared" si="55"/>
        <v>562.5</v>
      </c>
      <c r="L418">
        <f t="shared" si="56"/>
        <v>517.5</v>
      </c>
      <c r="M418">
        <f t="shared" si="57"/>
        <v>2022</v>
      </c>
      <c r="N418">
        <f t="shared" si="58"/>
        <v>11</v>
      </c>
      <c r="O418">
        <f t="shared" si="59"/>
        <v>47</v>
      </c>
      <c r="P418" t="str">
        <f t="shared" si="60"/>
        <v>Nov</v>
      </c>
      <c r="Q418">
        <f t="shared" si="61"/>
        <v>15</v>
      </c>
      <c r="R418" t="str">
        <f t="shared" si="62"/>
        <v>Tue</v>
      </c>
    </row>
    <row r="419" spans="1:18" x14ac:dyDescent="0.25">
      <c r="A419" t="str">
        <f>PROPER(Sheet1!A419)</f>
        <v>Captivateiq</v>
      </c>
      <c r="B419" t="str">
        <f>PROPER(Sheet1!B419)</f>
        <v>Sf Bay Area</v>
      </c>
      <c r="C419" t="s">
        <v>291</v>
      </c>
      <c r="D419">
        <v>31</v>
      </c>
      <c r="E419" s="2">
        <v>0.1</v>
      </c>
      <c r="F419" s="1">
        <v>44880</v>
      </c>
      <c r="G419" t="s">
        <v>33</v>
      </c>
      <c r="H419" t="s">
        <v>29</v>
      </c>
      <c r="I419" s="3">
        <v>164</v>
      </c>
      <c r="J419" s="4">
        <f t="shared" si="54"/>
        <v>164000</v>
      </c>
      <c r="K419">
        <f t="shared" si="55"/>
        <v>310</v>
      </c>
      <c r="L419">
        <f t="shared" si="56"/>
        <v>279</v>
      </c>
      <c r="M419">
        <f t="shared" si="57"/>
        <v>2022</v>
      </c>
      <c r="N419">
        <f t="shared" si="58"/>
        <v>11</v>
      </c>
      <c r="O419">
        <f t="shared" si="59"/>
        <v>47</v>
      </c>
      <c r="P419" t="str">
        <f t="shared" si="60"/>
        <v>Nov</v>
      </c>
      <c r="Q419">
        <f t="shared" si="61"/>
        <v>15</v>
      </c>
      <c r="R419" t="str">
        <f t="shared" si="62"/>
        <v>Tue</v>
      </c>
    </row>
    <row r="420" spans="1:18" x14ac:dyDescent="0.25">
      <c r="A420" t="str">
        <f>PROPER(Sheet1!A420)</f>
        <v>Apollo Insurance</v>
      </c>
      <c r="B420" t="str">
        <f>PROPER(Sheet1!B420)</f>
        <v>Vancouver</v>
      </c>
      <c r="C420" t="s">
        <v>32</v>
      </c>
      <c r="E420" s="2">
        <v>0.25</v>
      </c>
      <c r="F420" s="1">
        <v>44880</v>
      </c>
      <c r="G420" t="s">
        <v>63</v>
      </c>
      <c r="H420" t="s">
        <v>109</v>
      </c>
      <c r="I420" s="3">
        <v>11</v>
      </c>
      <c r="J420" s="4">
        <f t="shared" si="54"/>
        <v>11000</v>
      </c>
      <c r="K420">
        <f t="shared" si="55"/>
        <v>0</v>
      </c>
      <c r="L420">
        <f t="shared" si="56"/>
        <v>0</v>
      </c>
      <c r="M420">
        <f t="shared" si="57"/>
        <v>2022</v>
      </c>
      <c r="N420">
        <f t="shared" si="58"/>
        <v>11</v>
      </c>
      <c r="O420">
        <f t="shared" si="59"/>
        <v>47</v>
      </c>
      <c r="P420" t="str">
        <f t="shared" si="60"/>
        <v>Nov</v>
      </c>
      <c r="Q420">
        <f t="shared" si="61"/>
        <v>15</v>
      </c>
      <c r="R420" t="str">
        <f t="shared" si="62"/>
        <v>Tue</v>
      </c>
    </row>
    <row r="421" spans="1:18" x14ac:dyDescent="0.25">
      <c r="A421" t="str">
        <f>PROPER(Sheet1!A421)</f>
        <v>Nirvana Money</v>
      </c>
      <c r="B421" t="str">
        <f>PROPER(Sheet1!B421)</f>
        <v>Miami</v>
      </c>
      <c r="C421" t="s">
        <v>32</v>
      </c>
      <c r="E421" s="2">
        <v>1</v>
      </c>
      <c r="F421" s="1">
        <v>44880</v>
      </c>
      <c r="G421" t="s">
        <v>16</v>
      </c>
      <c r="H421" t="s">
        <v>29</v>
      </c>
      <c r="J421" s="4">
        <f t="shared" si="54"/>
        <v>0</v>
      </c>
      <c r="K421">
        <f t="shared" si="55"/>
        <v>0</v>
      </c>
      <c r="L421">
        <f t="shared" si="56"/>
        <v>0</v>
      </c>
      <c r="M421">
        <f t="shared" si="57"/>
        <v>2022</v>
      </c>
      <c r="N421">
        <f t="shared" si="58"/>
        <v>11</v>
      </c>
      <c r="O421">
        <f t="shared" si="59"/>
        <v>47</v>
      </c>
      <c r="P421" t="str">
        <f t="shared" si="60"/>
        <v>Nov</v>
      </c>
      <c r="Q421">
        <f t="shared" si="61"/>
        <v>15</v>
      </c>
      <c r="R421" t="str">
        <f t="shared" si="62"/>
        <v>Tue</v>
      </c>
    </row>
    <row r="422" spans="1:18" x14ac:dyDescent="0.25">
      <c r="A422" t="str">
        <f>PROPER(Sheet1!A422)</f>
        <v>Oatly</v>
      </c>
      <c r="B422" t="str">
        <f>PROPER(Sheet1!B422)</f>
        <v>Malmã¶</v>
      </c>
      <c r="C422" t="s">
        <v>41</v>
      </c>
      <c r="F422" s="1">
        <v>44880</v>
      </c>
      <c r="G422" t="s">
        <v>11</v>
      </c>
      <c r="H422" t="s">
        <v>12</v>
      </c>
      <c r="I422" s="3">
        <v>441</v>
      </c>
      <c r="J422" s="4">
        <f t="shared" si="54"/>
        <v>441000</v>
      </c>
      <c r="K422">
        <f t="shared" si="55"/>
        <v>0</v>
      </c>
      <c r="L422">
        <f t="shared" si="56"/>
        <v>0</v>
      </c>
      <c r="M422">
        <f t="shared" si="57"/>
        <v>2022</v>
      </c>
      <c r="N422">
        <f t="shared" si="58"/>
        <v>11</v>
      </c>
      <c r="O422">
        <f t="shared" si="59"/>
        <v>47</v>
      </c>
      <c r="P422" t="str">
        <f t="shared" si="60"/>
        <v>Nov</v>
      </c>
      <c r="Q422">
        <f t="shared" si="61"/>
        <v>15</v>
      </c>
      <c r="R422" t="str">
        <f t="shared" si="62"/>
        <v>Tue</v>
      </c>
    </row>
    <row r="423" spans="1:18" x14ac:dyDescent="0.25">
      <c r="A423" t="str">
        <f>PROPER(Sheet1!A423)</f>
        <v>Offerup</v>
      </c>
      <c r="B423" t="str">
        <f>PROPER(Sheet1!B423)</f>
        <v>Seattle</v>
      </c>
      <c r="C423" t="s">
        <v>20</v>
      </c>
      <c r="E423" s="2">
        <v>0.19</v>
      </c>
      <c r="F423" s="1">
        <v>44880</v>
      </c>
      <c r="G423" t="s">
        <v>16</v>
      </c>
      <c r="H423" t="s">
        <v>29</v>
      </c>
      <c r="I423" s="3">
        <v>381</v>
      </c>
      <c r="J423" s="4">
        <f t="shared" si="54"/>
        <v>381000</v>
      </c>
      <c r="K423">
        <f t="shared" si="55"/>
        <v>0</v>
      </c>
      <c r="L423">
        <f t="shared" si="56"/>
        <v>0</v>
      </c>
      <c r="M423">
        <f t="shared" si="57"/>
        <v>2022</v>
      </c>
      <c r="N423">
        <f t="shared" si="58"/>
        <v>11</v>
      </c>
      <c r="O423">
        <f t="shared" si="59"/>
        <v>47</v>
      </c>
      <c r="P423" t="str">
        <f t="shared" si="60"/>
        <v>Nov</v>
      </c>
      <c r="Q423">
        <f t="shared" si="61"/>
        <v>15</v>
      </c>
      <c r="R423" t="str">
        <f t="shared" si="62"/>
        <v>Tue</v>
      </c>
    </row>
    <row r="424" spans="1:18" x14ac:dyDescent="0.25">
      <c r="A424" t="str">
        <f>PROPER(Sheet1!A424)</f>
        <v>Outside</v>
      </c>
      <c r="B424" t="str">
        <f>PROPER(Sheet1!B424)</f>
        <v>Boulder</v>
      </c>
      <c r="C424" t="s">
        <v>10</v>
      </c>
      <c r="E424" s="2">
        <v>0.12</v>
      </c>
      <c r="F424" s="1">
        <v>44880</v>
      </c>
      <c r="G424" t="s">
        <v>63</v>
      </c>
      <c r="H424" t="s">
        <v>29</v>
      </c>
      <c r="I424" s="3">
        <v>174</v>
      </c>
      <c r="J424" s="4">
        <f t="shared" si="54"/>
        <v>174000</v>
      </c>
      <c r="K424">
        <f t="shared" si="55"/>
        <v>0</v>
      </c>
      <c r="L424">
        <f t="shared" si="56"/>
        <v>0</v>
      </c>
      <c r="M424">
        <f t="shared" si="57"/>
        <v>2022</v>
      </c>
      <c r="N424">
        <f t="shared" si="58"/>
        <v>11</v>
      </c>
      <c r="O424">
        <f t="shared" si="59"/>
        <v>47</v>
      </c>
      <c r="P424" t="str">
        <f t="shared" si="60"/>
        <v>Nov</v>
      </c>
      <c r="Q424">
        <f t="shared" si="61"/>
        <v>15</v>
      </c>
      <c r="R424" t="str">
        <f t="shared" si="62"/>
        <v>Tue</v>
      </c>
    </row>
    <row r="425" spans="1:18" x14ac:dyDescent="0.25">
      <c r="A425" t="str">
        <f>PROPER(Sheet1!A425)</f>
        <v>Rubicon Technologies</v>
      </c>
      <c r="B425" t="str">
        <f>PROPER(Sheet1!B425)</f>
        <v>Lexington</v>
      </c>
      <c r="C425" t="s">
        <v>62</v>
      </c>
      <c r="E425" s="2">
        <v>0.11</v>
      </c>
      <c r="F425" s="1">
        <v>44880</v>
      </c>
      <c r="G425" t="s">
        <v>11</v>
      </c>
      <c r="H425" t="s">
        <v>29</v>
      </c>
      <c r="I425" s="3">
        <v>382</v>
      </c>
      <c r="J425" s="4">
        <f t="shared" si="54"/>
        <v>382000</v>
      </c>
      <c r="K425">
        <f t="shared" si="55"/>
        <v>0</v>
      </c>
      <c r="L425">
        <f t="shared" si="56"/>
        <v>0</v>
      </c>
      <c r="M425">
        <f t="shared" si="57"/>
        <v>2022</v>
      </c>
      <c r="N425">
        <f t="shared" si="58"/>
        <v>11</v>
      </c>
      <c r="O425">
        <f t="shared" si="59"/>
        <v>47</v>
      </c>
      <c r="P425" t="str">
        <f t="shared" si="60"/>
        <v>Nov</v>
      </c>
      <c r="Q425">
        <f t="shared" si="61"/>
        <v>15</v>
      </c>
      <c r="R425" t="str">
        <f t="shared" si="62"/>
        <v>Tue</v>
      </c>
    </row>
    <row r="426" spans="1:18" x14ac:dyDescent="0.25">
      <c r="A426" t="str">
        <f>PROPER(Sheet1!A426)</f>
        <v>Tencent</v>
      </c>
      <c r="B426" t="str">
        <f>PROPER(Sheet1!B426)</f>
        <v>Shenzen</v>
      </c>
      <c r="C426" t="s">
        <v>37</v>
      </c>
      <c r="F426" s="1">
        <v>44880</v>
      </c>
      <c r="G426" t="s">
        <v>11</v>
      </c>
      <c r="H426" t="s">
        <v>177</v>
      </c>
      <c r="I426" s="3">
        <v>12600</v>
      </c>
      <c r="J426" s="4">
        <f t="shared" si="54"/>
        <v>12600000</v>
      </c>
      <c r="K426">
        <f t="shared" si="55"/>
        <v>0</v>
      </c>
      <c r="L426">
        <f t="shared" si="56"/>
        <v>0</v>
      </c>
      <c r="M426">
        <f t="shared" si="57"/>
        <v>2022</v>
      </c>
      <c r="N426">
        <f t="shared" si="58"/>
        <v>11</v>
      </c>
      <c r="O426">
        <f t="shared" si="59"/>
        <v>47</v>
      </c>
      <c r="P426" t="str">
        <f t="shared" si="60"/>
        <v>Nov</v>
      </c>
      <c r="Q426">
        <f t="shared" si="61"/>
        <v>15</v>
      </c>
      <c r="R426" t="str">
        <f t="shared" si="62"/>
        <v>Tue</v>
      </c>
    </row>
    <row r="427" spans="1:18" x14ac:dyDescent="0.25">
      <c r="A427" t="str">
        <f>PROPER(Sheet1!A427)</f>
        <v>Typeform</v>
      </c>
      <c r="B427" t="str">
        <f>PROPER(Sheet1!B427)</f>
        <v>Barcelona</v>
      </c>
      <c r="C427" t="s">
        <v>15</v>
      </c>
      <c r="F427" s="1">
        <v>44880</v>
      </c>
      <c r="G427" t="s">
        <v>33</v>
      </c>
      <c r="H427" t="s">
        <v>87</v>
      </c>
      <c r="I427" s="3">
        <v>187</v>
      </c>
      <c r="J427" s="4">
        <f t="shared" si="54"/>
        <v>187000</v>
      </c>
      <c r="K427">
        <f t="shared" si="55"/>
        <v>0</v>
      </c>
      <c r="L427">
        <f t="shared" si="56"/>
        <v>0</v>
      </c>
      <c r="M427">
        <f t="shared" si="57"/>
        <v>2022</v>
      </c>
      <c r="N427">
        <f t="shared" si="58"/>
        <v>11</v>
      </c>
      <c r="O427">
        <f t="shared" si="59"/>
        <v>47</v>
      </c>
      <c r="P427" t="str">
        <f t="shared" si="60"/>
        <v>Nov</v>
      </c>
      <c r="Q427">
        <f t="shared" si="61"/>
        <v>15</v>
      </c>
      <c r="R427" t="str">
        <f t="shared" si="62"/>
        <v>Tue</v>
      </c>
    </row>
    <row r="428" spans="1:18" x14ac:dyDescent="0.25">
      <c r="A428" t="str">
        <f>PROPER(Sheet1!A428)</f>
        <v>Whispir</v>
      </c>
      <c r="B428" t="str">
        <f>PROPER(Sheet1!B428)</f>
        <v>Melbourne</v>
      </c>
      <c r="C428" t="s">
        <v>62</v>
      </c>
      <c r="E428" s="2">
        <v>0.3</v>
      </c>
      <c r="F428" s="1">
        <v>44880</v>
      </c>
      <c r="G428" t="s">
        <v>11</v>
      </c>
      <c r="H428" t="s">
        <v>22</v>
      </c>
      <c r="I428" s="3">
        <v>68</v>
      </c>
      <c r="J428" s="4">
        <f t="shared" si="54"/>
        <v>68000</v>
      </c>
      <c r="K428">
        <f t="shared" si="55"/>
        <v>0</v>
      </c>
      <c r="L428">
        <f t="shared" si="56"/>
        <v>0</v>
      </c>
      <c r="M428">
        <f t="shared" si="57"/>
        <v>2022</v>
      </c>
      <c r="N428">
        <f t="shared" si="58"/>
        <v>11</v>
      </c>
      <c r="O428">
        <f t="shared" si="59"/>
        <v>47</v>
      </c>
      <c r="P428" t="str">
        <f t="shared" si="60"/>
        <v>Nov</v>
      </c>
      <c r="Q428">
        <f t="shared" si="61"/>
        <v>15</v>
      </c>
      <c r="R428" t="str">
        <f t="shared" si="62"/>
        <v>Tue</v>
      </c>
    </row>
    <row r="429" spans="1:18" x14ac:dyDescent="0.25">
      <c r="A429" t="str">
        <f>PROPER(Sheet1!A429)</f>
        <v>Illumina</v>
      </c>
      <c r="B429" t="str">
        <f>PROPER(Sheet1!B429)</f>
        <v>San Diego</v>
      </c>
      <c r="C429" t="s">
        <v>43</v>
      </c>
      <c r="D429">
        <v>500</v>
      </c>
      <c r="E429" s="2">
        <v>0.05</v>
      </c>
      <c r="F429" s="1">
        <v>44879</v>
      </c>
      <c r="G429" t="s">
        <v>11</v>
      </c>
      <c r="H429" t="s">
        <v>29</v>
      </c>
      <c r="I429" s="3">
        <v>28</v>
      </c>
      <c r="J429" s="4">
        <f t="shared" si="54"/>
        <v>28000</v>
      </c>
      <c r="K429">
        <f t="shared" si="55"/>
        <v>10000</v>
      </c>
      <c r="L429">
        <f t="shared" si="56"/>
        <v>9500</v>
      </c>
      <c r="M429">
        <f t="shared" si="57"/>
        <v>2022</v>
      </c>
      <c r="N429">
        <f t="shared" si="58"/>
        <v>11</v>
      </c>
      <c r="O429">
        <f t="shared" si="59"/>
        <v>47</v>
      </c>
      <c r="P429" t="str">
        <f t="shared" si="60"/>
        <v>Nov</v>
      </c>
      <c r="Q429">
        <f t="shared" si="61"/>
        <v>14</v>
      </c>
      <c r="R429" t="str">
        <f t="shared" si="62"/>
        <v>Mon</v>
      </c>
    </row>
    <row r="430" spans="1:18" x14ac:dyDescent="0.25">
      <c r="A430" t="str">
        <f>PROPER(Sheet1!A430)</f>
        <v>Sema4</v>
      </c>
      <c r="B430" t="str">
        <f>PROPER(Sheet1!B430)</f>
        <v>Stamford</v>
      </c>
      <c r="C430" t="s">
        <v>43</v>
      </c>
      <c r="D430">
        <v>500</v>
      </c>
      <c r="F430" s="1">
        <v>44879</v>
      </c>
      <c r="G430" t="s">
        <v>11</v>
      </c>
      <c r="H430" t="s">
        <v>29</v>
      </c>
      <c r="I430" s="3">
        <v>791</v>
      </c>
      <c r="J430" s="4">
        <f t="shared" si="54"/>
        <v>791000</v>
      </c>
      <c r="K430">
        <f t="shared" si="55"/>
        <v>0</v>
      </c>
      <c r="L430">
        <f t="shared" si="56"/>
        <v>-500</v>
      </c>
      <c r="M430">
        <f t="shared" si="57"/>
        <v>2022</v>
      </c>
      <c r="N430">
        <f t="shared" si="58"/>
        <v>11</v>
      </c>
      <c r="O430">
        <f t="shared" si="59"/>
        <v>47</v>
      </c>
      <c r="P430" t="str">
        <f t="shared" si="60"/>
        <v>Nov</v>
      </c>
      <c r="Q430">
        <f t="shared" si="61"/>
        <v>14</v>
      </c>
      <c r="R430" t="str">
        <f t="shared" si="62"/>
        <v>Mon</v>
      </c>
    </row>
    <row r="431" spans="1:18" x14ac:dyDescent="0.25">
      <c r="A431" t="str">
        <f>PROPER(Sheet1!A431)</f>
        <v>Ifit</v>
      </c>
      <c r="B431" t="str">
        <f>PROPER(Sheet1!B431)</f>
        <v>Logan</v>
      </c>
      <c r="C431" t="s">
        <v>71</v>
      </c>
      <c r="D431">
        <v>300</v>
      </c>
      <c r="E431" s="2">
        <v>0.2</v>
      </c>
      <c r="F431" s="1">
        <v>44879</v>
      </c>
      <c r="G431" t="s">
        <v>217</v>
      </c>
      <c r="H431" t="s">
        <v>29</v>
      </c>
      <c r="I431" s="3">
        <v>200</v>
      </c>
      <c r="J431" s="4">
        <f t="shared" si="54"/>
        <v>200000</v>
      </c>
      <c r="K431">
        <f t="shared" si="55"/>
        <v>1500</v>
      </c>
      <c r="L431">
        <f t="shared" si="56"/>
        <v>1200</v>
      </c>
      <c r="M431">
        <f t="shared" si="57"/>
        <v>2022</v>
      </c>
      <c r="N431">
        <f t="shared" si="58"/>
        <v>11</v>
      </c>
      <c r="O431">
        <f t="shared" si="59"/>
        <v>47</v>
      </c>
      <c r="P431" t="str">
        <f t="shared" si="60"/>
        <v>Nov</v>
      </c>
      <c r="Q431">
        <f t="shared" si="61"/>
        <v>14</v>
      </c>
      <c r="R431" t="str">
        <f t="shared" si="62"/>
        <v>Mon</v>
      </c>
    </row>
    <row r="432" spans="1:18" x14ac:dyDescent="0.25">
      <c r="A432" t="str">
        <f>PROPER(Sheet1!A432)</f>
        <v>Ribbon</v>
      </c>
      <c r="B432" t="str">
        <f>PROPER(Sheet1!B432)</f>
        <v>New York City</v>
      </c>
      <c r="C432" t="s">
        <v>60</v>
      </c>
      <c r="D432">
        <v>170</v>
      </c>
      <c r="E432" s="2">
        <v>0.85</v>
      </c>
      <c r="F432" s="1">
        <v>44879</v>
      </c>
      <c r="G432" t="s">
        <v>33</v>
      </c>
      <c r="H432" t="s">
        <v>29</v>
      </c>
      <c r="I432" s="3">
        <v>405</v>
      </c>
      <c r="J432" s="4">
        <f t="shared" si="54"/>
        <v>405000</v>
      </c>
      <c r="K432">
        <f t="shared" si="55"/>
        <v>200</v>
      </c>
      <c r="L432">
        <f t="shared" si="56"/>
        <v>30</v>
      </c>
      <c r="M432">
        <f t="shared" si="57"/>
        <v>2022</v>
      </c>
      <c r="N432">
        <f t="shared" si="58"/>
        <v>11</v>
      </c>
      <c r="O432">
        <f t="shared" si="59"/>
        <v>47</v>
      </c>
      <c r="P432" t="str">
        <f t="shared" si="60"/>
        <v>Nov</v>
      </c>
      <c r="Q432">
        <f t="shared" si="61"/>
        <v>14</v>
      </c>
      <c r="R432" t="str">
        <f t="shared" si="62"/>
        <v>Mon</v>
      </c>
    </row>
    <row r="433" spans="1:18" x14ac:dyDescent="0.25">
      <c r="A433" t="str">
        <f>PROPER(Sheet1!A433)</f>
        <v>Pipedrive</v>
      </c>
      <c r="B433" t="str">
        <f>PROPER(Sheet1!B433)</f>
        <v>Tallin</v>
      </c>
      <c r="C433" t="s">
        <v>291</v>
      </c>
      <c r="D433">
        <v>143</v>
      </c>
      <c r="E433" s="2">
        <v>0.15</v>
      </c>
      <c r="F433" s="1">
        <v>44879</v>
      </c>
      <c r="G433" t="s">
        <v>217</v>
      </c>
      <c r="H433" t="s">
        <v>595</v>
      </c>
      <c r="I433" s="3">
        <v>90</v>
      </c>
      <c r="J433" s="4">
        <f t="shared" si="54"/>
        <v>90000</v>
      </c>
      <c r="K433">
        <f t="shared" si="55"/>
        <v>953.33333333333337</v>
      </c>
      <c r="L433">
        <f t="shared" si="56"/>
        <v>810.33333333333337</v>
      </c>
      <c r="M433">
        <f t="shared" si="57"/>
        <v>2022</v>
      </c>
      <c r="N433">
        <f t="shared" si="58"/>
        <v>11</v>
      </c>
      <c r="O433">
        <f t="shared" si="59"/>
        <v>47</v>
      </c>
      <c r="P433" t="str">
        <f t="shared" si="60"/>
        <v>Nov</v>
      </c>
      <c r="Q433">
        <f t="shared" si="61"/>
        <v>14</v>
      </c>
      <c r="R433" t="str">
        <f t="shared" si="62"/>
        <v>Mon</v>
      </c>
    </row>
    <row r="434" spans="1:18" x14ac:dyDescent="0.25">
      <c r="A434" t="str">
        <f>PROPER(Sheet1!A434)</f>
        <v>Intercom</v>
      </c>
      <c r="B434" t="str">
        <f>PROPER(Sheet1!B434)</f>
        <v>Sf Bay Area</v>
      </c>
      <c r="C434" t="s">
        <v>96</v>
      </c>
      <c r="D434">
        <v>124</v>
      </c>
      <c r="E434" s="2">
        <v>0.13</v>
      </c>
      <c r="F434" s="1">
        <v>44879</v>
      </c>
      <c r="G434" t="s">
        <v>72</v>
      </c>
      <c r="H434" t="s">
        <v>29</v>
      </c>
      <c r="I434" s="3">
        <v>240</v>
      </c>
      <c r="J434" s="4">
        <f t="shared" si="54"/>
        <v>240000</v>
      </c>
      <c r="K434">
        <f t="shared" si="55"/>
        <v>953.84615384615381</v>
      </c>
      <c r="L434">
        <f t="shared" si="56"/>
        <v>829.84615384615381</v>
      </c>
      <c r="M434">
        <f t="shared" si="57"/>
        <v>2022</v>
      </c>
      <c r="N434">
        <f t="shared" si="58"/>
        <v>11</v>
      </c>
      <c r="O434">
        <f t="shared" si="59"/>
        <v>47</v>
      </c>
      <c r="P434" t="str">
        <f t="shared" si="60"/>
        <v>Nov</v>
      </c>
      <c r="Q434">
        <f t="shared" si="61"/>
        <v>14</v>
      </c>
      <c r="R434" t="str">
        <f t="shared" si="62"/>
        <v>Mon</v>
      </c>
    </row>
    <row r="435" spans="1:18" x14ac:dyDescent="0.25">
      <c r="A435" t="str">
        <f>PROPER(Sheet1!A435)</f>
        <v>Science 37</v>
      </c>
      <c r="B435" t="str">
        <f>PROPER(Sheet1!B435)</f>
        <v>Los Angeles</v>
      </c>
      <c r="C435" t="s">
        <v>43</v>
      </c>
      <c r="D435">
        <v>90</v>
      </c>
      <c r="F435" s="1">
        <v>44879</v>
      </c>
      <c r="G435" t="s">
        <v>11</v>
      </c>
      <c r="H435" t="s">
        <v>29</v>
      </c>
      <c r="I435" s="3">
        <v>347</v>
      </c>
      <c r="J435" s="4">
        <f t="shared" si="54"/>
        <v>347000</v>
      </c>
      <c r="K435">
        <f t="shared" si="55"/>
        <v>0</v>
      </c>
      <c r="L435">
        <f t="shared" si="56"/>
        <v>-90</v>
      </c>
      <c r="M435">
        <f t="shared" si="57"/>
        <v>2022</v>
      </c>
      <c r="N435">
        <f t="shared" si="58"/>
        <v>11</v>
      </c>
      <c r="O435">
        <f t="shared" si="59"/>
        <v>47</v>
      </c>
      <c r="P435" t="str">
        <f t="shared" si="60"/>
        <v>Nov</v>
      </c>
      <c r="Q435">
        <f t="shared" si="61"/>
        <v>14</v>
      </c>
      <c r="R435" t="str">
        <f t="shared" si="62"/>
        <v>Mon</v>
      </c>
    </row>
    <row r="436" spans="1:18" x14ac:dyDescent="0.25">
      <c r="A436" t="str">
        <f>PROPER(Sheet1!A436)</f>
        <v xml:space="preserve">Science 37 </v>
      </c>
      <c r="B436" t="str">
        <f>PROPER(Sheet1!B436)</f>
        <v>Los Angeles</v>
      </c>
      <c r="C436" t="s">
        <v>43</v>
      </c>
      <c r="D436">
        <v>90</v>
      </c>
      <c r="F436" s="1">
        <v>44879</v>
      </c>
      <c r="G436" t="s">
        <v>11</v>
      </c>
      <c r="H436" t="s">
        <v>29</v>
      </c>
      <c r="I436" s="3">
        <v>347</v>
      </c>
      <c r="J436" s="4">
        <f t="shared" si="54"/>
        <v>347000</v>
      </c>
      <c r="K436">
        <f t="shared" si="55"/>
        <v>0</v>
      </c>
      <c r="L436">
        <f t="shared" si="56"/>
        <v>-90</v>
      </c>
      <c r="M436">
        <f t="shared" si="57"/>
        <v>2022</v>
      </c>
      <c r="N436">
        <f t="shared" si="58"/>
        <v>11</v>
      </c>
      <c r="O436">
        <f t="shared" si="59"/>
        <v>47</v>
      </c>
      <c r="P436" t="str">
        <f t="shared" si="60"/>
        <v>Nov</v>
      </c>
      <c r="Q436">
        <f t="shared" si="61"/>
        <v>14</v>
      </c>
      <c r="R436" t="str">
        <f t="shared" si="62"/>
        <v>Mon</v>
      </c>
    </row>
    <row r="437" spans="1:18" x14ac:dyDescent="0.25">
      <c r="A437" t="str">
        <f>PROPER(Sheet1!A437)</f>
        <v>Pear Therapeutics</v>
      </c>
      <c r="B437" t="str">
        <f>PROPER(Sheet1!B437)</f>
        <v>Boston</v>
      </c>
      <c r="C437" t="s">
        <v>43</v>
      </c>
      <c r="D437">
        <v>59</v>
      </c>
      <c r="E437" s="2">
        <v>0.22</v>
      </c>
      <c r="F437" s="1">
        <v>44879</v>
      </c>
      <c r="G437" t="s">
        <v>11</v>
      </c>
      <c r="H437" t="s">
        <v>29</v>
      </c>
      <c r="I437" s="3">
        <v>409</v>
      </c>
      <c r="J437" s="4">
        <f t="shared" si="54"/>
        <v>409000</v>
      </c>
      <c r="K437">
        <f t="shared" si="55"/>
        <v>268.18181818181819</v>
      </c>
      <c r="L437">
        <f t="shared" si="56"/>
        <v>209.18181818181819</v>
      </c>
      <c r="M437">
        <f t="shared" si="57"/>
        <v>2022</v>
      </c>
      <c r="N437">
        <f t="shared" si="58"/>
        <v>11</v>
      </c>
      <c r="O437">
        <f t="shared" si="59"/>
        <v>47</v>
      </c>
      <c r="P437" t="str">
        <f t="shared" si="60"/>
        <v>Nov</v>
      </c>
      <c r="Q437">
        <f t="shared" si="61"/>
        <v>14</v>
      </c>
      <c r="R437" t="str">
        <f t="shared" si="62"/>
        <v>Mon</v>
      </c>
    </row>
    <row r="438" spans="1:18" x14ac:dyDescent="0.25">
      <c r="A438" t="str">
        <f>PROPER(Sheet1!A438)</f>
        <v>Cardlytics</v>
      </c>
      <c r="B438" t="str">
        <f>PROPER(Sheet1!B438)</f>
        <v>Atlanta</v>
      </c>
      <c r="C438" t="s">
        <v>15</v>
      </c>
      <c r="D438">
        <v>51</v>
      </c>
      <c r="F438" s="1">
        <v>44879</v>
      </c>
      <c r="G438" t="s">
        <v>11</v>
      </c>
      <c r="H438" t="s">
        <v>29</v>
      </c>
      <c r="I438" s="3">
        <v>212</v>
      </c>
      <c r="J438" s="4">
        <f t="shared" si="54"/>
        <v>212000</v>
      </c>
      <c r="K438">
        <f t="shared" si="55"/>
        <v>0</v>
      </c>
      <c r="L438">
        <f t="shared" si="56"/>
        <v>-51</v>
      </c>
      <c r="M438">
        <f t="shared" si="57"/>
        <v>2022</v>
      </c>
      <c r="N438">
        <f t="shared" si="58"/>
        <v>11</v>
      </c>
      <c r="O438">
        <f t="shared" si="59"/>
        <v>47</v>
      </c>
      <c r="P438" t="str">
        <f t="shared" si="60"/>
        <v>Nov</v>
      </c>
      <c r="Q438">
        <f t="shared" si="61"/>
        <v>14</v>
      </c>
      <c r="R438" t="str">
        <f t="shared" si="62"/>
        <v>Mon</v>
      </c>
    </row>
    <row r="439" spans="1:18" x14ac:dyDescent="0.25">
      <c r="A439" t="str">
        <f>PROPER(Sheet1!A439)</f>
        <v>Cloudinary</v>
      </c>
      <c r="B439" t="str">
        <f>PROPER(Sheet1!B439)</f>
        <v>Sf Bay Area</v>
      </c>
      <c r="C439" t="s">
        <v>10</v>
      </c>
      <c r="D439">
        <v>40</v>
      </c>
      <c r="E439" s="2">
        <v>0.08</v>
      </c>
      <c r="F439" s="1">
        <v>44879</v>
      </c>
      <c r="G439" t="s">
        <v>16</v>
      </c>
      <c r="H439" t="s">
        <v>29</v>
      </c>
      <c r="I439" s="3">
        <v>100</v>
      </c>
      <c r="J439" s="4">
        <f t="shared" si="54"/>
        <v>100000</v>
      </c>
      <c r="K439">
        <f t="shared" si="55"/>
        <v>500</v>
      </c>
      <c r="L439">
        <f t="shared" si="56"/>
        <v>460</v>
      </c>
      <c r="M439">
        <f t="shared" si="57"/>
        <v>2022</v>
      </c>
      <c r="N439">
        <f t="shared" si="58"/>
        <v>11</v>
      </c>
      <c r="O439">
        <f t="shared" si="59"/>
        <v>47</v>
      </c>
      <c r="P439" t="str">
        <f t="shared" si="60"/>
        <v>Nov</v>
      </c>
      <c r="Q439">
        <f t="shared" si="61"/>
        <v>14</v>
      </c>
      <c r="R439" t="str">
        <f t="shared" si="62"/>
        <v>Mon</v>
      </c>
    </row>
    <row r="440" spans="1:18" x14ac:dyDescent="0.25">
      <c r="A440" t="str">
        <f>PROPER(Sheet1!A440)</f>
        <v>Nestcoin</v>
      </c>
      <c r="B440" t="str">
        <f>PROPER(Sheet1!B440)</f>
        <v>Lagos</v>
      </c>
      <c r="C440" t="s">
        <v>28</v>
      </c>
      <c r="D440">
        <v>30</v>
      </c>
      <c r="F440" s="1">
        <v>44879</v>
      </c>
      <c r="G440" t="s">
        <v>202</v>
      </c>
      <c r="H440" t="s">
        <v>427</v>
      </c>
      <c r="I440" s="3">
        <v>6</v>
      </c>
      <c r="J440" s="4">
        <f t="shared" si="54"/>
        <v>6000</v>
      </c>
      <c r="K440">
        <f t="shared" si="55"/>
        <v>0</v>
      </c>
      <c r="L440">
        <f t="shared" si="56"/>
        <v>-30</v>
      </c>
      <c r="M440">
        <f t="shared" si="57"/>
        <v>2022</v>
      </c>
      <c r="N440">
        <f t="shared" si="58"/>
        <v>11</v>
      </c>
      <c r="O440">
        <f t="shared" si="59"/>
        <v>47</v>
      </c>
      <c r="P440" t="str">
        <f t="shared" si="60"/>
        <v>Nov</v>
      </c>
      <c r="Q440">
        <f t="shared" si="61"/>
        <v>14</v>
      </c>
      <c r="R440" t="str">
        <f t="shared" si="62"/>
        <v>Mon</v>
      </c>
    </row>
    <row r="441" spans="1:18" x14ac:dyDescent="0.25">
      <c r="A441" t="str">
        <f>PROPER(Sheet1!A441)</f>
        <v>Shopee</v>
      </c>
      <c r="B441" t="str">
        <f>PROPER(Sheet1!B441)</f>
        <v>Jakarta</v>
      </c>
      <c r="C441" t="s">
        <v>41</v>
      </c>
      <c r="F441" s="1">
        <v>44879</v>
      </c>
      <c r="G441" t="s">
        <v>16</v>
      </c>
      <c r="H441" t="s">
        <v>342</v>
      </c>
      <c r="J441" s="4">
        <f t="shared" si="54"/>
        <v>0</v>
      </c>
      <c r="K441">
        <f t="shared" si="55"/>
        <v>0</v>
      </c>
      <c r="L441">
        <f t="shared" si="56"/>
        <v>0</v>
      </c>
      <c r="M441">
        <f t="shared" si="57"/>
        <v>2022</v>
      </c>
      <c r="N441">
        <f t="shared" si="58"/>
        <v>11</v>
      </c>
      <c r="O441">
        <f t="shared" si="59"/>
        <v>47</v>
      </c>
      <c r="P441" t="str">
        <f t="shared" si="60"/>
        <v>Nov</v>
      </c>
      <c r="Q441">
        <f t="shared" si="61"/>
        <v>14</v>
      </c>
      <c r="R441" t="str">
        <f t="shared" si="62"/>
        <v>Mon</v>
      </c>
    </row>
    <row r="442" spans="1:18" x14ac:dyDescent="0.25">
      <c r="A442" t="str">
        <f>PROPER(Sheet1!A442)</f>
        <v>Tricida</v>
      </c>
      <c r="B442" t="str">
        <f>PROPER(Sheet1!B442)</f>
        <v>Sf Bay Area</v>
      </c>
      <c r="C442" t="s">
        <v>43</v>
      </c>
      <c r="E442" s="2">
        <v>0.56999999999999995</v>
      </c>
      <c r="F442" s="1">
        <v>44879</v>
      </c>
      <c r="G442" t="s">
        <v>11</v>
      </c>
      <c r="H442" t="s">
        <v>29</v>
      </c>
      <c r="I442" s="3">
        <v>624</v>
      </c>
      <c r="J442" s="4">
        <f t="shared" si="54"/>
        <v>624000</v>
      </c>
      <c r="K442">
        <f t="shared" si="55"/>
        <v>0</v>
      </c>
      <c r="L442">
        <f t="shared" si="56"/>
        <v>0</v>
      </c>
      <c r="M442">
        <f t="shared" si="57"/>
        <v>2022</v>
      </c>
      <c r="N442">
        <f t="shared" si="58"/>
        <v>11</v>
      </c>
      <c r="O442">
        <f t="shared" si="59"/>
        <v>47</v>
      </c>
      <c r="P442" t="str">
        <f t="shared" si="60"/>
        <v>Nov</v>
      </c>
      <c r="Q442">
        <f t="shared" si="61"/>
        <v>14</v>
      </c>
      <c r="R442" t="str">
        <f t="shared" si="62"/>
        <v>Mon</v>
      </c>
    </row>
    <row r="443" spans="1:18" x14ac:dyDescent="0.25">
      <c r="A443" t="str">
        <f>PROPER(Sheet1!A443)</f>
        <v>Veev</v>
      </c>
      <c r="B443" t="str">
        <f>PROPER(Sheet1!B443)</f>
        <v>Sf Bay Area</v>
      </c>
      <c r="C443" t="s">
        <v>60</v>
      </c>
      <c r="D443">
        <v>100</v>
      </c>
      <c r="E443" s="2">
        <v>0.3</v>
      </c>
      <c r="F443" s="1">
        <v>44876</v>
      </c>
      <c r="G443" t="s">
        <v>72</v>
      </c>
      <c r="H443" t="s">
        <v>29</v>
      </c>
      <c r="I443" s="3">
        <v>597</v>
      </c>
      <c r="J443" s="4">
        <f t="shared" si="54"/>
        <v>597000</v>
      </c>
      <c r="K443">
        <f t="shared" si="55"/>
        <v>333.33333333333337</v>
      </c>
      <c r="L443">
        <f t="shared" si="56"/>
        <v>233.33333333333337</v>
      </c>
      <c r="M443">
        <f t="shared" si="57"/>
        <v>2022</v>
      </c>
      <c r="N443">
        <f t="shared" si="58"/>
        <v>11</v>
      </c>
      <c r="O443">
        <f t="shared" si="59"/>
        <v>46</v>
      </c>
      <c r="P443" t="str">
        <f t="shared" si="60"/>
        <v>Nov</v>
      </c>
      <c r="Q443">
        <f t="shared" si="61"/>
        <v>11</v>
      </c>
      <c r="R443" t="str">
        <f t="shared" si="62"/>
        <v>Fri</v>
      </c>
    </row>
    <row r="444" spans="1:18" x14ac:dyDescent="0.25">
      <c r="A444" t="str">
        <f>PROPER(Sheet1!A444)</f>
        <v>Forto</v>
      </c>
      <c r="B444" t="str">
        <f>PROPER(Sheet1!B444)</f>
        <v>Berlin</v>
      </c>
      <c r="C444" t="s">
        <v>211</v>
      </c>
      <c r="D444">
        <v>60</v>
      </c>
      <c r="E444" s="2">
        <v>0.08</v>
      </c>
      <c r="F444" s="1">
        <v>44876</v>
      </c>
      <c r="G444" t="s">
        <v>72</v>
      </c>
      <c r="H444" t="s">
        <v>29</v>
      </c>
      <c r="I444" s="3">
        <v>593</v>
      </c>
      <c r="J444" s="4">
        <f t="shared" si="54"/>
        <v>593000</v>
      </c>
      <c r="K444">
        <f t="shared" si="55"/>
        <v>750</v>
      </c>
      <c r="L444">
        <f t="shared" si="56"/>
        <v>690</v>
      </c>
      <c r="M444">
        <f t="shared" si="57"/>
        <v>2022</v>
      </c>
      <c r="N444">
        <f t="shared" si="58"/>
        <v>11</v>
      </c>
      <c r="O444">
        <f t="shared" si="59"/>
        <v>46</v>
      </c>
      <c r="P444" t="str">
        <f t="shared" si="60"/>
        <v>Nov</v>
      </c>
      <c r="Q444">
        <f t="shared" si="61"/>
        <v>11</v>
      </c>
      <c r="R444" t="str">
        <f t="shared" si="62"/>
        <v>Fri</v>
      </c>
    </row>
    <row r="445" spans="1:18" x14ac:dyDescent="0.25">
      <c r="A445" t="str">
        <f>PROPER(Sheet1!A445)</f>
        <v>Chipax</v>
      </c>
      <c r="B445" t="str">
        <f>PROPER(Sheet1!B445)</f>
        <v>Santiago</v>
      </c>
      <c r="C445" t="s">
        <v>32</v>
      </c>
      <c r="F445" s="1">
        <v>44876</v>
      </c>
      <c r="G445" t="s">
        <v>202</v>
      </c>
      <c r="H445" t="s">
        <v>121</v>
      </c>
      <c r="I445" s="3">
        <v>2</v>
      </c>
      <c r="J445" s="4">
        <f t="shared" si="54"/>
        <v>2000</v>
      </c>
      <c r="K445">
        <f t="shared" si="55"/>
        <v>0</v>
      </c>
      <c r="L445">
        <f t="shared" si="56"/>
        <v>0</v>
      </c>
      <c r="M445">
        <f t="shared" si="57"/>
        <v>2022</v>
      </c>
      <c r="N445">
        <f t="shared" si="58"/>
        <v>11</v>
      </c>
      <c r="O445">
        <f t="shared" si="59"/>
        <v>46</v>
      </c>
      <c r="P445" t="str">
        <f t="shared" si="60"/>
        <v>Nov</v>
      </c>
      <c r="Q445">
        <f t="shared" si="61"/>
        <v>11</v>
      </c>
      <c r="R445" t="str">
        <f t="shared" si="62"/>
        <v>Fri</v>
      </c>
    </row>
    <row r="446" spans="1:18" x14ac:dyDescent="0.25">
      <c r="A446" t="str">
        <f>PROPER(Sheet1!A446)</f>
        <v>Juniper</v>
      </c>
      <c r="B446" t="str">
        <f>PROPER(Sheet1!B446)</f>
        <v>Atlanta</v>
      </c>
      <c r="C446" t="s">
        <v>15</v>
      </c>
      <c r="F446" s="1">
        <v>44876</v>
      </c>
      <c r="G446" t="s">
        <v>44</v>
      </c>
      <c r="H446" t="s">
        <v>29</v>
      </c>
      <c r="J446" s="4">
        <f t="shared" si="54"/>
        <v>0</v>
      </c>
      <c r="K446">
        <f t="shared" si="55"/>
        <v>0</v>
      </c>
      <c r="L446">
        <f t="shared" si="56"/>
        <v>0</v>
      </c>
      <c r="M446">
        <f t="shared" si="57"/>
        <v>2022</v>
      </c>
      <c r="N446">
        <f t="shared" si="58"/>
        <v>11</v>
      </c>
      <c r="O446">
        <f t="shared" si="59"/>
        <v>46</v>
      </c>
      <c r="P446" t="str">
        <f t="shared" si="60"/>
        <v>Nov</v>
      </c>
      <c r="Q446">
        <f t="shared" si="61"/>
        <v>11</v>
      </c>
      <c r="R446" t="str">
        <f t="shared" si="62"/>
        <v>Fri</v>
      </c>
    </row>
    <row r="447" spans="1:18" x14ac:dyDescent="0.25">
      <c r="A447" t="str">
        <f>PROPER(Sheet1!A447)</f>
        <v>Offerpad</v>
      </c>
      <c r="B447" t="str">
        <f>PROPER(Sheet1!B447)</f>
        <v>Phoenix</v>
      </c>
      <c r="C447" t="s">
        <v>60</v>
      </c>
      <c r="E447" s="2">
        <v>7.0000000000000007E-2</v>
      </c>
      <c r="F447" s="1">
        <v>44876</v>
      </c>
      <c r="G447" t="s">
        <v>11</v>
      </c>
      <c r="H447" t="s">
        <v>29</v>
      </c>
      <c r="I447" s="3">
        <v>355</v>
      </c>
      <c r="J447" s="4">
        <f t="shared" si="54"/>
        <v>355000</v>
      </c>
      <c r="K447">
        <f t="shared" si="55"/>
        <v>0</v>
      </c>
      <c r="L447">
        <f t="shared" si="56"/>
        <v>0</v>
      </c>
      <c r="M447">
        <f t="shared" si="57"/>
        <v>2022</v>
      </c>
      <c r="N447">
        <f t="shared" si="58"/>
        <v>11</v>
      </c>
      <c r="O447">
        <f t="shared" si="59"/>
        <v>46</v>
      </c>
      <c r="P447" t="str">
        <f t="shared" si="60"/>
        <v>Nov</v>
      </c>
      <c r="Q447">
        <f t="shared" si="61"/>
        <v>11</v>
      </c>
      <c r="R447" t="str">
        <f t="shared" si="62"/>
        <v>Fri</v>
      </c>
    </row>
    <row r="448" spans="1:18" x14ac:dyDescent="0.25">
      <c r="A448" t="str">
        <f>PROPER(Sheet1!A448)</f>
        <v>Goto Group</v>
      </c>
      <c r="B448" t="str">
        <f>PROPER(Sheet1!B448)</f>
        <v>Jakarta</v>
      </c>
      <c r="C448" t="s">
        <v>94</v>
      </c>
      <c r="D448">
        <v>1300</v>
      </c>
      <c r="E448" s="2">
        <v>0.12</v>
      </c>
      <c r="F448" s="1">
        <v>44875</v>
      </c>
      <c r="G448" t="s">
        <v>11</v>
      </c>
      <c r="H448" t="s">
        <v>342</v>
      </c>
      <c r="I448" s="3">
        <v>1300</v>
      </c>
      <c r="J448" s="4">
        <f t="shared" si="54"/>
        <v>1300000</v>
      </c>
      <c r="K448">
        <f t="shared" si="55"/>
        <v>10833.333333333334</v>
      </c>
      <c r="L448">
        <f t="shared" si="56"/>
        <v>9533.3333333333339</v>
      </c>
      <c r="M448">
        <f t="shared" si="57"/>
        <v>2022</v>
      </c>
      <c r="N448">
        <f t="shared" si="58"/>
        <v>11</v>
      </c>
      <c r="O448">
        <f t="shared" si="59"/>
        <v>46</v>
      </c>
      <c r="P448" t="str">
        <f t="shared" si="60"/>
        <v>Nov</v>
      </c>
      <c r="Q448">
        <f t="shared" si="61"/>
        <v>10</v>
      </c>
      <c r="R448" t="str">
        <f t="shared" si="62"/>
        <v>Thu</v>
      </c>
    </row>
    <row r="449" spans="1:18" x14ac:dyDescent="0.25">
      <c r="A449" t="str">
        <f>PROPER(Sheet1!A449)</f>
        <v>Juul</v>
      </c>
      <c r="B449" t="str">
        <f>PROPER(Sheet1!B449)</f>
        <v>Sf Bay Area</v>
      </c>
      <c r="C449" t="s">
        <v>37</v>
      </c>
      <c r="D449">
        <v>400</v>
      </c>
      <c r="E449" s="2">
        <v>0.3</v>
      </c>
      <c r="F449" s="1">
        <v>44875</v>
      </c>
      <c r="G449" t="s">
        <v>16</v>
      </c>
      <c r="H449" t="s">
        <v>29</v>
      </c>
      <c r="I449" s="3">
        <v>1500</v>
      </c>
      <c r="J449" s="4">
        <f t="shared" si="54"/>
        <v>1500000</v>
      </c>
      <c r="K449">
        <f t="shared" si="55"/>
        <v>1333.3333333333335</v>
      </c>
      <c r="L449">
        <f t="shared" si="56"/>
        <v>933.33333333333348</v>
      </c>
      <c r="M449">
        <f t="shared" si="57"/>
        <v>2022</v>
      </c>
      <c r="N449">
        <f t="shared" si="58"/>
        <v>11</v>
      </c>
      <c r="O449">
        <f t="shared" si="59"/>
        <v>46</v>
      </c>
      <c r="P449" t="str">
        <f t="shared" si="60"/>
        <v>Nov</v>
      </c>
      <c r="Q449">
        <f t="shared" si="61"/>
        <v>10</v>
      </c>
      <c r="R449" t="str">
        <f t="shared" si="62"/>
        <v>Thu</v>
      </c>
    </row>
    <row r="450" spans="1:18" x14ac:dyDescent="0.25">
      <c r="A450" t="str">
        <f>PROPER(Sheet1!A450)</f>
        <v>Blend</v>
      </c>
      <c r="B450" t="str">
        <f>PROPER(Sheet1!B450)</f>
        <v>Sf Bay Area</v>
      </c>
      <c r="C450" t="s">
        <v>32</v>
      </c>
      <c r="D450">
        <v>100</v>
      </c>
      <c r="E450" s="2">
        <v>0.06</v>
      </c>
      <c r="F450" s="1">
        <v>44875</v>
      </c>
      <c r="G450" t="s">
        <v>11</v>
      </c>
      <c r="H450" t="s">
        <v>29</v>
      </c>
      <c r="I450" s="3">
        <v>665</v>
      </c>
      <c r="J450" s="4">
        <f t="shared" ref="J450:J513" si="63">1000*I450</f>
        <v>665000</v>
      </c>
      <c r="K450">
        <f t="shared" ref="K450:K513" si="64">IFERROR(D450/E450,0)</f>
        <v>1666.6666666666667</v>
      </c>
      <c r="L450">
        <f t="shared" ref="L450:L513" si="65">IFERROR(K450-D450,0)</f>
        <v>1566.6666666666667</v>
      </c>
      <c r="M450">
        <f t="shared" ref="M450:M513" si="66">YEAR(F450)</f>
        <v>2022</v>
      </c>
      <c r="N450">
        <f t="shared" ref="N450:N513" si="67">MONTH(F450)</f>
        <v>11</v>
      </c>
      <c r="O450">
        <f t="shared" ref="O450:O513" si="68">WEEKNUM(F450)</f>
        <v>46</v>
      </c>
      <c r="P450" t="str">
        <f t="shared" ref="P450:P513" si="69">TEXT(F450,"MMM")</f>
        <v>Nov</v>
      </c>
      <c r="Q450">
        <f t="shared" ref="Q450:Q513" si="70">DAY(F450)</f>
        <v>10</v>
      </c>
      <c r="R450" t="str">
        <f t="shared" ref="R450:R513" si="71">TEXT(F450,"DDD")</f>
        <v>Thu</v>
      </c>
    </row>
    <row r="451" spans="1:18" x14ac:dyDescent="0.25">
      <c r="A451" t="str">
        <f>PROPER(Sheet1!A451)</f>
        <v>Influxdata</v>
      </c>
      <c r="B451" t="str">
        <f>PROPER(Sheet1!B451)</f>
        <v>Sf Bay Area</v>
      </c>
      <c r="C451" t="s">
        <v>53</v>
      </c>
      <c r="D451">
        <v>65</v>
      </c>
      <c r="E451" s="2">
        <v>0.27</v>
      </c>
      <c r="F451" s="1">
        <v>44875</v>
      </c>
      <c r="G451" t="s">
        <v>72</v>
      </c>
      <c r="H451" t="s">
        <v>29</v>
      </c>
      <c r="I451" s="3">
        <v>119</v>
      </c>
      <c r="J451" s="4">
        <f t="shared" si="63"/>
        <v>119000</v>
      </c>
      <c r="K451">
        <f t="shared" si="64"/>
        <v>240.74074074074073</v>
      </c>
      <c r="L451">
        <f t="shared" si="65"/>
        <v>175.74074074074073</v>
      </c>
      <c r="M451">
        <f t="shared" si="66"/>
        <v>2022</v>
      </c>
      <c r="N451">
        <f t="shared" si="67"/>
        <v>11</v>
      </c>
      <c r="O451">
        <f t="shared" si="68"/>
        <v>46</v>
      </c>
      <c r="P451" t="str">
        <f t="shared" si="69"/>
        <v>Nov</v>
      </c>
      <c r="Q451">
        <f t="shared" si="70"/>
        <v>10</v>
      </c>
      <c r="R451" t="str">
        <f t="shared" si="71"/>
        <v>Thu</v>
      </c>
    </row>
    <row r="452" spans="1:18" x14ac:dyDescent="0.25">
      <c r="A452" t="str">
        <f>PROPER(Sheet1!A452)</f>
        <v>Coinbase</v>
      </c>
      <c r="B452" t="str">
        <f>PROPER(Sheet1!B452)</f>
        <v>Sf Bay Area</v>
      </c>
      <c r="C452" t="s">
        <v>28</v>
      </c>
      <c r="D452">
        <v>60</v>
      </c>
      <c r="F452" s="1">
        <v>44875</v>
      </c>
      <c r="G452" t="s">
        <v>11</v>
      </c>
      <c r="H452" t="s">
        <v>29</v>
      </c>
      <c r="I452" s="3">
        <v>549</v>
      </c>
      <c r="J452" s="4">
        <f t="shared" si="63"/>
        <v>549000</v>
      </c>
      <c r="K452">
        <f t="shared" si="64"/>
        <v>0</v>
      </c>
      <c r="L452">
        <f t="shared" si="65"/>
        <v>-60</v>
      </c>
      <c r="M452">
        <f t="shared" si="66"/>
        <v>2022</v>
      </c>
      <c r="N452">
        <f t="shared" si="67"/>
        <v>11</v>
      </c>
      <c r="O452">
        <f t="shared" si="68"/>
        <v>46</v>
      </c>
      <c r="P452" t="str">
        <f t="shared" si="69"/>
        <v>Nov</v>
      </c>
      <c r="Q452">
        <f t="shared" si="70"/>
        <v>10</v>
      </c>
      <c r="R452" t="str">
        <f t="shared" si="71"/>
        <v>Thu</v>
      </c>
    </row>
    <row r="453" spans="1:18" x14ac:dyDescent="0.25">
      <c r="A453" t="str">
        <f>PROPER(Sheet1!A453)</f>
        <v>Soundhound</v>
      </c>
      <c r="B453" t="str">
        <f>PROPER(Sheet1!B453)</f>
        <v>Sf Bay Area</v>
      </c>
      <c r="C453" t="s">
        <v>62</v>
      </c>
      <c r="D453">
        <v>45</v>
      </c>
      <c r="E453" s="2">
        <v>0.1</v>
      </c>
      <c r="F453" s="1">
        <v>44875</v>
      </c>
      <c r="G453" t="s">
        <v>11</v>
      </c>
      <c r="H453" t="s">
        <v>29</v>
      </c>
      <c r="I453" s="3">
        <v>326</v>
      </c>
      <c r="J453" s="4">
        <f t="shared" si="63"/>
        <v>326000</v>
      </c>
      <c r="K453">
        <f t="shared" si="64"/>
        <v>450</v>
      </c>
      <c r="L453">
        <f t="shared" si="65"/>
        <v>405</v>
      </c>
      <c r="M453">
        <f t="shared" si="66"/>
        <v>2022</v>
      </c>
      <c r="N453">
        <f t="shared" si="67"/>
        <v>11</v>
      </c>
      <c r="O453">
        <f t="shared" si="68"/>
        <v>46</v>
      </c>
      <c r="P453" t="str">
        <f t="shared" si="69"/>
        <v>Nov</v>
      </c>
      <c r="Q453">
        <f t="shared" si="70"/>
        <v>10</v>
      </c>
      <c r="R453" t="str">
        <f t="shared" si="71"/>
        <v>Thu</v>
      </c>
    </row>
    <row r="454" spans="1:18" x14ac:dyDescent="0.25">
      <c r="A454" t="str">
        <f>PROPER(Sheet1!A454)</f>
        <v>Wistia</v>
      </c>
      <c r="B454" t="str">
        <f>PROPER(Sheet1!B454)</f>
        <v>Boston</v>
      </c>
      <c r="C454" t="s">
        <v>15</v>
      </c>
      <c r="D454">
        <v>40</v>
      </c>
      <c r="F454" s="1">
        <v>44875</v>
      </c>
      <c r="G454" t="s">
        <v>16</v>
      </c>
      <c r="H454" t="s">
        <v>29</v>
      </c>
      <c r="I454" s="3">
        <v>18</v>
      </c>
      <c r="J454" s="4">
        <f t="shared" si="63"/>
        <v>18000</v>
      </c>
      <c r="K454">
        <f t="shared" si="64"/>
        <v>0</v>
      </c>
      <c r="L454">
        <f t="shared" si="65"/>
        <v>-40</v>
      </c>
      <c r="M454">
        <f t="shared" si="66"/>
        <v>2022</v>
      </c>
      <c r="N454">
        <f t="shared" si="67"/>
        <v>11</v>
      </c>
      <c r="O454">
        <f t="shared" si="68"/>
        <v>46</v>
      </c>
      <c r="P454" t="str">
        <f t="shared" si="69"/>
        <v>Nov</v>
      </c>
      <c r="Q454">
        <f t="shared" si="70"/>
        <v>10</v>
      </c>
      <c r="R454" t="str">
        <f t="shared" si="71"/>
        <v>Thu</v>
      </c>
    </row>
    <row r="455" spans="1:18" x14ac:dyDescent="0.25">
      <c r="A455" t="str">
        <f>PROPER(Sheet1!A455)</f>
        <v>Ocavu</v>
      </c>
      <c r="B455" t="str">
        <f>PROPER(Sheet1!B455)</f>
        <v>Lehi</v>
      </c>
      <c r="C455" t="s">
        <v>28</v>
      </c>
      <c r="D455">
        <v>20</v>
      </c>
      <c r="E455" s="2">
        <v>0.48</v>
      </c>
      <c r="F455" s="1">
        <v>44875</v>
      </c>
      <c r="G455" t="s">
        <v>21</v>
      </c>
      <c r="H455" t="s">
        <v>29</v>
      </c>
      <c r="I455" s="3">
        <v>11</v>
      </c>
      <c r="J455" s="4">
        <f t="shared" si="63"/>
        <v>11000</v>
      </c>
      <c r="K455">
        <f t="shared" si="64"/>
        <v>41.666666666666671</v>
      </c>
      <c r="L455">
        <f t="shared" si="65"/>
        <v>21.666666666666671</v>
      </c>
      <c r="M455">
        <f t="shared" si="66"/>
        <v>2022</v>
      </c>
      <c r="N455">
        <f t="shared" si="67"/>
        <v>11</v>
      </c>
      <c r="O455">
        <f t="shared" si="68"/>
        <v>46</v>
      </c>
      <c r="P455" t="str">
        <f t="shared" si="69"/>
        <v>Nov</v>
      </c>
      <c r="Q455">
        <f t="shared" si="70"/>
        <v>10</v>
      </c>
      <c r="R455" t="str">
        <f t="shared" si="71"/>
        <v>Thu</v>
      </c>
    </row>
    <row r="456" spans="1:18" x14ac:dyDescent="0.25">
      <c r="A456" t="str">
        <f>PROPER(Sheet1!A456)</f>
        <v>Avast</v>
      </c>
      <c r="B456" t="str">
        <f>PROPER(Sheet1!B456)</f>
        <v>Phoenix</v>
      </c>
      <c r="C456" t="s">
        <v>91</v>
      </c>
      <c r="E456" s="2">
        <v>0.25</v>
      </c>
      <c r="F456" s="1">
        <v>44875</v>
      </c>
      <c r="G456" t="s">
        <v>16</v>
      </c>
      <c r="H456" t="s">
        <v>29</v>
      </c>
      <c r="J456" s="4">
        <f t="shared" si="63"/>
        <v>0</v>
      </c>
      <c r="K456">
        <f t="shared" si="64"/>
        <v>0</v>
      </c>
      <c r="L456">
        <f t="shared" si="65"/>
        <v>0</v>
      </c>
      <c r="M456">
        <f t="shared" si="66"/>
        <v>2022</v>
      </c>
      <c r="N456">
        <f t="shared" si="67"/>
        <v>11</v>
      </c>
      <c r="O456">
        <f t="shared" si="68"/>
        <v>46</v>
      </c>
      <c r="P456" t="str">
        <f t="shared" si="69"/>
        <v>Nov</v>
      </c>
      <c r="Q456">
        <f t="shared" si="70"/>
        <v>10</v>
      </c>
      <c r="R456" t="str">
        <f t="shared" si="71"/>
        <v>Thu</v>
      </c>
    </row>
    <row r="457" spans="1:18" x14ac:dyDescent="0.25">
      <c r="A457" t="str">
        <f>PROPER(Sheet1!A457)</f>
        <v>Reforge</v>
      </c>
      <c r="B457" t="str">
        <f>PROPER(Sheet1!B457)</f>
        <v>Sf Bay Area</v>
      </c>
      <c r="C457" t="s">
        <v>25</v>
      </c>
      <c r="F457" s="1">
        <v>44875</v>
      </c>
      <c r="G457" t="s">
        <v>63</v>
      </c>
      <c r="H457" t="s">
        <v>29</v>
      </c>
      <c r="I457" s="3">
        <v>81</v>
      </c>
      <c r="J457" s="4">
        <f t="shared" si="63"/>
        <v>81000</v>
      </c>
      <c r="K457">
        <f t="shared" si="64"/>
        <v>0</v>
      </c>
      <c r="L457">
        <f t="shared" si="65"/>
        <v>0</v>
      </c>
      <c r="M457">
        <f t="shared" si="66"/>
        <v>2022</v>
      </c>
      <c r="N457">
        <f t="shared" si="67"/>
        <v>11</v>
      </c>
      <c r="O457">
        <f t="shared" si="68"/>
        <v>46</v>
      </c>
      <c r="P457" t="str">
        <f t="shared" si="69"/>
        <v>Nov</v>
      </c>
      <c r="Q457">
        <f t="shared" si="70"/>
        <v>10</v>
      </c>
      <c r="R457" t="str">
        <f t="shared" si="71"/>
        <v>Thu</v>
      </c>
    </row>
    <row r="458" spans="1:18" x14ac:dyDescent="0.25">
      <c r="A458" t="str">
        <f>PROPER(Sheet1!A458)</f>
        <v>Sendcloud</v>
      </c>
      <c r="B458" t="str">
        <f>PROPER(Sheet1!B458)</f>
        <v>Eindhoven</v>
      </c>
      <c r="C458" t="s">
        <v>211</v>
      </c>
      <c r="E458" s="2">
        <v>0.1</v>
      </c>
      <c r="F458" s="1">
        <v>44875</v>
      </c>
      <c r="G458" t="s">
        <v>33</v>
      </c>
      <c r="H458" t="s">
        <v>29</v>
      </c>
      <c r="I458" s="3">
        <v>200</v>
      </c>
      <c r="J458" s="4">
        <f t="shared" si="63"/>
        <v>200000</v>
      </c>
      <c r="K458">
        <f t="shared" si="64"/>
        <v>0</v>
      </c>
      <c r="L458">
        <f t="shared" si="65"/>
        <v>0</v>
      </c>
      <c r="M458">
        <f t="shared" si="66"/>
        <v>2022</v>
      </c>
      <c r="N458">
        <f t="shared" si="67"/>
        <v>11</v>
      </c>
      <c r="O458">
        <f t="shared" si="68"/>
        <v>46</v>
      </c>
      <c r="P458" t="str">
        <f t="shared" si="69"/>
        <v>Nov</v>
      </c>
      <c r="Q458">
        <f t="shared" si="70"/>
        <v>10</v>
      </c>
      <c r="R458" t="str">
        <f t="shared" si="71"/>
        <v>Thu</v>
      </c>
    </row>
    <row r="459" spans="1:18" x14ac:dyDescent="0.25">
      <c r="A459" t="str">
        <f>PROPER(Sheet1!A459)</f>
        <v>Voly</v>
      </c>
      <c r="B459" t="str">
        <f>PROPER(Sheet1!B459)</f>
        <v>Sydney</v>
      </c>
      <c r="C459" t="s">
        <v>41</v>
      </c>
      <c r="F459" s="1">
        <v>44875</v>
      </c>
      <c r="G459" t="s">
        <v>202</v>
      </c>
      <c r="H459" t="s">
        <v>22</v>
      </c>
      <c r="I459" s="3">
        <v>13</v>
      </c>
      <c r="J459" s="4">
        <f t="shared" si="63"/>
        <v>13000</v>
      </c>
      <c r="K459">
        <f t="shared" si="64"/>
        <v>0</v>
      </c>
      <c r="L459">
        <f t="shared" si="65"/>
        <v>0</v>
      </c>
      <c r="M459">
        <f t="shared" si="66"/>
        <v>2022</v>
      </c>
      <c r="N459">
        <f t="shared" si="67"/>
        <v>11</v>
      </c>
      <c r="O459">
        <f t="shared" si="68"/>
        <v>46</v>
      </c>
      <c r="P459" t="str">
        <f t="shared" si="69"/>
        <v>Nov</v>
      </c>
      <c r="Q459">
        <f t="shared" si="70"/>
        <v>10</v>
      </c>
      <c r="R459" t="str">
        <f t="shared" si="71"/>
        <v>Thu</v>
      </c>
    </row>
    <row r="460" spans="1:18" x14ac:dyDescent="0.25">
      <c r="A460" t="str">
        <f>PROPER(Sheet1!A460)</f>
        <v>Wavely</v>
      </c>
      <c r="B460" t="str">
        <f>PROPER(Sheet1!B460)</f>
        <v>Sf Bay Area</v>
      </c>
      <c r="C460" t="s">
        <v>50</v>
      </c>
      <c r="E460" s="2">
        <v>1</v>
      </c>
      <c r="F460" s="1">
        <v>44875</v>
      </c>
      <c r="G460" t="s">
        <v>16</v>
      </c>
      <c r="H460" t="s">
        <v>29</v>
      </c>
      <c r="J460" s="4">
        <f t="shared" si="63"/>
        <v>0</v>
      </c>
      <c r="K460">
        <f t="shared" si="64"/>
        <v>0</v>
      </c>
      <c r="L460">
        <f t="shared" si="65"/>
        <v>0</v>
      </c>
      <c r="M460">
        <f t="shared" si="66"/>
        <v>2022</v>
      </c>
      <c r="N460">
        <f t="shared" si="67"/>
        <v>11</v>
      </c>
      <c r="O460">
        <f t="shared" si="68"/>
        <v>46</v>
      </c>
      <c r="P460" t="str">
        <f t="shared" si="69"/>
        <v>Nov</v>
      </c>
      <c r="Q460">
        <f t="shared" si="70"/>
        <v>10</v>
      </c>
      <c r="R460" t="str">
        <f t="shared" si="71"/>
        <v>Thu</v>
      </c>
    </row>
    <row r="461" spans="1:18" x14ac:dyDescent="0.25">
      <c r="A461" t="str">
        <f>PROPER(Sheet1!A461)</f>
        <v>Zenbusiness</v>
      </c>
      <c r="B461" t="str">
        <f>PROPER(Sheet1!B461)</f>
        <v>Austin</v>
      </c>
      <c r="C461" t="s">
        <v>62</v>
      </c>
      <c r="F461" s="1">
        <v>44875</v>
      </c>
      <c r="G461" t="s">
        <v>33</v>
      </c>
      <c r="H461" t="s">
        <v>29</v>
      </c>
      <c r="I461" s="3">
        <v>277</v>
      </c>
      <c r="J461" s="4">
        <f t="shared" si="63"/>
        <v>277000</v>
      </c>
      <c r="K461">
        <f t="shared" si="64"/>
        <v>0</v>
      </c>
      <c r="L461">
        <f t="shared" si="65"/>
        <v>0</v>
      </c>
      <c r="M461">
        <f t="shared" si="66"/>
        <v>2022</v>
      </c>
      <c r="N461">
        <f t="shared" si="67"/>
        <v>11</v>
      </c>
      <c r="O461">
        <f t="shared" si="68"/>
        <v>46</v>
      </c>
      <c r="P461" t="str">
        <f t="shared" si="69"/>
        <v>Nov</v>
      </c>
      <c r="Q461">
        <f t="shared" si="70"/>
        <v>10</v>
      </c>
      <c r="R461" t="str">
        <f t="shared" si="71"/>
        <v>Thu</v>
      </c>
    </row>
    <row r="462" spans="1:18" x14ac:dyDescent="0.25">
      <c r="A462" t="str">
        <f>PROPER(Sheet1!A462)</f>
        <v>Meta</v>
      </c>
      <c r="B462" t="str">
        <f>PROPER(Sheet1!B462)</f>
        <v>Sf Bay Area</v>
      </c>
      <c r="C462" t="s">
        <v>37</v>
      </c>
      <c r="D462">
        <v>11000</v>
      </c>
      <c r="E462" s="2">
        <v>0.13</v>
      </c>
      <c r="F462" s="1">
        <v>44874</v>
      </c>
      <c r="G462" t="s">
        <v>11</v>
      </c>
      <c r="H462" t="s">
        <v>29</v>
      </c>
      <c r="I462" s="3">
        <v>26000</v>
      </c>
      <c r="J462" s="4">
        <f t="shared" si="63"/>
        <v>26000000</v>
      </c>
      <c r="K462">
        <f t="shared" si="64"/>
        <v>84615.38461538461</v>
      </c>
      <c r="L462">
        <f t="shared" si="65"/>
        <v>73615.38461538461</v>
      </c>
      <c r="M462">
        <f t="shared" si="66"/>
        <v>2022</v>
      </c>
      <c r="N462">
        <f t="shared" si="67"/>
        <v>11</v>
      </c>
      <c r="O462">
        <f t="shared" si="68"/>
        <v>46</v>
      </c>
      <c r="P462" t="str">
        <f t="shared" si="69"/>
        <v>Nov</v>
      </c>
      <c r="Q462">
        <f t="shared" si="70"/>
        <v>9</v>
      </c>
      <c r="R462" t="str">
        <f t="shared" si="71"/>
        <v>Wed</v>
      </c>
    </row>
    <row r="463" spans="1:18" x14ac:dyDescent="0.25">
      <c r="A463" t="str">
        <f>PROPER(Sheet1!A463)</f>
        <v>Redfin</v>
      </c>
      <c r="B463" t="str">
        <f>PROPER(Sheet1!B463)</f>
        <v>Seattle</v>
      </c>
      <c r="C463" t="s">
        <v>60</v>
      </c>
      <c r="D463">
        <v>862</v>
      </c>
      <c r="E463" s="2">
        <v>0.13</v>
      </c>
      <c r="F463" s="1">
        <v>44874</v>
      </c>
      <c r="G463" t="s">
        <v>11</v>
      </c>
      <c r="H463" t="s">
        <v>29</v>
      </c>
      <c r="I463" s="3">
        <v>320</v>
      </c>
      <c r="J463" s="4">
        <f t="shared" si="63"/>
        <v>320000</v>
      </c>
      <c r="K463">
        <f t="shared" si="64"/>
        <v>6630.7692307692305</v>
      </c>
      <c r="L463">
        <f t="shared" si="65"/>
        <v>5768.7692307692305</v>
      </c>
      <c r="M463">
        <f t="shared" si="66"/>
        <v>2022</v>
      </c>
      <c r="N463">
        <f t="shared" si="67"/>
        <v>11</v>
      </c>
      <c r="O463">
        <f t="shared" si="68"/>
        <v>46</v>
      </c>
      <c r="P463" t="str">
        <f t="shared" si="69"/>
        <v>Nov</v>
      </c>
      <c r="Q463">
        <f t="shared" si="70"/>
        <v>9</v>
      </c>
      <c r="R463" t="str">
        <f t="shared" si="71"/>
        <v>Wed</v>
      </c>
    </row>
    <row r="464" spans="1:18" x14ac:dyDescent="0.25">
      <c r="A464" t="str">
        <f>PROPER(Sheet1!A464)</f>
        <v>Flyhomes</v>
      </c>
      <c r="B464" t="str">
        <f>PROPER(Sheet1!B464)</f>
        <v>Seattle</v>
      </c>
      <c r="C464" t="s">
        <v>60</v>
      </c>
      <c r="D464">
        <v>300</v>
      </c>
      <c r="E464" s="2">
        <v>0.4</v>
      </c>
      <c r="F464" s="1">
        <v>44874</v>
      </c>
      <c r="G464" t="s">
        <v>33</v>
      </c>
      <c r="H464" t="s">
        <v>29</v>
      </c>
      <c r="I464" s="3">
        <v>310</v>
      </c>
      <c r="J464" s="4">
        <f t="shared" si="63"/>
        <v>310000</v>
      </c>
      <c r="K464">
        <f t="shared" si="64"/>
        <v>750</v>
      </c>
      <c r="L464">
        <f t="shared" si="65"/>
        <v>450</v>
      </c>
      <c r="M464">
        <f t="shared" si="66"/>
        <v>2022</v>
      </c>
      <c r="N464">
        <f t="shared" si="67"/>
        <v>11</v>
      </c>
      <c r="O464">
        <f t="shared" si="68"/>
        <v>46</v>
      </c>
      <c r="P464" t="str">
        <f t="shared" si="69"/>
        <v>Nov</v>
      </c>
      <c r="Q464">
        <f t="shared" si="70"/>
        <v>9</v>
      </c>
      <c r="R464" t="str">
        <f t="shared" si="71"/>
        <v>Wed</v>
      </c>
    </row>
    <row r="465" spans="1:18" x14ac:dyDescent="0.25">
      <c r="A465" t="str">
        <f>PROPER(Sheet1!A465)</f>
        <v>Avantstay</v>
      </c>
      <c r="B465" t="str">
        <f>PROPER(Sheet1!B465)</f>
        <v>Los Angeles</v>
      </c>
      <c r="C465" t="s">
        <v>101</v>
      </c>
      <c r="D465">
        <v>144</v>
      </c>
      <c r="E465" s="2">
        <v>0.22</v>
      </c>
      <c r="F465" s="1">
        <v>44874</v>
      </c>
      <c r="G465" t="s">
        <v>217</v>
      </c>
      <c r="H465" t="s">
        <v>29</v>
      </c>
      <c r="I465" s="3">
        <v>686</v>
      </c>
      <c r="J465" s="4">
        <f t="shared" si="63"/>
        <v>686000</v>
      </c>
      <c r="K465">
        <f t="shared" si="64"/>
        <v>654.5454545454545</v>
      </c>
      <c r="L465">
        <f t="shared" si="65"/>
        <v>510.5454545454545</v>
      </c>
      <c r="M465">
        <f t="shared" si="66"/>
        <v>2022</v>
      </c>
      <c r="N465">
        <f t="shared" si="67"/>
        <v>11</v>
      </c>
      <c r="O465">
        <f t="shared" si="68"/>
        <v>46</v>
      </c>
      <c r="P465" t="str">
        <f t="shared" si="69"/>
        <v>Nov</v>
      </c>
      <c r="Q465">
        <f t="shared" si="70"/>
        <v>9</v>
      </c>
      <c r="R465" t="str">
        <f t="shared" si="71"/>
        <v>Wed</v>
      </c>
    </row>
    <row r="466" spans="1:18" x14ac:dyDescent="0.25">
      <c r="A466" t="str">
        <f>PROPER(Sheet1!A466)</f>
        <v>Root Insurance</v>
      </c>
      <c r="B466" t="str">
        <f>PROPER(Sheet1!B466)</f>
        <v>Columbus</v>
      </c>
      <c r="C466" t="s">
        <v>32</v>
      </c>
      <c r="D466">
        <v>137</v>
      </c>
      <c r="E466" s="2">
        <v>0.2</v>
      </c>
      <c r="F466" s="1">
        <v>44874</v>
      </c>
      <c r="G466" t="s">
        <v>11</v>
      </c>
      <c r="H466" t="s">
        <v>29</v>
      </c>
      <c r="I466" s="3">
        <v>527</v>
      </c>
      <c r="J466" s="4">
        <f t="shared" si="63"/>
        <v>527000</v>
      </c>
      <c r="K466">
        <f t="shared" si="64"/>
        <v>685</v>
      </c>
      <c r="L466">
        <f t="shared" si="65"/>
        <v>548</v>
      </c>
      <c r="M466">
        <f t="shared" si="66"/>
        <v>2022</v>
      </c>
      <c r="N466">
        <f t="shared" si="67"/>
        <v>11</v>
      </c>
      <c r="O466">
        <f t="shared" si="68"/>
        <v>46</v>
      </c>
      <c r="P466" t="str">
        <f t="shared" si="69"/>
        <v>Nov</v>
      </c>
      <c r="Q466">
        <f t="shared" si="70"/>
        <v>9</v>
      </c>
      <c r="R466" t="str">
        <f t="shared" si="71"/>
        <v>Wed</v>
      </c>
    </row>
    <row r="467" spans="1:18" x14ac:dyDescent="0.25">
      <c r="A467" t="str">
        <f>PROPER(Sheet1!A467)</f>
        <v>Liftoff</v>
      </c>
      <c r="B467" t="str">
        <f>PROPER(Sheet1!B467)</f>
        <v>Sf Bay Area</v>
      </c>
      <c r="C467" t="s">
        <v>15</v>
      </c>
      <c r="D467">
        <v>130</v>
      </c>
      <c r="E467" s="2">
        <v>0.15</v>
      </c>
      <c r="F467" s="1">
        <v>44874</v>
      </c>
      <c r="G467" t="s">
        <v>44</v>
      </c>
      <c r="H467" t="s">
        <v>29</v>
      </c>
      <c r="I467" s="3">
        <v>6</v>
      </c>
      <c r="J467" s="4">
        <f t="shared" si="63"/>
        <v>6000</v>
      </c>
      <c r="K467">
        <f t="shared" si="64"/>
        <v>866.66666666666674</v>
      </c>
      <c r="L467">
        <f t="shared" si="65"/>
        <v>736.66666666666674</v>
      </c>
      <c r="M467">
        <f t="shared" si="66"/>
        <v>2022</v>
      </c>
      <c r="N467">
        <f t="shared" si="67"/>
        <v>11</v>
      </c>
      <c r="O467">
        <f t="shared" si="68"/>
        <v>46</v>
      </c>
      <c r="P467" t="str">
        <f t="shared" si="69"/>
        <v>Nov</v>
      </c>
      <c r="Q467">
        <f t="shared" si="70"/>
        <v>9</v>
      </c>
      <c r="R467" t="str">
        <f t="shared" si="71"/>
        <v>Wed</v>
      </c>
    </row>
    <row r="468" spans="1:18" x14ac:dyDescent="0.25">
      <c r="A468" t="str">
        <f>PROPER(Sheet1!A468)</f>
        <v>Cameo</v>
      </c>
      <c r="B468" t="str">
        <f>PROPER(Sheet1!B468)</f>
        <v>Chicago</v>
      </c>
      <c r="C468" t="s">
        <v>37</v>
      </c>
      <c r="D468">
        <v>80</v>
      </c>
      <c r="F468" s="1">
        <v>44874</v>
      </c>
      <c r="G468" t="s">
        <v>16</v>
      </c>
      <c r="H468" t="s">
        <v>29</v>
      </c>
      <c r="I468" s="3">
        <v>165</v>
      </c>
      <c r="J468" s="4">
        <f t="shared" si="63"/>
        <v>165000</v>
      </c>
      <c r="K468">
        <f t="shared" si="64"/>
        <v>0</v>
      </c>
      <c r="L468">
        <f t="shared" si="65"/>
        <v>-80</v>
      </c>
      <c r="M468">
        <f t="shared" si="66"/>
        <v>2022</v>
      </c>
      <c r="N468">
        <f t="shared" si="67"/>
        <v>11</v>
      </c>
      <c r="O468">
        <f t="shared" si="68"/>
        <v>46</v>
      </c>
      <c r="P468" t="str">
        <f t="shared" si="69"/>
        <v>Nov</v>
      </c>
      <c r="Q468">
        <f t="shared" si="70"/>
        <v>9</v>
      </c>
      <c r="R468" t="str">
        <f t="shared" si="71"/>
        <v>Wed</v>
      </c>
    </row>
    <row r="469" spans="1:18" x14ac:dyDescent="0.25">
      <c r="A469" t="str">
        <f>PROPER(Sheet1!A469)</f>
        <v>Plum</v>
      </c>
      <c r="B469" t="str">
        <f>PROPER(Sheet1!B469)</f>
        <v>Bengaluru</v>
      </c>
      <c r="C469" t="s">
        <v>43</v>
      </c>
      <c r="D469">
        <v>36</v>
      </c>
      <c r="E469" s="2">
        <v>0.1</v>
      </c>
      <c r="F469" s="1">
        <v>44874</v>
      </c>
      <c r="G469" t="s">
        <v>21</v>
      </c>
      <c r="H469" t="s">
        <v>17</v>
      </c>
      <c r="I469" s="3">
        <v>20</v>
      </c>
      <c r="J469" s="4">
        <f t="shared" si="63"/>
        <v>20000</v>
      </c>
      <c r="K469">
        <f t="shared" si="64"/>
        <v>360</v>
      </c>
      <c r="L469">
        <f t="shared" si="65"/>
        <v>324</v>
      </c>
      <c r="M469">
        <f t="shared" si="66"/>
        <v>2022</v>
      </c>
      <c r="N469">
        <f t="shared" si="67"/>
        <v>11</v>
      </c>
      <c r="O469">
        <f t="shared" si="68"/>
        <v>46</v>
      </c>
      <c r="P469" t="str">
        <f t="shared" si="69"/>
        <v>Nov</v>
      </c>
      <c r="Q469">
        <f t="shared" si="70"/>
        <v>9</v>
      </c>
      <c r="R469" t="str">
        <f t="shared" si="71"/>
        <v>Wed</v>
      </c>
    </row>
    <row r="470" spans="1:18" x14ac:dyDescent="0.25">
      <c r="A470" t="str">
        <f>PROPER(Sheet1!A470)</f>
        <v>Kabam</v>
      </c>
      <c r="B470" t="str">
        <f>PROPER(Sheet1!B470)</f>
        <v>Sf Bay Area</v>
      </c>
      <c r="C470" t="s">
        <v>37</v>
      </c>
      <c r="D470">
        <v>35</v>
      </c>
      <c r="E470" s="2">
        <v>7.0000000000000007E-2</v>
      </c>
      <c r="F470" s="1">
        <v>44874</v>
      </c>
      <c r="G470" t="s">
        <v>44</v>
      </c>
      <c r="H470" t="s">
        <v>29</v>
      </c>
      <c r="I470" s="3">
        <v>244</v>
      </c>
      <c r="J470" s="4">
        <f t="shared" si="63"/>
        <v>244000</v>
      </c>
      <c r="K470">
        <f t="shared" si="64"/>
        <v>499.99999999999994</v>
      </c>
      <c r="L470">
        <f t="shared" si="65"/>
        <v>464.99999999999994</v>
      </c>
      <c r="M470">
        <f t="shared" si="66"/>
        <v>2022</v>
      </c>
      <c r="N470">
        <f t="shared" si="67"/>
        <v>11</v>
      </c>
      <c r="O470">
        <f t="shared" si="68"/>
        <v>46</v>
      </c>
      <c r="P470" t="str">
        <f t="shared" si="69"/>
        <v>Nov</v>
      </c>
      <c r="Q470">
        <f t="shared" si="70"/>
        <v>9</v>
      </c>
      <c r="R470" t="str">
        <f t="shared" si="71"/>
        <v>Wed</v>
      </c>
    </row>
    <row r="471" spans="1:18" x14ac:dyDescent="0.25">
      <c r="A471" t="str">
        <f>PROPER(Sheet1!A471)</f>
        <v>Highradius</v>
      </c>
      <c r="B471" t="str">
        <f>PROPER(Sheet1!B471)</f>
        <v>Bengaluru</v>
      </c>
      <c r="C471" t="s">
        <v>32</v>
      </c>
      <c r="D471">
        <v>25</v>
      </c>
      <c r="F471" s="1">
        <v>44874</v>
      </c>
      <c r="G471" t="s">
        <v>33</v>
      </c>
      <c r="H471" t="s">
        <v>17</v>
      </c>
      <c r="I471" s="3">
        <v>475</v>
      </c>
      <c r="J471" s="4">
        <f t="shared" si="63"/>
        <v>475000</v>
      </c>
      <c r="K471">
        <f t="shared" si="64"/>
        <v>0</v>
      </c>
      <c r="L471">
        <f t="shared" si="65"/>
        <v>-25</v>
      </c>
      <c r="M471">
        <f t="shared" si="66"/>
        <v>2022</v>
      </c>
      <c r="N471">
        <f t="shared" si="67"/>
        <v>11</v>
      </c>
      <c r="O471">
        <f t="shared" si="68"/>
        <v>46</v>
      </c>
      <c r="P471" t="str">
        <f t="shared" si="69"/>
        <v>Nov</v>
      </c>
      <c r="Q471">
        <f t="shared" si="70"/>
        <v>9</v>
      </c>
      <c r="R471" t="str">
        <f t="shared" si="71"/>
        <v>Wed</v>
      </c>
    </row>
    <row r="472" spans="1:18" x14ac:dyDescent="0.25">
      <c r="A472" t="str">
        <f>PROPER(Sheet1!A472)</f>
        <v>Amobee</v>
      </c>
      <c r="B472" t="str">
        <f>PROPER(Sheet1!B472)</f>
        <v>Sf Bay Area</v>
      </c>
      <c r="C472" t="s">
        <v>15</v>
      </c>
      <c r="F472" s="1">
        <v>44874</v>
      </c>
      <c r="G472" t="s">
        <v>44</v>
      </c>
      <c r="H472" t="s">
        <v>29</v>
      </c>
      <c r="I472" s="3">
        <v>72</v>
      </c>
      <c r="J472" s="4">
        <f t="shared" si="63"/>
        <v>72000</v>
      </c>
      <c r="K472">
        <f t="shared" si="64"/>
        <v>0</v>
      </c>
      <c r="L472">
        <f t="shared" si="65"/>
        <v>0</v>
      </c>
      <c r="M472">
        <f t="shared" si="66"/>
        <v>2022</v>
      </c>
      <c r="N472">
        <f t="shared" si="67"/>
        <v>11</v>
      </c>
      <c r="O472">
        <f t="shared" si="68"/>
        <v>46</v>
      </c>
      <c r="P472" t="str">
        <f t="shared" si="69"/>
        <v>Nov</v>
      </c>
      <c r="Q472">
        <f t="shared" si="70"/>
        <v>9</v>
      </c>
      <c r="R472" t="str">
        <f t="shared" si="71"/>
        <v>Wed</v>
      </c>
    </row>
    <row r="473" spans="1:18" x14ac:dyDescent="0.25">
      <c r="A473" t="str">
        <f>PROPER(Sheet1!A473)</f>
        <v>Cloudfactory</v>
      </c>
      <c r="B473" t="str">
        <f>PROPER(Sheet1!B473)</f>
        <v>Nairobi</v>
      </c>
      <c r="C473" t="s">
        <v>53</v>
      </c>
      <c r="E473" s="2">
        <v>0.12</v>
      </c>
      <c r="F473" s="1">
        <v>44874</v>
      </c>
      <c r="G473" t="s">
        <v>217</v>
      </c>
      <c r="H473" t="s">
        <v>550</v>
      </c>
      <c r="I473" s="3">
        <v>78</v>
      </c>
      <c r="J473" s="4">
        <f t="shared" si="63"/>
        <v>78000</v>
      </c>
      <c r="K473">
        <f t="shared" si="64"/>
        <v>0</v>
      </c>
      <c r="L473">
        <f t="shared" si="65"/>
        <v>0</v>
      </c>
      <c r="M473">
        <f t="shared" si="66"/>
        <v>2022</v>
      </c>
      <c r="N473">
        <f t="shared" si="67"/>
        <v>11</v>
      </c>
      <c r="O473">
        <f t="shared" si="68"/>
        <v>46</v>
      </c>
      <c r="P473" t="str">
        <f t="shared" si="69"/>
        <v>Nov</v>
      </c>
      <c r="Q473">
        <f t="shared" si="70"/>
        <v>9</v>
      </c>
      <c r="R473" t="str">
        <f t="shared" si="71"/>
        <v>Wed</v>
      </c>
    </row>
    <row r="474" spans="1:18" x14ac:dyDescent="0.25">
      <c r="A474" t="str">
        <f>PROPER(Sheet1!A474)</f>
        <v>Coursera</v>
      </c>
      <c r="B474" t="str">
        <f>PROPER(Sheet1!B474)</f>
        <v>Sf Bay Area</v>
      </c>
      <c r="C474" t="s">
        <v>25</v>
      </c>
      <c r="F474" s="1">
        <v>44874</v>
      </c>
      <c r="G474" t="s">
        <v>11</v>
      </c>
      <c r="H474" t="s">
        <v>29</v>
      </c>
      <c r="I474" s="3">
        <v>458</v>
      </c>
      <c r="J474" s="4">
        <f t="shared" si="63"/>
        <v>458000</v>
      </c>
      <c r="K474">
        <f t="shared" si="64"/>
        <v>0</v>
      </c>
      <c r="L474">
        <f t="shared" si="65"/>
        <v>0</v>
      </c>
      <c r="M474">
        <f t="shared" si="66"/>
        <v>2022</v>
      </c>
      <c r="N474">
        <f t="shared" si="67"/>
        <v>11</v>
      </c>
      <c r="O474">
        <f t="shared" si="68"/>
        <v>46</v>
      </c>
      <c r="P474" t="str">
        <f t="shared" si="69"/>
        <v>Nov</v>
      </c>
      <c r="Q474">
        <f t="shared" si="70"/>
        <v>9</v>
      </c>
      <c r="R474" t="str">
        <f t="shared" si="71"/>
        <v>Wed</v>
      </c>
    </row>
    <row r="475" spans="1:18" x14ac:dyDescent="0.25">
      <c r="A475" t="str">
        <f>PROPER(Sheet1!A475)</f>
        <v>Faze Medicines</v>
      </c>
      <c r="B475" t="str">
        <f>PROPER(Sheet1!B475)</f>
        <v>Boston</v>
      </c>
      <c r="C475" t="s">
        <v>43</v>
      </c>
      <c r="E475" s="2">
        <v>1</v>
      </c>
      <c r="F475" s="1">
        <v>44874</v>
      </c>
      <c r="G475" t="s">
        <v>63</v>
      </c>
      <c r="H475" t="s">
        <v>29</v>
      </c>
      <c r="I475" s="3">
        <v>81</v>
      </c>
      <c r="J475" s="4">
        <f t="shared" si="63"/>
        <v>81000</v>
      </c>
      <c r="K475">
        <f t="shared" si="64"/>
        <v>0</v>
      </c>
      <c r="L475">
        <f t="shared" si="65"/>
        <v>0</v>
      </c>
      <c r="M475">
        <f t="shared" si="66"/>
        <v>2022</v>
      </c>
      <c r="N475">
        <f t="shared" si="67"/>
        <v>11</v>
      </c>
      <c r="O475">
        <f t="shared" si="68"/>
        <v>46</v>
      </c>
      <c r="P475" t="str">
        <f t="shared" si="69"/>
        <v>Nov</v>
      </c>
      <c r="Q475">
        <f t="shared" si="70"/>
        <v>9</v>
      </c>
      <c r="R475" t="str">
        <f t="shared" si="71"/>
        <v>Wed</v>
      </c>
    </row>
    <row r="476" spans="1:18" x14ac:dyDescent="0.25">
      <c r="A476" t="str">
        <f>PROPER(Sheet1!A476)</f>
        <v>Ringcentral</v>
      </c>
      <c r="B476" t="str">
        <f>PROPER(Sheet1!B476)</f>
        <v>Sf Bay Area</v>
      </c>
      <c r="C476" t="s">
        <v>62</v>
      </c>
      <c r="E476" s="2">
        <v>0.1</v>
      </c>
      <c r="F476" s="1">
        <v>44874</v>
      </c>
      <c r="G476" t="s">
        <v>11</v>
      </c>
      <c r="H476" t="s">
        <v>29</v>
      </c>
      <c r="I476" s="3">
        <v>44</v>
      </c>
      <c r="J476" s="4">
        <f t="shared" si="63"/>
        <v>44000</v>
      </c>
      <c r="K476">
        <f t="shared" si="64"/>
        <v>0</v>
      </c>
      <c r="L476">
        <f t="shared" si="65"/>
        <v>0</v>
      </c>
      <c r="M476">
        <f t="shared" si="66"/>
        <v>2022</v>
      </c>
      <c r="N476">
        <f t="shared" si="67"/>
        <v>11</v>
      </c>
      <c r="O476">
        <f t="shared" si="68"/>
        <v>46</v>
      </c>
      <c r="P476" t="str">
        <f t="shared" si="69"/>
        <v>Nov</v>
      </c>
      <c r="Q476">
        <f t="shared" si="70"/>
        <v>9</v>
      </c>
      <c r="R476" t="str">
        <f t="shared" si="71"/>
        <v>Wed</v>
      </c>
    </row>
    <row r="477" spans="1:18" x14ac:dyDescent="0.25">
      <c r="A477" t="str">
        <f>PROPER(Sheet1!A477)</f>
        <v>Spotify</v>
      </c>
      <c r="B477" t="str">
        <f>PROPER(Sheet1!B477)</f>
        <v>Stockholm</v>
      </c>
      <c r="C477" t="s">
        <v>10</v>
      </c>
      <c r="F477" s="1">
        <v>44874</v>
      </c>
      <c r="G477" t="s">
        <v>11</v>
      </c>
      <c r="H477" t="s">
        <v>12</v>
      </c>
      <c r="I477" s="3">
        <v>2100</v>
      </c>
      <c r="J477" s="4">
        <f t="shared" si="63"/>
        <v>2100000</v>
      </c>
      <c r="K477">
        <f t="shared" si="64"/>
        <v>0</v>
      </c>
      <c r="L477">
        <f t="shared" si="65"/>
        <v>0</v>
      </c>
      <c r="M477">
        <f t="shared" si="66"/>
        <v>2022</v>
      </c>
      <c r="N477">
        <f t="shared" si="67"/>
        <v>11</v>
      </c>
      <c r="O477">
        <f t="shared" si="68"/>
        <v>46</v>
      </c>
      <c r="P477" t="str">
        <f t="shared" si="69"/>
        <v>Nov</v>
      </c>
      <c r="Q477">
        <f t="shared" si="70"/>
        <v>9</v>
      </c>
      <c r="R477" t="str">
        <f t="shared" si="71"/>
        <v>Wed</v>
      </c>
    </row>
    <row r="478" spans="1:18" x14ac:dyDescent="0.25">
      <c r="A478" t="str">
        <f>PROPER(Sheet1!A478)</f>
        <v>Everbridge</v>
      </c>
      <c r="B478" t="str">
        <f>PROPER(Sheet1!B478)</f>
        <v>Boston</v>
      </c>
      <c r="C478" t="s">
        <v>62</v>
      </c>
      <c r="D478">
        <v>200</v>
      </c>
      <c r="F478" s="1">
        <v>44873</v>
      </c>
      <c r="G478" t="s">
        <v>11</v>
      </c>
      <c r="H478" t="s">
        <v>29</v>
      </c>
      <c r="I478" s="3">
        <v>476</v>
      </c>
      <c r="J478" s="4">
        <f t="shared" si="63"/>
        <v>476000</v>
      </c>
      <c r="K478">
        <f t="shared" si="64"/>
        <v>0</v>
      </c>
      <c r="L478">
        <f t="shared" si="65"/>
        <v>-200</v>
      </c>
      <c r="M478">
        <f t="shared" si="66"/>
        <v>2022</v>
      </c>
      <c r="N478">
        <f t="shared" si="67"/>
        <v>11</v>
      </c>
      <c r="O478">
        <f t="shared" si="68"/>
        <v>46</v>
      </c>
      <c r="P478" t="str">
        <f t="shared" si="69"/>
        <v>Nov</v>
      </c>
      <c r="Q478">
        <f t="shared" si="70"/>
        <v>8</v>
      </c>
      <c r="R478" t="str">
        <f t="shared" si="71"/>
        <v>Tue</v>
      </c>
    </row>
    <row r="479" spans="1:18" x14ac:dyDescent="0.25">
      <c r="A479" t="str">
        <f>PROPER(Sheet1!A479)</f>
        <v>Repertoire Immune Medicines</v>
      </c>
      <c r="B479" t="str">
        <f>PROPER(Sheet1!B479)</f>
        <v>Boston</v>
      </c>
      <c r="C479" t="s">
        <v>43</v>
      </c>
      <c r="D479">
        <v>65</v>
      </c>
      <c r="E479" s="2">
        <v>0.5</v>
      </c>
      <c r="F479" s="1">
        <v>44873</v>
      </c>
      <c r="G479" t="s">
        <v>63</v>
      </c>
      <c r="H479" t="s">
        <v>29</v>
      </c>
      <c r="I479" s="3">
        <v>257</v>
      </c>
      <c r="J479" s="4">
        <f t="shared" si="63"/>
        <v>257000</v>
      </c>
      <c r="K479">
        <f t="shared" si="64"/>
        <v>130</v>
      </c>
      <c r="L479">
        <f t="shared" si="65"/>
        <v>65</v>
      </c>
      <c r="M479">
        <f t="shared" si="66"/>
        <v>2022</v>
      </c>
      <c r="N479">
        <f t="shared" si="67"/>
        <v>11</v>
      </c>
      <c r="O479">
        <f t="shared" si="68"/>
        <v>46</v>
      </c>
      <c r="P479" t="str">
        <f t="shared" si="69"/>
        <v>Nov</v>
      </c>
      <c r="Q479">
        <f t="shared" si="70"/>
        <v>8</v>
      </c>
      <c r="R479" t="str">
        <f t="shared" si="71"/>
        <v>Tue</v>
      </c>
    </row>
    <row r="480" spans="1:18" x14ac:dyDescent="0.25">
      <c r="A480" t="str">
        <f>PROPER(Sheet1!A480)</f>
        <v>Astra</v>
      </c>
      <c r="B480" t="str">
        <f>PROPER(Sheet1!B480)</f>
        <v>Sf Bay Area</v>
      </c>
      <c r="C480" t="s">
        <v>638</v>
      </c>
      <c r="E480" s="2">
        <v>0.16</v>
      </c>
      <c r="F480" s="1">
        <v>44873</v>
      </c>
      <c r="G480" t="s">
        <v>11</v>
      </c>
      <c r="H480" t="s">
        <v>29</v>
      </c>
      <c r="I480" s="3">
        <v>300</v>
      </c>
      <c r="J480" s="4">
        <f t="shared" si="63"/>
        <v>300000</v>
      </c>
      <c r="K480">
        <f t="shared" si="64"/>
        <v>0</v>
      </c>
      <c r="L480">
        <f t="shared" si="65"/>
        <v>0</v>
      </c>
      <c r="M480">
        <f t="shared" si="66"/>
        <v>2022</v>
      </c>
      <c r="N480">
        <f t="shared" si="67"/>
        <v>11</v>
      </c>
      <c r="O480">
        <f t="shared" si="68"/>
        <v>46</v>
      </c>
      <c r="P480" t="str">
        <f t="shared" si="69"/>
        <v>Nov</v>
      </c>
      <c r="Q480">
        <f t="shared" si="70"/>
        <v>8</v>
      </c>
      <c r="R480" t="str">
        <f t="shared" si="71"/>
        <v>Tue</v>
      </c>
    </row>
    <row r="481" spans="1:18" x14ac:dyDescent="0.25">
      <c r="A481" t="str">
        <f>PROPER(Sheet1!A481)</f>
        <v>Beat</v>
      </c>
      <c r="B481" t="str">
        <f>PROPER(Sheet1!B481)</f>
        <v>Athens</v>
      </c>
      <c r="C481" t="s">
        <v>94</v>
      </c>
      <c r="F481" s="1">
        <v>44873</v>
      </c>
      <c r="G481" t="s">
        <v>63</v>
      </c>
      <c r="H481" t="s">
        <v>641</v>
      </c>
      <c r="I481" s="3">
        <v>6</v>
      </c>
      <c r="J481" s="4">
        <f t="shared" si="63"/>
        <v>6000</v>
      </c>
      <c r="K481">
        <f t="shared" si="64"/>
        <v>0</v>
      </c>
      <c r="L481">
        <f t="shared" si="65"/>
        <v>0</v>
      </c>
      <c r="M481">
        <f t="shared" si="66"/>
        <v>2022</v>
      </c>
      <c r="N481">
        <f t="shared" si="67"/>
        <v>11</v>
      </c>
      <c r="O481">
        <f t="shared" si="68"/>
        <v>46</v>
      </c>
      <c r="P481" t="str">
        <f t="shared" si="69"/>
        <v>Nov</v>
      </c>
      <c r="Q481">
        <f t="shared" si="70"/>
        <v>8</v>
      </c>
      <c r="R481" t="str">
        <f t="shared" si="71"/>
        <v>Tue</v>
      </c>
    </row>
    <row r="482" spans="1:18" x14ac:dyDescent="0.25">
      <c r="A482" t="str">
        <f>PROPER(Sheet1!A482)</f>
        <v>Nanostring</v>
      </c>
      <c r="B482" t="str">
        <f>PROPER(Sheet1!B482)</f>
        <v>Seattle</v>
      </c>
      <c r="C482" t="s">
        <v>43</v>
      </c>
      <c r="E482" s="2">
        <v>0.1</v>
      </c>
      <c r="F482" s="1">
        <v>44873</v>
      </c>
      <c r="G482" t="s">
        <v>11</v>
      </c>
      <c r="H482" t="s">
        <v>29</v>
      </c>
      <c r="I482" s="3">
        <v>731</v>
      </c>
      <c r="J482" s="4">
        <f t="shared" si="63"/>
        <v>731000</v>
      </c>
      <c r="K482">
        <f t="shared" si="64"/>
        <v>0</v>
      </c>
      <c r="L482">
        <f t="shared" si="65"/>
        <v>0</v>
      </c>
      <c r="M482">
        <f t="shared" si="66"/>
        <v>2022</v>
      </c>
      <c r="N482">
        <f t="shared" si="67"/>
        <v>11</v>
      </c>
      <c r="O482">
        <f t="shared" si="68"/>
        <v>46</v>
      </c>
      <c r="P482" t="str">
        <f t="shared" si="69"/>
        <v>Nov</v>
      </c>
      <c r="Q482">
        <f t="shared" si="70"/>
        <v>8</v>
      </c>
      <c r="R482" t="str">
        <f t="shared" si="71"/>
        <v>Tue</v>
      </c>
    </row>
    <row r="483" spans="1:18" x14ac:dyDescent="0.25">
      <c r="A483" t="str">
        <f>PROPER(Sheet1!A483)</f>
        <v>Sada</v>
      </c>
      <c r="B483" t="str">
        <f>PROPER(Sheet1!B483)</f>
        <v>Los Angeles</v>
      </c>
      <c r="C483" t="s">
        <v>62</v>
      </c>
      <c r="E483" s="2">
        <v>0.11</v>
      </c>
      <c r="F483" s="1">
        <v>44873</v>
      </c>
      <c r="G483" t="s">
        <v>44</v>
      </c>
      <c r="H483" t="s">
        <v>29</v>
      </c>
      <c r="J483" s="4">
        <f t="shared" si="63"/>
        <v>0</v>
      </c>
      <c r="K483">
        <f t="shared" si="64"/>
        <v>0</v>
      </c>
      <c r="L483">
        <f t="shared" si="65"/>
        <v>0</v>
      </c>
      <c r="M483">
        <f t="shared" si="66"/>
        <v>2022</v>
      </c>
      <c r="N483">
        <f t="shared" si="67"/>
        <v>11</v>
      </c>
      <c r="O483">
        <f t="shared" si="68"/>
        <v>46</v>
      </c>
      <c r="P483" t="str">
        <f t="shared" si="69"/>
        <v>Nov</v>
      </c>
      <c r="Q483">
        <f t="shared" si="70"/>
        <v>8</v>
      </c>
      <c r="R483" t="str">
        <f t="shared" si="71"/>
        <v>Tue</v>
      </c>
    </row>
    <row r="484" spans="1:18" x14ac:dyDescent="0.25">
      <c r="A484" t="str">
        <f>PROPER(Sheet1!A484)</f>
        <v>Salesforce</v>
      </c>
      <c r="B484" t="str">
        <f>PROPER(Sheet1!B484)</f>
        <v>Sf Bay Area</v>
      </c>
      <c r="C484" t="s">
        <v>291</v>
      </c>
      <c r="D484">
        <v>1000</v>
      </c>
      <c r="E484" s="2">
        <v>0.01</v>
      </c>
      <c r="F484" s="1">
        <v>44872</v>
      </c>
      <c r="G484" t="s">
        <v>11</v>
      </c>
      <c r="H484" t="s">
        <v>29</v>
      </c>
      <c r="I484" s="3">
        <v>65</v>
      </c>
      <c r="J484" s="4">
        <f t="shared" si="63"/>
        <v>65000</v>
      </c>
      <c r="K484">
        <f t="shared" si="64"/>
        <v>100000</v>
      </c>
      <c r="L484">
        <f t="shared" si="65"/>
        <v>99000</v>
      </c>
      <c r="M484">
        <f t="shared" si="66"/>
        <v>2022</v>
      </c>
      <c r="N484">
        <f t="shared" si="67"/>
        <v>11</v>
      </c>
      <c r="O484">
        <f t="shared" si="68"/>
        <v>46</v>
      </c>
      <c r="P484" t="str">
        <f t="shared" si="69"/>
        <v>Nov</v>
      </c>
      <c r="Q484">
        <f t="shared" si="70"/>
        <v>7</v>
      </c>
      <c r="R484" t="str">
        <f t="shared" si="71"/>
        <v>Mon</v>
      </c>
    </row>
    <row r="485" spans="1:18" x14ac:dyDescent="0.25">
      <c r="A485" t="str">
        <f>PROPER(Sheet1!A485)</f>
        <v>Unacademy</v>
      </c>
      <c r="B485" t="str">
        <f>PROPER(Sheet1!B485)</f>
        <v>Bengaluru</v>
      </c>
      <c r="C485" t="s">
        <v>25</v>
      </c>
      <c r="D485">
        <v>350</v>
      </c>
      <c r="E485" s="2">
        <v>0.1</v>
      </c>
      <c r="F485" s="1">
        <v>44872</v>
      </c>
      <c r="G485" t="s">
        <v>162</v>
      </c>
      <c r="H485" t="s">
        <v>17</v>
      </c>
      <c r="I485" s="3">
        <v>838</v>
      </c>
      <c r="J485" s="4">
        <f t="shared" si="63"/>
        <v>838000</v>
      </c>
      <c r="K485">
        <f t="shared" si="64"/>
        <v>3500</v>
      </c>
      <c r="L485">
        <f t="shared" si="65"/>
        <v>3150</v>
      </c>
      <c r="M485">
        <f t="shared" si="66"/>
        <v>2022</v>
      </c>
      <c r="N485">
        <f t="shared" si="67"/>
        <v>11</v>
      </c>
      <c r="O485">
        <f t="shared" si="68"/>
        <v>46</v>
      </c>
      <c r="P485" t="str">
        <f t="shared" si="69"/>
        <v>Nov</v>
      </c>
      <c r="Q485">
        <f t="shared" si="70"/>
        <v>7</v>
      </c>
      <c r="R485" t="str">
        <f t="shared" si="71"/>
        <v>Mon</v>
      </c>
    </row>
    <row r="486" spans="1:18" x14ac:dyDescent="0.25">
      <c r="A486" t="str">
        <f>PROPER(Sheet1!A486)</f>
        <v>Zendesk</v>
      </c>
      <c r="B486" t="str">
        <f>PROPER(Sheet1!B486)</f>
        <v>Sf Bay Area</v>
      </c>
      <c r="C486" t="s">
        <v>96</v>
      </c>
      <c r="D486">
        <v>350</v>
      </c>
      <c r="E486" s="2">
        <v>0.05</v>
      </c>
      <c r="F486" s="1">
        <v>44872</v>
      </c>
      <c r="G486" t="s">
        <v>44</v>
      </c>
      <c r="H486" t="s">
        <v>29</v>
      </c>
      <c r="I486" s="3">
        <v>85</v>
      </c>
      <c r="J486" s="4">
        <f t="shared" si="63"/>
        <v>85000</v>
      </c>
      <c r="K486">
        <f t="shared" si="64"/>
        <v>7000</v>
      </c>
      <c r="L486">
        <f t="shared" si="65"/>
        <v>6650</v>
      </c>
      <c r="M486">
        <f t="shared" si="66"/>
        <v>2022</v>
      </c>
      <c r="N486">
        <f t="shared" si="67"/>
        <v>11</v>
      </c>
      <c r="O486">
        <f t="shared" si="68"/>
        <v>46</v>
      </c>
      <c r="P486" t="str">
        <f t="shared" si="69"/>
        <v>Nov</v>
      </c>
      <c r="Q486">
        <f t="shared" si="70"/>
        <v>7</v>
      </c>
      <c r="R486" t="str">
        <f t="shared" si="71"/>
        <v>Mon</v>
      </c>
    </row>
    <row r="487" spans="1:18" x14ac:dyDescent="0.25">
      <c r="A487" t="str">
        <f>PROPER(Sheet1!A487)</f>
        <v>Dock</v>
      </c>
      <c r="B487" t="str">
        <f>PROPER(Sheet1!B487)</f>
        <v>Sao Paulo</v>
      </c>
      <c r="C487" t="s">
        <v>32</v>
      </c>
      <c r="D487">
        <v>190</v>
      </c>
      <c r="E487" s="2">
        <v>0.12</v>
      </c>
      <c r="F487" s="1">
        <v>44872</v>
      </c>
      <c r="G487" t="s">
        <v>217</v>
      </c>
      <c r="H487" t="s">
        <v>148</v>
      </c>
      <c r="I487" s="3">
        <v>280</v>
      </c>
      <c r="J487" s="4">
        <f t="shared" si="63"/>
        <v>280000</v>
      </c>
      <c r="K487">
        <f t="shared" si="64"/>
        <v>1583.3333333333335</v>
      </c>
      <c r="L487">
        <f t="shared" si="65"/>
        <v>1393.3333333333335</v>
      </c>
      <c r="M487">
        <f t="shared" si="66"/>
        <v>2022</v>
      </c>
      <c r="N487">
        <f t="shared" si="67"/>
        <v>11</v>
      </c>
      <c r="O487">
        <f t="shared" si="68"/>
        <v>46</v>
      </c>
      <c r="P487" t="str">
        <f t="shared" si="69"/>
        <v>Nov</v>
      </c>
      <c r="Q487">
        <f t="shared" si="70"/>
        <v>7</v>
      </c>
      <c r="R487" t="str">
        <f t="shared" si="71"/>
        <v>Mon</v>
      </c>
    </row>
    <row r="488" spans="1:18" x14ac:dyDescent="0.25">
      <c r="A488" t="str">
        <f>PROPER(Sheet1!A488)</f>
        <v>Code42</v>
      </c>
      <c r="B488" t="str">
        <f>PROPER(Sheet1!B488)</f>
        <v>Minneapolis</v>
      </c>
      <c r="C488" t="s">
        <v>91</v>
      </c>
      <c r="E488" s="2">
        <v>0.15</v>
      </c>
      <c r="F488" s="1">
        <v>44872</v>
      </c>
      <c r="G488" t="s">
        <v>16</v>
      </c>
      <c r="H488" t="s">
        <v>29</v>
      </c>
      <c r="I488" s="3">
        <v>137</v>
      </c>
      <c r="J488" s="4">
        <f t="shared" si="63"/>
        <v>137000</v>
      </c>
      <c r="K488">
        <f t="shared" si="64"/>
        <v>0</v>
      </c>
      <c r="L488">
        <f t="shared" si="65"/>
        <v>0</v>
      </c>
      <c r="M488">
        <f t="shared" si="66"/>
        <v>2022</v>
      </c>
      <c r="N488">
        <f t="shared" si="67"/>
        <v>11</v>
      </c>
      <c r="O488">
        <f t="shared" si="68"/>
        <v>46</v>
      </c>
      <c r="P488" t="str">
        <f t="shared" si="69"/>
        <v>Nov</v>
      </c>
      <c r="Q488">
        <f t="shared" si="70"/>
        <v>7</v>
      </c>
      <c r="R488" t="str">
        <f t="shared" si="71"/>
        <v>Mon</v>
      </c>
    </row>
    <row r="489" spans="1:18" x14ac:dyDescent="0.25">
      <c r="A489" t="str">
        <f>PROPER(Sheet1!A489)</f>
        <v>Domino Data Lab</v>
      </c>
      <c r="B489" t="str">
        <f>PROPER(Sheet1!B489)</f>
        <v>Sf Bay Area</v>
      </c>
      <c r="C489" t="s">
        <v>53</v>
      </c>
      <c r="E489" s="2">
        <v>0.25</v>
      </c>
      <c r="F489" s="1">
        <v>44872</v>
      </c>
      <c r="G489" t="s">
        <v>47</v>
      </c>
      <c r="H489" t="s">
        <v>29</v>
      </c>
      <c r="I489" s="3">
        <v>223</v>
      </c>
      <c r="J489" s="4">
        <f t="shared" si="63"/>
        <v>223000</v>
      </c>
      <c r="K489">
        <f t="shared" si="64"/>
        <v>0</v>
      </c>
      <c r="L489">
        <f t="shared" si="65"/>
        <v>0</v>
      </c>
      <c r="M489">
        <f t="shared" si="66"/>
        <v>2022</v>
      </c>
      <c r="N489">
        <f t="shared" si="67"/>
        <v>11</v>
      </c>
      <c r="O489">
        <f t="shared" si="68"/>
        <v>46</v>
      </c>
      <c r="P489" t="str">
        <f t="shared" si="69"/>
        <v>Nov</v>
      </c>
      <c r="Q489">
        <f t="shared" si="70"/>
        <v>7</v>
      </c>
      <c r="R489" t="str">
        <f t="shared" si="71"/>
        <v>Mon</v>
      </c>
    </row>
    <row r="490" spans="1:18" x14ac:dyDescent="0.25">
      <c r="A490" t="str">
        <f>PROPER(Sheet1!A490)</f>
        <v>Varonis</v>
      </c>
      <c r="B490" t="str">
        <f>PROPER(Sheet1!B490)</f>
        <v>New York City</v>
      </c>
      <c r="C490" t="s">
        <v>91</v>
      </c>
      <c r="D490">
        <v>110</v>
      </c>
      <c r="E490" s="2">
        <v>0.05</v>
      </c>
      <c r="F490" s="1">
        <v>44871</v>
      </c>
      <c r="G490" t="s">
        <v>11</v>
      </c>
      <c r="H490" t="s">
        <v>29</v>
      </c>
      <c r="I490" s="3">
        <v>30</v>
      </c>
      <c r="J490" s="4">
        <f t="shared" si="63"/>
        <v>30000</v>
      </c>
      <c r="K490">
        <f t="shared" si="64"/>
        <v>2200</v>
      </c>
      <c r="L490">
        <f t="shared" si="65"/>
        <v>2090</v>
      </c>
      <c r="M490">
        <f t="shared" si="66"/>
        <v>2022</v>
      </c>
      <c r="N490">
        <f t="shared" si="67"/>
        <v>11</v>
      </c>
      <c r="O490">
        <f t="shared" si="68"/>
        <v>46</v>
      </c>
      <c r="P490" t="str">
        <f t="shared" si="69"/>
        <v>Nov</v>
      </c>
      <c r="Q490">
        <f t="shared" si="70"/>
        <v>6</v>
      </c>
      <c r="R490" t="str">
        <f t="shared" si="71"/>
        <v>Sun</v>
      </c>
    </row>
    <row r="491" spans="1:18" x14ac:dyDescent="0.25">
      <c r="A491" t="str">
        <f>PROPER(Sheet1!A491)</f>
        <v>Brainly</v>
      </c>
      <c r="B491" t="str">
        <f>PROPER(Sheet1!B491)</f>
        <v>Krakow</v>
      </c>
      <c r="C491" t="s">
        <v>25</v>
      </c>
      <c r="D491">
        <v>25</v>
      </c>
      <c r="F491" s="1">
        <v>44871</v>
      </c>
      <c r="G491" t="s">
        <v>72</v>
      </c>
      <c r="H491" t="s">
        <v>653</v>
      </c>
      <c r="I491" s="3">
        <v>148</v>
      </c>
      <c r="J491" s="4">
        <f t="shared" si="63"/>
        <v>148000</v>
      </c>
      <c r="K491">
        <f t="shared" si="64"/>
        <v>0</v>
      </c>
      <c r="L491">
        <f t="shared" si="65"/>
        <v>-25</v>
      </c>
      <c r="M491">
        <f t="shared" si="66"/>
        <v>2022</v>
      </c>
      <c r="N491">
        <f t="shared" si="67"/>
        <v>11</v>
      </c>
      <c r="O491">
        <f t="shared" si="68"/>
        <v>46</v>
      </c>
      <c r="P491" t="str">
        <f t="shared" si="69"/>
        <v>Nov</v>
      </c>
      <c r="Q491">
        <f t="shared" si="70"/>
        <v>6</v>
      </c>
      <c r="R491" t="str">
        <f t="shared" si="71"/>
        <v>Sun</v>
      </c>
    </row>
    <row r="492" spans="1:18" x14ac:dyDescent="0.25">
      <c r="A492" t="str">
        <f>PROPER(Sheet1!A492)</f>
        <v>Practically</v>
      </c>
      <c r="B492" t="str">
        <f>PROPER(Sheet1!B492)</f>
        <v>Hyderabad</v>
      </c>
      <c r="C492" t="s">
        <v>25</v>
      </c>
      <c r="F492" s="1">
        <v>44871</v>
      </c>
      <c r="G492" t="s">
        <v>16</v>
      </c>
      <c r="H492" t="s">
        <v>17</v>
      </c>
      <c r="I492" s="3">
        <v>14</v>
      </c>
      <c r="J492" s="4">
        <f t="shared" si="63"/>
        <v>14000</v>
      </c>
      <c r="K492">
        <f t="shared" si="64"/>
        <v>0</v>
      </c>
      <c r="L492">
        <f t="shared" si="65"/>
        <v>0</v>
      </c>
      <c r="M492">
        <f t="shared" si="66"/>
        <v>2022</v>
      </c>
      <c r="N492">
        <f t="shared" si="67"/>
        <v>11</v>
      </c>
      <c r="O492">
        <f t="shared" si="68"/>
        <v>46</v>
      </c>
      <c r="P492" t="str">
        <f t="shared" si="69"/>
        <v>Nov</v>
      </c>
      <c r="Q492">
        <f t="shared" si="70"/>
        <v>6</v>
      </c>
      <c r="R492" t="str">
        <f t="shared" si="71"/>
        <v>Sun</v>
      </c>
    </row>
    <row r="493" spans="1:18" x14ac:dyDescent="0.25">
      <c r="A493" t="str">
        <f>PROPER(Sheet1!A493)</f>
        <v>Twitter</v>
      </c>
      <c r="B493" t="str">
        <f>PROPER(Sheet1!B493)</f>
        <v>Sf Bay Area</v>
      </c>
      <c r="C493" t="s">
        <v>37</v>
      </c>
      <c r="D493">
        <v>3700</v>
      </c>
      <c r="E493" s="2">
        <v>0.5</v>
      </c>
      <c r="F493" s="1">
        <v>44869</v>
      </c>
      <c r="G493" t="s">
        <v>11</v>
      </c>
      <c r="H493" t="s">
        <v>29</v>
      </c>
      <c r="I493" s="3">
        <v>12900</v>
      </c>
      <c r="J493" s="4">
        <f t="shared" si="63"/>
        <v>12900000</v>
      </c>
      <c r="K493">
        <f t="shared" si="64"/>
        <v>7400</v>
      </c>
      <c r="L493">
        <f t="shared" si="65"/>
        <v>3700</v>
      </c>
      <c r="M493">
        <f t="shared" si="66"/>
        <v>2022</v>
      </c>
      <c r="N493">
        <f t="shared" si="67"/>
        <v>11</v>
      </c>
      <c r="O493">
        <f t="shared" si="68"/>
        <v>45</v>
      </c>
      <c r="P493" t="str">
        <f t="shared" si="69"/>
        <v>Nov</v>
      </c>
      <c r="Q493">
        <f t="shared" si="70"/>
        <v>4</v>
      </c>
      <c r="R493" t="str">
        <f t="shared" si="71"/>
        <v>Fri</v>
      </c>
    </row>
    <row r="494" spans="1:18" x14ac:dyDescent="0.25">
      <c r="A494" t="str">
        <f>PROPER(Sheet1!A494)</f>
        <v>Udaan</v>
      </c>
      <c r="B494" t="str">
        <f>PROPER(Sheet1!B494)</f>
        <v>Bengaluru</v>
      </c>
      <c r="C494" t="s">
        <v>20</v>
      </c>
      <c r="D494">
        <v>350</v>
      </c>
      <c r="F494" s="1">
        <v>44869</v>
      </c>
      <c r="G494" t="s">
        <v>16</v>
      </c>
      <c r="H494" t="s">
        <v>17</v>
      </c>
      <c r="I494" s="3">
        <v>1500</v>
      </c>
      <c r="J494" s="4">
        <f t="shared" si="63"/>
        <v>1500000</v>
      </c>
      <c r="K494">
        <f t="shared" si="64"/>
        <v>0</v>
      </c>
      <c r="L494">
        <f t="shared" si="65"/>
        <v>-350</v>
      </c>
      <c r="M494">
        <f t="shared" si="66"/>
        <v>2022</v>
      </c>
      <c r="N494">
        <f t="shared" si="67"/>
        <v>11</v>
      </c>
      <c r="O494">
        <f t="shared" si="68"/>
        <v>45</v>
      </c>
      <c r="P494" t="str">
        <f t="shared" si="69"/>
        <v>Nov</v>
      </c>
      <c r="Q494">
        <f t="shared" si="70"/>
        <v>4</v>
      </c>
      <c r="R494" t="str">
        <f t="shared" si="71"/>
        <v>Fri</v>
      </c>
    </row>
    <row r="495" spans="1:18" x14ac:dyDescent="0.25">
      <c r="A495" t="str">
        <f>PROPER(Sheet1!A495)</f>
        <v>Planetly</v>
      </c>
      <c r="B495" t="str">
        <f>PROPER(Sheet1!B495)</f>
        <v>Berlin</v>
      </c>
      <c r="C495" t="s">
        <v>62</v>
      </c>
      <c r="D495">
        <v>200</v>
      </c>
      <c r="E495" s="2">
        <v>1</v>
      </c>
      <c r="F495" s="1">
        <v>44869</v>
      </c>
      <c r="G495" t="s">
        <v>44</v>
      </c>
      <c r="H495" t="s">
        <v>127</v>
      </c>
      <c r="I495" s="3">
        <v>5</v>
      </c>
      <c r="J495" s="4">
        <f t="shared" si="63"/>
        <v>5000</v>
      </c>
      <c r="K495">
        <f t="shared" si="64"/>
        <v>200</v>
      </c>
      <c r="L495">
        <f t="shared" si="65"/>
        <v>0</v>
      </c>
      <c r="M495">
        <f t="shared" si="66"/>
        <v>2022</v>
      </c>
      <c r="N495">
        <f t="shared" si="67"/>
        <v>11</v>
      </c>
      <c r="O495">
        <f t="shared" si="68"/>
        <v>45</v>
      </c>
      <c r="P495" t="str">
        <f t="shared" si="69"/>
        <v>Nov</v>
      </c>
      <c r="Q495">
        <f t="shared" si="70"/>
        <v>4</v>
      </c>
      <c r="R495" t="str">
        <f t="shared" si="71"/>
        <v>Fri</v>
      </c>
    </row>
    <row r="496" spans="1:18" x14ac:dyDescent="0.25">
      <c r="A496" t="str">
        <f>PROPER(Sheet1!A496)</f>
        <v>Koinworks</v>
      </c>
      <c r="B496" t="str">
        <f>PROPER(Sheet1!B496)</f>
        <v>Jakarta</v>
      </c>
      <c r="C496" t="s">
        <v>32</v>
      </c>
      <c r="D496">
        <v>70</v>
      </c>
      <c r="E496" s="2">
        <v>0.08</v>
      </c>
      <c r="F496" s="1">
        <v>44869</v>
      </c>
      <c r="G496" t="s">
        <v>16</v>
      </c>
      <c r="H496" t="s">
        <v>342</v>
      </c>
      <c r="I496" s="3">
        <v>180</v>
      </c>
      <c r="J496" s="4">
        <f t="shared" si="63"/>
        <v>180000</v>
      </c>
      <c r="K496">
        <f t="shared" si="64"/>
        <v>875</v>
      </c>
      <c r="L496">
        <f t="shared" si="65"/>
        <v>805</v>
      </c>
      <c r="M496">
        <f t="shared" si="66"/>
        <v>2022</v>
      </c>
      <c r="N496">
        <f t="shared" si="67"/>
        <v>11</v>
      </c>
      <c r="O496">
        <f t="shared" si="68"/>
        <v>45</v>
      </c>
      <c r="P496" t="str">
        <f t="shared" si="69"/>
        <v>Nov</v>
      </c>
      <c r="Q496">
        <f t="shared" si="70"/>
        <v>4</v>
      </c>
      <c r="R496" t="str">
        <f t="shared" si="71"/>
        <v>Fri</v>
      </c>
    </row>
    <row r="497" spans="1:18" x14ac:dyDescent="0.25">
      <c r="A497" t="str">
        <f>PROPER(Sheet1!A497)</f>
        <v>Exodus</v>
      </c>
      <c r="B497" t="str">
        <f>PROPER(Sheet1!B497)</f>
        <v>Nebraska City</v>
      </c>
      <c r="C497" t="s">
        <v>28</v>
      </c>
      <c r="D497">
        <v>59</v>
      </c>
      <c r="E497" s="2">
        <v>0.22</v>
      </c>
      <c r="F497" s="1">
        <v>44869</v>
      </c>
      <c r="G497" t="s">
        <v>16</v>
      </c>
      <c r="H497" t="s">
        <v>29</v>
      </c>
      <c r="I497" s="3">
        <v>60</v>
      </c>
      <c r="J497" s="4">
        <f t="shared" si="63"/>
        <v>60000</v>
      </c>
      <c r="K497">
        <f t="shared" si="64"/>
        <v>268.18181818181819</v>
      </c>
      <c r="L497">
        <f t="shared" si="65"/>
        <v>209.18181818181819</v>
      </c>
      <c r="M497">
        <f t="shared" si="66"/>
        <v>2022</v>
      </c>
      <c r="N497">
        <f t="shared" si="67"/>
        <v>11</v>
      </c>
      <c r="O497">
        <f t="shared" si="68"/>
        <v>45</v>
      </c>
      <c r="P497" t="str">
        <f t="shared" si="69"/>
        <v>Nov</v>
      </c>
      <c r="Q497">
        <f t="shared" si="70"/>
        <v>4</v>
      </c>
      <c r="R497" t="str">
        <f t="shared" si="71"/>
        <v>Fri</v>
      </c>
    </row>
    <row r="498" spans="1:18" x14ac:dyDescent="0.25">
      <c r="A498" t="str">
        <f>PROPER(Sheet1!A498)</f>
        <v>Benitago Group</v>
      </c>
      <c r="B498" t="str">
        <f>PROPER(Sheet1!B498)</f>
        <v>New York City</v>
      </c>
      <c r="C498" t="s">
        <v>20</v>
      </c>
      <c r="E498" s="2">
        <v>0.14000000000000001</v>
      </c>
      <c r="F498" s="1">
        <v>44869</v>
      </c>
      <c r="G498" t="s">
        <v>21</v>
      </c>
      <c r="H498" t="s">
        <v>29</v>
      </c>
      <c r="I498" s="3">
        <v>380</v>
      </c>
      <c r="J498" s="4">
        <f t="shared" si="63"/>
        <v>380000</v>
      </c>
      <c r="K498">
        <f t="shared" si="64"/>
        <v>0</v>
      </c>
      <c r="L498">
        <f t="shared" si="65"/>
        <v>0</v>
      </c>
      <c r="M498">
        <f t="shared" si="66"/>
        <v>2022</v>
      </c>
      <c r="N498">
        <f t="shared" si="67"/>
        <v>11</v>
      </c>
      <c r="O498">
        <f t="shared" si="68"/>
        <v>45</v>
      </c>
      <c r="P498" t="str">
        <f t="shared" si="69"/>
        <v>Nov</v>
      </c>
      <c r="Q498">
        <f t="shared" si="70"/>
        <v>4</v>
      </c>
      <c r="R498" t="str">
        <f t="shared" si="71"/>
        <v>Fri</v>
      </c>
    </row>
    <row r="499" spans="1:18" x14ac:dyDescent="0.25">
      <c r="A499" t="str">
        <f>PROPER(Sheet1!A499)</f>
        <v>Mythical Games</v>
      </c>
      <c r="B499" t="str">
        <f>PROPER(Sheet1!B499)</f>
        <v>Los Angeles</v>
      </c>
      <c r="C499" t="s">
        <v>28</v>
      </c>
      <c r="E499" s="2">
        <v>0.1</v>
      </c>
      <c r="F499" s="1">
        <v>44869</v>
      </c>
      <c r="G499" t="s">
        <v>33</v>
      </c>
      <c r="H499" t="s">
        <v>29</v>
      </c>
      <c r="I499" s="3">
        <v>260</v>
      </c>
      <c r="J499" s="4">
        <f t="shared" si="63"/>
        <v>260000</v>
      </c>
      <c r="K499">
        <f t="shared" si="64"/>
        <v>0</v>
      </c>
      <c r="L499">
        <f t="shared" si="65"/>
        <v>0</v>
      </c>
      <c r="M499">
        <f t="shared" si="66"/>
        <v>2022</v>
      </c>
      <c r="N499">
        <f t="shared" si="67"/>
        <v>11</v>
      </c>
      <c r="O499">
        <f t="shared" si="68"/>
        <v>45</v>
      </c>
      <c r="P499" t="str">
        <f t="shared" si="69"/>
        <v>Nov</v>
      </c>
      <c r="Q499">
        <f t="shared" si="70"/>
        <v>4</v>
      </c>
      <c r="R499" t="str">
        <f t="shared" si="71"/>
        <v>Fri</v>
      </c>
    </row>
    <row r="500" spans="1:18" x14ac:dyDescent="0.25">
      <c r="A500" t="str">
        <f>PROPER(Sheet1!A500)</f>
        <v>Stripe</v>
      </c>
      <c r="B500" t="str">
        <f>PROPER(Sheet1!B500)</f>
        <v>Sf Bay Area</v>
      </c>
      <c r="C500" t="s">
        <v>32</v>
      </c>
      <c r="D500">
        <v>1000</v>
      </c>
      <c r="E500" s="2">
        <v>0.14000000000000001</v>
      </c>
      <c r="F500" s="1">
        <v>44868</v>
      </c>
      <c r="G500" t="s">
        <v>162</v>
      </c>
      <c r="H500" t="s">
        <v>29</v>
      </c>
      <c r="I500" s="3">
        <v>2300</v>
      </c>
      <c r="J500" s="4">
        <f t="shared" si="63"/>
        <v>2300000</v>
      </c>
      <c r="K500">
        <f t="shared" si="64"/>
        <v>7142.8571428571422</v>
      </c>
      <c r="L500">
        <f t="shared" si="65"/>
        <v>6142.8571428571422</v>
      </c>
      <c r="M500">
        <f t="shared" si="66"/>
        <v>2022</v>
      </c>
      <c r="N500">
        <f t="shared" si="67"/>
        <v>11</v>
      </c>
      <c r="O500">
        <f t="shared" si="68"/>
        <v>45</v>
      </c>
      <c r="P500" t="str">
        <f t="shared" si="69"/>
        <v>Nov</v>
      </c>
      <c r="Q500">
        <f t="shared" si="70"/>
        <v>3</v>
      </c>
      <c r="R500" t="str">
        <f t="shared" si="71"/>
        <v>Thu</v>
      </c>
    </row>
    <row r="501" spans="1:18" x14ac:dyDescent="0.25">
      <c r="A501" t="str">
        <f>PROPER(Sheet1!A501)</f>
        <v>Lyft</v>
      </c>
      <c r="B501" t="str">
        <f>PROPER(Sheet1!B501)</f>
        <v>Sf Bay Area</v>
      </c>
      <c r="C501" t="s">
        <v>94</v>
      </c>
      <c r="D501">
        <v>700</v>
      </c>
      <c r="E501" s="2">
        <v>0.13</v>
      </c>
      <c r="F501" s="1">
        <v>44868</v>
      </c>
      <c r="G501" t="s">
        <v>11</v>
      </c>
      <c r="H501" t="s">
        <v>29</v>
      </c>
      <c r="I501" s="3">
        <v>4900</v>
      </c>
      <c r="J501" s="4">
        <f t="shared" si="63"/>
        <v>4900000</v>
      </c>
      <c r="K501">
        <f t="shared" si="64"/>
        <v>5384.6153846153848</v>
      </c>
      <c r="L501">
        <f t="shared" si="65"/>
        <v>4684.6153846153848</v>
      </c>
      <c r="M501">
        <f t="shared" si="66"/>
        <v>2022</v>
      </c>
      <c r="N501">
        <f t="shared" si="67"/>
        <v>11</v>
      </c>
      <c r="O501">
        <f t="shared" si="68"/>
        <v>45</v>
      </c>
      <c r="P501" t="str">
        <f t="shared" si="69"/>
        <v>Nov</v>
      </c>
      <c r="Q501">
        <f t="shared" si="70"/>
        <v>3</v>
      </c>
      <c r="R501" t="str">
        <f t="shared" si="71"/>
        <v>Thu</v>
      </c>
    </row>
    <row r="502" spans="1:18" x14ac:dyDescent="0.25">
      <c r="A502" t="str">
        <f>PROPER(Sheet1!A502)</f>
        <v>Pleo</v>
      </c>
      <c r="B502" t="str">
        <f>PROPER(Sheet1!B502)</f>
        <v>Copenhagen</v>
      </c>
      <c r="C502" t="s">
        <v>32</v>
      </c>
      <c r="D502">
        <v>150</v>
      </c>
      <c r="E502" s="2">
        <v>0.15</v>
      </c>
      <c r="F502" s="1">
        <v>44868</v>
      </c>
      <c r="G502" t="s">
        <v>33</v>
      </c>
      <c r="H502" t="s">
        <v>29</v>
      </c>
      <c r="I502" s="3">
        <v>428</v>
      </c>
      <c r="J502" s="4">
        <f t="shared" si="63"/>
        <v>428000</v>
      </c>
      <c r="K502">
        <f t="shared" si="64"/>
        <v>1000</v>
      </c>
      <c r="L502">
        <f t="shared" si="65"/>
        <v>850</v>
      </c>
      <c r="M502">
        <f t="shared" si="66"/>
        <v>2022</v>
      </c>
      <c r="N502">
        <f t="shared" si="67"/>
        <v>11</v>
      </c>
      <c r="O502">
        <f t="shared" si="68"/>
        <v>45</v>
      </c>
      <c r="P502" t="str">
        <f t="shared" si="69"/>
        <v>Nov</v>
      </c>
      <c r="Q502">
        <f t="shared" si="70"/>
        <v>3</v>
      </c>
      <c r="R502" t="str">
        <f t="shared" si="71"/>
        <v>Thu</v>
      </c>
    </row>
    <row r="503" spans="1:18" x14ac:dyDescent="0.25">
      <c r="A503" t="str">
        <f>PROPER(Sheet1!A503)</f>
        <v>Delivery Hero</v>
      </c>
      <c r="B503" t="str">
        <f>PROPER(Sheet1!B503)</f>
        <v>Berlin</v>
      </c>
      <c r="C503" t="s">
        <v>41</v>
      </c>
      <c r="D503">
        <v>100</v>
      </c>
      <c r="F503" s="1">
        <v>44868</v>
      </c>
      <c r="G503" t="s">
        <v>11</v>
      </c>
      <c r="H503" t="s">
        <v>127</v>
      </c>
      <c r="I503" s="3">
        <v>8300</v>
      </c>
      <c r="J503" s="4">
        <f t="shared" si="63"/>
        <v>8300000</v>
      </c>
      <c r="K503">
        <f t="shared" si="64"/>
        <v>0</v>
      </c>
      <c r="L503">
        <f t="shared" si="65"/>
        <v>-100</v>
      </c>
      <c r="M503">
        <f t="shared" si="66"/>
        <v>2022</v>
      </c>
      <c r="N503">
        <f t="shared" si="67"/>
        <v>11</v>
      </c>
      <c r="O503">
        <f t="shared" si="68"/>
        <v>45</v>
      </c>
      <c r="P503" t="str">
        <f t="shared" si="69"/>
        <v>Nov</v>
      </c>
      <c r="Q503">
        <f t="shared" si="70"/>
        <v>3</v>
      </c>
      <c r="R503" t="str">
        <f t="shared" si="71"/>
        <v>Thu</v>
      </c>
    </row>
    <row r="504" spans="1:18" x14ac:dyDescent="0.25">
      <c r="A504" t="str">
        <f>PROPER(Sheet1!A504)</f>
        <v>Shippo</v>
      </c>
      <c r="B504" t="str">
        <f>PROPER(Sheet1!B504)</f>
        <v>Sf Bay Area</v>
      </c>
      <c r="C504" t="s">
        <v>211</v>
      </c>
      <c r="D504">
        <v>60</v>
      </c>
      <c r="E504" s="2">
        <v>0.2</v>
      </c>
      <c r="F504" s="1">
        <v>44868</v>
      </c>
      <c r="G504" t="s">
        <v>74</v>
      </c>
      <c r="H504" t="s">
        <v>29</v>
      </c>
      <c r="I504" s="3">
        <v>154</v>
      </c>
      <c r="J504" s="4">
        <f t="shared" si="63"/>
        <v>154000</v>
      </c>
      <c r="K504">
        <f t="shared" si="64"/>
        <v>300</v>
      </c>
      <c r="L504">
        <f t="shared" si="65"/>
        <v>240</v>
      </c>
      <c r="M504">
        <f t="shared" si="66"/>
        <v>2022</v>
      </c>
      <c r="N504">
        <f t="shared" si="67"/>
        <v>11</v>
      </c>
      <c r="O504">
        <f t="shared" si="68"/>
        <v>45</v>
      </c>
      <c r="P504" t="str">
        <f t="shared" si="69"/>
        <v>Nov</v>
      </c>
      <c r="Q504">
        <f t="shared" si="70"/>
        <v>3</v>
      </c>
      <c r="R504" t="str">
        <f t="shared" si="71"/>
        <v>Thu</v>
      </c>
    </row>
    <row r="505" spans="1:18" x14ac:dyDescent="0.25">
      <c r="A505" t="str">
        <f>PROPER(Sheet1!A505)</f>
        <v>Affirm</v>
      </c>
      <c r="B505" t="str">
        <f>PROPER(Sheet1!B505)</f>
        <v>Sf Bay Area</v>
      </c>
      <c r="C505" t="s">
        <v>32</v>
      </c>
      <c r="E505" s="2">
        <v>0.01</v>
      </c>
      <c r="F505" s="1">
        <v>44868</v>
      </c>
      <c r="G505" t="s">
        <v>11</v>
      </c>
      <c r="H505" t="s">
        <v>29</v>
      </c>
      <c r="I505" s="3">
        <v>1500</v>
      </c>
      <c r="J505" s="4">
        <f t="shared" si="63"/>
        <v>1500000</v>
      </c>
      <c r="K505">
        <f t="shared" si="64"/>
        <v>0</v>
      </c>
      <c r="L505">
        <f t="shared" si="65"/>
        <v>0</v>
      </c>
      <c r="M505">
        <f t="shared" si="66"/>
        <v>2022</v>
      </c>
      <c r="N505">
        <f t="shared" si="67"/>
        <v>11</v>
      </c>
      <c r="O505">
        <f t="shared" si="68"/>
        <v>45</v>
      </c>
      <c r="P505" t="str">
        <f t="shared" si="69"/>
        <v>Nov</v>
      </c>
      <c r="Q505">
        <f t="shared" si="70"/>
        <v>3</v>
      </c>
      <c r="R505" t="str">
        <f t="shared" si="71"/>
        <v>Thu</v>
      </c>
    </row>
    <row r="506" spans="1:18" x14ac:dyDescent="0.25">
      <c r="A506" t="str">
        <f>PROPER(Sheet1!A506)</f>
        <v>Cloudkitchens</v>
      </c>
      <c r="B506" t="str">
        <f>PROPER(Sheet1!B506)</f>
        <v>Los Angeles</v>
      </c>
      <c r="C506" t="s">
        <v>60</v>
      </c>
      <c r="F506" s="1">
        <v>44868</v>
      </c>
      <c r="G506" t="s">
        <v>16</v>
      </c>
      <c r="H506" t="s">
        <v>29</v>
      </c>
      <c r="I506" s="3">
        <v>1300</v>
      </c>
      <c r="J506" s="4">
        <f t="shared" si="63"/>
        <v>1300000</v>
      </c>
      <c r="K506">
        <f t="shared" si="64"/>
        <v>0</v>
      </c>
      <c r="L506">
        <f t="shared" si="65"/>
        <v>0</v>
      </c>
      <c r="M506">
        <f t="shared" si="66"/>
        <v>2022</v>
      </c>
      <c r="N506">
        <f t="shared" si="67"/>
        <v>11</v>
      </c>
      <c r="O506">
        <f t="shared" si="68"/>
        <v>45</v>
      </c>
      <c r="P506" t="str">
        <f t="shared" si="69"/>
        <v>Nov</v>
      </c>
      <c r="Q506">
        <f t="shared" si="70"/>
        <v>3</v>
      </c>
      <c r="R506" t="str">
        <f t="shared" si="71"/>
        <v>Thu</v>
      </c>
    </row>
    <row r="507" spans="1:18" x14ac:dyDescent="0.25">
      <c r="A507" t="str">
        <f>PROPER(Sheet1!A507)</f>
        <v>Liveramp</v>
      </c>
      <c r="B507" t="str">
        <f>PROPER(Sheet1!B507)</f>
        <v>Sf Bay Area</v>
      </c>
      <c r="C507" t="s">
        <v>15</v>
      </c>
      <c r="E507" s="2">
        <v>0.1</v>
      </c>
      <c r="F507" s="1">
        <v>44868</v>
      </c>
      <c r="G507" t="s">
        <v>11</v>
      </c>
      <c r="H507" t="s">
        <v>29</v>
      </c>
      <c r="I507" s="3">
        <v>16</v>
      </c>
      <c r="J507" s="4">
        <f t="shared" si="63"/>
        <v>16000</v>
      </c>
      <c r="K507">
        <f t="shared" si="64"/>
        <v>0</v>
      </c>
      <c r="L507">
        <f t="shared" si="65"/>
        <v>0</v>
      </c>
      <c r="M507">
        <f t="shared" si="66"/>
        <v>2022</v>
      </c>
      <c r="N507">
        <f t="shared" si="67"/>
        <v>11</v>
      </c>
      <c r="O507">
        <f t="shared" si="68"/>
        <v>45</v>
      </c>
      <c r="P507" t="str">
        <f t="shared" si="69"/>
        <v>Nov</v>
      </c>
      <c r="Q507">
        <f t="shared" si="70"/>
        <v>3</v>
      </c>
      <c r="R507" t="str">
        <f t="shared" si="71"/>
        <v>Thu</v>
      </c>
    </row>
    <row r="508" spans="1:18" x14ac:dyDescent="0.25">
      <c r="A508" t="str">
        <f>PROPER(Sheet1!A508)</f>
        <v>Provi</v>
      </c>
      <c r="B508" t="str">
        <f>PROPER(Sheet1!B508)</f>
        <v>Chicago</v>
      </c>
      <c r="C508" t="s">
        <v>41</v>
      </c>
      <c r="F508" s="1">
        <v>44868</v>
      </c>
      <c r="G508" t="s">
        <v>33</v>
      </c>
      <c r="H508" t="s">
        <v>29</v>
      </c>
      <c r="I508" s="3">
        <v>150</v>
      </c>
      <c r="J508" s="4">
        <f t="shared" si="63"/>
        <v>150000</v>
      </c>
      <c r="K508">
        <f t="shared" si="64"/>
        <v>0</v>
      </c>
      <c r="L508">
        <f t="shared" si="65"/>
        <v>0</v>
      </c>
      <c r="M508">
        <f t="shared" si="66"/>
        <v>2022</v>
      </c>
      <c r="N508">
        <f t="shared" si="67"/>
        <v>11</v>
      </c>
      <c r="O508">
        <f t="shared" si="68"/>
        <v>45</v>
      </c>
      <c r="P508" t="str">
        <f t="shared" si="69"/>
        <v>Nov</v>
      </c>
      <c r="Q508">
        <f t="shared" si="70"/>
        <v>3</v>
      </c>
      <c r="R508" t="str">
        <f t="shared" si="71"/>
        <v>Thu</v>
      </c>
    </row>
    <row r="509" spans="1:18" x14ac:dyDescent="0.25">
      <c r="A509" t="str">
        <f>PROPER(Sheet1!A509)</f>
        <v>Rubius</v>
      </c>
      <c r="B509" t="str">
        <f>PROPER(Sheet1!B509)</f>
        <v>Boston</v>
      </c>
      <c r="C509" t="s">
        <v>43</v>
      </c>
      <c r="E509" s="2">
        <v>0.82</v>
      </c>
      <c r="F509" s="1">
        <v>44868</v>
      </c>
      <c r="G509" t="s">
        <v>11</v>
      </c>
      <c r="H509" t="s">
        <v>29</v>
      </c>
      <c r="I509" s="3">
        <v>445</v>
      </c>
      <c r="J509" s="4">
        <f t="shared" si="63"/>
        <v>445000</v>
      </c>
      <c r="K509">
        <f t="shared" si="64"/>
        <v>0</v>
      </c>
      <c r="L509">
        <f t="shared" si="65"/>
        <v>0</v>
      </c>
      <c r="M509">
        <f t="shared" si="66"/>
        <v>2022</v>
      </c>
      <c r="N509">
        <f t="shared" si="67"/>
        <v>11</v>
      </c>
      <c r="O509">
        <f t="shared" si="68"/>
        <v>45</v>
      </c>
      <c r="P509" t="str">
        <f t="shared" si="69"/>
        <v>Nov</v>
      </c>
      <c r="Q509">
        <f t="shared" si="70"/>
        <v>3</v>
      </c>
      <c r="R509" t="str">
        <f t="shared" si="71"/>
        <v>Thu</v>
      </c>
    </row>
    <row r="510" spans="1:18" x14ac:dyDescent="0.25">
      <c r="A510" t="str">
        <f>PROPER(Sheet1!A510)</f>
        <v>Snapdocs</v>
      </c>
      <c r="B510" t="str">
        <f>PROPER(Sheet1!B510)</f>
        <v>Sf Bay Area</v>
      </c>
      <c r="C510" t="s">
        <v>60</v>
      </c>
      <c r="E510" s="2">
        <v>0.15</v>
      </c>
      <c r="F510" s="1">
        <v>44868</v>
      </c>
      <c r="G510" t="s">
        <v>72</v>
      </c>
      <c r="H510" t="s">
        <v>29</v>
      </c>
      <c r="I510" s="3">
        <v>253</v>
      </c>
      <c r="J510" s="4">
        <f t="shared" si="63"/>
        <v>253000</v>
      </c>
      <c r="K510">
        <f t="shared" si="64"/>
        <v>0</v>
      </c>
      <c r="L510">
        <f t="shared" si="65"/>
        <v>0</v>
      </c>
      <c r="M510">
        <f t="shared" si="66"/>
        <v>2022</v>
      </c>
      <c r="N510">
        <f t="shared" si="67"/>
        <v>11</v>
      </c>
      <c r="O510">
        <f t="shared" si="68"/>
        <v>45</v>
      </c>
      <c r="P510" t="str">
        <f t="shared" si="69"/>
        <v>Nov</v>
      </c>
      <c r="Q510">
        <f t="shared" si="70"/>
        <v>3</v>
      </c>
      <c r="R510" t="str">
        <f t="shared" si="71"/>
        <v>Thu</v>
      </c>
    </row>
    <row r="511" spans="1:18" x14ac:dyDescent="0.25">
      <c r="A511" t="str">
        <f>PROPER(Sheet1!A511)</f>
        <v>Studio</v>
      </c>
      <c r="B511" t="str">
        <f>PROPER(Sheet1!B511)</f>
        <v>Sf Bay Area</v>
      </c>
      <c r="C511" t="s">
        <v>25</v>
      </c>
      <c r="F511" s="1">
        <v>44868</v>
      </c>
      <c r="G511" t="s">
        <v>63</v>
      </c>
      <c r="H511" t="s">
        <v>29</v>
      </c>
      <c r="I511" s="3">
        <v>50</v>
      </c>
      <c r="J511" s="4">
        <f t="shared" si="63"/>
        <v>50000</v>
      </c>
      <c r="K511">
        <f t="shared" si="64"/>
        <v>0</v>
      </c>
      <c r="L511">
        <f t="shared" si="65"/>
        <v>0</v>
      </c>
      <c r="M511">
        <f t="shared" si="66"/>
        <v>2022</v>
      </c>
      <c r="N511">
        <f t="shared" si="67"/>
        <v>11</v>
      </c>
      <c r="O511">
        <f t="shared" si="68"/>
        <v>45</v>
      </c>
      <c r="P511" t="str">
        <f t="shared" si="69"/>
        <v>Nov</v>
      </c>
      <c r="Q511">
        <f t="shared" si="70"/>
        <v>3</v>
      </c>
      <c r="R511" t="str">
        <f t="shared" si="71"/>
        <v>Thu</v>
      </c>
    </row>
    <row r="512" spans="1:18" x14ac:dyDescent="0.25">
      <c r="A512" t="str">
        <f>PROPER(Sheet1!A512)</f>
        <v>Opendoor</v>
      </c>
      <c r="B512" t="str">
        <f>PROPER(Sheet1!B512)</f>
        <v>Sf Bay Area</v>
      </c>
      <c r="C512" t="s">
        <v>60</v>
      </c>
      <c r="D512">
        <v>550</v>
      </c>
      <c r="E512" s="2">
        <v>0.18</v>
      </c>
      <c r="F512" s="1">
        <v>44867</v>
      </c>
      <c r="G512" t="s">
        <v>11</v>
      </c>
      <c r="H512" t="s">
        <v>29</v>
      </c>
      <c r="I512" s="3">
        <v>1900</v>
      </c>
      <c r="J512" s="4">
        <f t="shared" si="63"/>
        <v>1900000</v>
      </c>
      <c r="K512">
        <f t="shared" si="64"/>
        <v>3055.5555555555557</v>
      </c>
      <c r="L512">
        <f t="shared" si="65"/>
        <v>2505.5555555555557</v>
      </c>
      <c r="M512">
        <f t="shared" si="66"/>
        <v>2022</v>
      </c>
      <c r="N512">
        <f t="shared" si="67"/>
        <v>11</v>
      </c>
      <c r="O512">
        <f t="shared" si="68"/>
        <v>45</v>
      </c>
      <c r="P512" t="str">
        <f t="shared" si="69"/>
        <v>Nov</v>
      </c>
      <c r="Q512">
        <f t="shared" si="70"/>
        <v>2</v>
      </c>
      <c r="R512" t="str">
        <f t="shared" si="71"/>
        <v>Wed</v>
      </c>
    </row>
    <row r="513" spans="1:18" x14ac:dyDescent="0.25">
      <c r="A513" t="str">
        <f>PROPER(Sheet1!A513)</f>
        <v>Chime</v>
      </c>
      <c r="B513" t="str">
        <f>PROPER(Sheet1!B513)</f>
        <v>Sf Bay Area</v>
      </c>
      <c r="C513" t="s">
        <v>32</v>
      </c>
      <c r="D513">
        <v>156</v>
      </c>
      <c r="E513" s="2">
        <v>0.12</v>
      </c>
      <c r="F513" s="1">
        <v>44867</v>
      </c>
      <c r="G513" t="s">
        <v>224</v>
      </c>
      <c r="H513" t="s">
        <v>29</v>
      </c>
      <c r="I513" s="3">
        <v>2300</v>
      </c>
      <c r="J513" s="4">
        <f t="shared" si="63"/>
        <v>2300000</v>
      </c>
      <c r="K513">
        <f t="shared" si="64"/>
        <v>1300</v>
      </c>
      <c r="L513">
        <f t="shared" si="65"/>
        <v>1144</v>
      </c>
      <c r="M513">
        <f t="shared" si="66"/>
        <v>2022</v>
      </c>
      <c r="N513">
        <f t="shared" si="67"/>
        <v>11</v>
      </c>
      <c r="O513">
        <f t="shared" si="68"/>
        <v>45</v>
      </c>
      <c r="P513" t="str">
        <f t="shared" si="69"/>
        <v>Nov</v>
      </c>
      <c r="Q513">
        <f t="shared" si="70"/>
        <v>2</v>
      </c>
      <c r="R513" t="str">
        <f t="shared" si="71"/>
        <v>Wed</v>
      </c>
    </row>
    <row r="514" spans="1:18" x14ac:dyDescent="0.25">
      <c r="A514" t="str">
        <f>PROPER(Sheet1!A514)</f>
        <v>Chargebee</v>
      </c>
      <c r="B514" t="str">
        <f>PROPER(Sheet1!B514)</f>
        <v>Sf Bay Area</v>
      </c>
      <c r="C514" t="s">
        <v>32</v>
      </c>
      <c r="D514">
        <v>142</v>
      </c>
      <c r="E514" s="2">
        <v>0.1</v>
      </c>
      <c r="F514" s="1">
        <v>44867</v>
      </c>
      <c r="G514" t="s">
        <v>162</v>
      </c>
      <c r="H514" t="s">
        <v>29</v>
      </c>
      <c r="I514" s="3">
        <v>468</v>
      </c>
      <c r="J514" s="4">
        <f t="shared" ref="J514:J577" si="72">1000*I514</f>
        <v>468000</v>
      </c>
      <c r="K514">
        <f t="shared" ref="K514:K577" si="73">IFERROR(D514/E514,0)</f>
        <v>1420</v>
      </c>
      <c r="L514">
        <f t="shared" ref="L514:L577" si="74">IFERROR(K514-D514,0)</f>
        <v>1278</v>
      </c>
      <c r="M514">
        <f t="shared" ref="M514:M577" si="75">YEAR(F514)</f>
        <v>2022</v>
      </c>
      <c r="N514">
        <f t="shared" ref="N514:N577" si="76">MONTH(F514)</f>
        <v>11</v>
      </c>
      <c r="O514">
        <f t="shared" ref="O514:O577" si="77">WEEKNUM(F514)</f>
        <v>45</v>
      </c>
      <c r="P514" t="str">
        <f t="shared" ref="P514:P577" si="78">TEXT(F514,"MMM")</f>
        <v>Nov</v>
      </c>
      <c r="Q514">
        <f t="shared" ref="Q514:Q577" si="79">DAY(F514)</f>
        <v>2</v>
      </c>
      <c r="R514" t="str">
        <f t="shared" ref="R514:R577" si="80">TEXT(F514,"DDD")</f>
        <v>Wed</v>
      </c>
    </row>
    <row r="515" spans="1:18" x14ac:dyDescent="0.25">
      <c r="A515" t="str">
        <f>PROPER(Sheet1!A515)</f>
        <v>Dapper Labs</v>
      </c>
      <c r="B515" t="str">
        <f>PROPER(Sheet1!B515)</f>
        <v>Vancouver</v>
      </c>
      <c r="C515" t="s">
        <v>28</v>
      </c>
      <c r="D515">
        <v>134</v>
      </c>
      <c r="E515" s="2">
        <v>0.22</v>
      </c>
      <c r="F515" s="1">
        <v>44867</v>
      </c>
      <c r="G515" t="s">
        <v>72</v>
      </c>
      <c r="H515" t="s">
        <v>29</v>
      </c>
      <c r="I515" s="3">
        <v>607</v>
      </c>
      <c r="J515" s="4">
        <f t="shared" si="72"/>
        <v>607000</v>
      </c>
      <c r="K515">
        <f t="shared" si="73"/>
        <v>609.09090909090912</v>
      </c>
      <c r="L515">
        <f t="shared" si="74"/>
        <v>475.09090909090912</v>
      </c>
      <c r="M515">
        <f t="shared" si="75"/>
        <v>2022</v>
      </c>
      <c r="N515">
        <f t="shared" si="76"/>
        <v>11</v>
      </c>
      <c r="O515">
        <f t="shared" si="77"/>
        <v>45</v>
      </c>
      <c r="P515" t="str">
        <f t="shared" si="78"/>
        <v>Nov</v>
      </c>
      <c r="Q515">
        <f t="shared" si="79"/>
        <v>2</v>
      </c>
      <c r="R515" t="str">
        <f t="shared" si="80"/>
        <v>Wed</v>
      </c>
    </row>
    <row r="516" spans="1:18" x14ac:dyDescent="0.25">
      <c r="A516" t="str">
        <f>PROPER(Sheet1!A516)</f>
        <v>Checkmarx</v>
      </c>
      <c r="B516" t="str">
        <f>PROPER(Sheet1!B516)</f>
        <v>Tel Aviv</v>
      </c>
      <c r="C516" t="s">
        <v>91</v>
      </c>
      <c r="D516">
        <v>100</v>
      </c>
      <c r="E516" s="2">
        <v>0.1</v>
      </c>
      <c r="F516" s="1">
        <v>44867</v>
      </c>
      <c r="G516" t="s">
        <v>33</v>
      </c>
      <c r="H516" t="s">
        <v>243</v>
      </c>
      <c r="I516" s="3">
        <v>92</v>
      </c>
      <c r="J516" s="4">
        <f t="shared" si="72"/>
        <v>92000</v>
      </c>
      <c r="K516">
        <f t="shared" si="73"/>
        <v>1000</v>
      </c>
      <c r="L516">
        <f t="shared" si="74"/>
        <v>900</v>
      </c>
      <c r="M516">
        <f t="shared" si="75"/>
        <v>2022</v>
      </c>
      <c r="N516">
        <f t="shared" si="76"/>
        <v>11</v>
      </c>
      <c r="O516">
        <f t="shared" si="77"/>
        <v>45</v>
      </c>
      <c r="P516" t="str">
        <f t="shared" si="78"/>
        <v>Nov</v>
      </c>
      <c r="Q516">
        <f t="shared" si="79"/>
        <v>2</v>
      </c>
      <c r="R516" t="str">
        <f t="shared" si="80"/>
        <v>Wed</v>
      </c>
    </row>
    <row r="517" spans="1:18" x14ac:dyDescent="0.25">
      <c r="A517" t="str">
        <f>PROPER(Sheet1!A517)</f>
        <v>Smava</v>
      </c>
      <c r="B517" t="str">
        <f>PROPER(Sheet1!B517)</f>
        <v>Berlin</v>
      </c>
      <c r="C517" t="s">
        <v>32</v>
      </c>
      <c r="D517">
        <v>100</v>
      </c>
      <c r="E517" s="2">
        <v>0.15</v>
      </c>
      <c r="F517" s="1">
        <v>44867</v>
      </c>
      <c r="G517" t="s">
        <v>16</v>
      </c>
      <c r="H517" t="s">
        <v>127</v>
      </c>
      <c r="I517" s="3">
        <v>188</v>
      </c>
      <c r="J517" s="4">
        <f t="shared" si="72"/>
        <v>188000</v>
      </c>
      <c r="K517">
        <f t="shared" si="73"/>
        <v>666.66666666666674</v>
      </c>
      <c r="L517">
        <f t="shared" si="74"/>
        <v>566.66666666666674</v>
      </c>
      <c r="M517">
        <f t="shared" si="75"/>
        <v>2022</v>
      </c>
      <c r="N517">
        <f t="shared" si="76"/>
        <v>11</v>
      </c>
      <c r="O517">
        <f t="shared" si="77"/>
        <v>45</v>
      </c>
      <c r="P517" t="str">
        <f t="shared" si="78"/>
        <v>Nov</v>
      </c>
      <c r="Q517">
        <f t="shared" si="79"/>
        <v>2</v>
      </c>
      <c r="R517" t="str">
        <f t="shared" si="80"/>
        <v>Wed</v>
      </c>
    </row>
    <row r="518" spans="1:18" x14ac:dyDescent="0.25">
      <c r="A518" t="str">
        <f>PROPER(Sheet1!A518)</f>
        <v>Iron Ox</v>
      </c>
      <c r="B518" t="str">
        <f>PROPER(Sheet1!B518)</f>
        <v>Sf Bay Area</v>
      </c>
      <c r="C518" t="s">
        <v>41</v>
      </c>
      <c r="D518">
        <v>50</v>
      </c>
      <c r="E518" s="2">
        <v>0.5</v>
      </c>
      <c r="F518" s="1">
        <v>44867</v>
      </c>
      <c r="G518" t="s">
        <v>33</v>
      </c>
      <c r="H518" t="s">
        <v>29</v>
      </c>
      <c r="I518" s="3">
        <v>103</v>
      </c>
      <c r="J518" s="4">
        <f t="shared" si="72"/>
        <v>103000</v>
      </c>
      <c r="K518">
        <f t="shared" si="73"/>
        <v>100</v>
      </c>
      <c r="L518">
        <f t="shared" si="74"/>
        <v>50</v>
      </c>
      <c r="M518">
        <f t="shared" si="75"/>
        <v>2022</v>
      </c>
      <c r="N518">
        <f t="shared" si="76"/>
        <v>11</v>
      </c>
      <c r="O518">
        <f t="shared" si="77"/>
        <v>45</v>
      </c>
      <c r="P518" t="str">
        <f t="shared" si="78"/>
        <v>Nov</v>
      </c>
      <c r="Q518">
        <f t="shared" si="79"/>
        <v>2</v>
      </c>
      <c r="R518" t="str">
        <f t="shared" si="80"/>
        <v>Wed</v>
      </c>
    </row>
    <row r="519" spans="1:18" x14ac:dyDescent="0.25">
      <c r="A519" t="str">
        <f>PROPER(Sheet1!A519)</f>
        <v>Digital Currency Gruop</v>
      </c>
      <c r="B519" t="str">
        <f>PROPER(Sheet1!B519)</f>
        <v>Stamford</v>
      </c>
      <c r="C519" t="s">
        <v>28</v>
      </c>
      <c r="D519">
        <v>10</v>
      </c>
      <c r="E519" s="2">
        <v>0.13</v>
      </c>
      <c r="F519" s="1">
        <v>44867</v>
      </c>
      <c r="G519" t="s">
        <v>16</v>
      </c>
      <c r="H519" t="s">
        <v>29</v>
      </c>
      <c r="J519" s="4">
        <f t="shared" si="72"/>
        <v>0</v>
      </c>
      <c r="K519">
        <f t="shared" si="73"/>
        <v>76.92307692307692</v>
      </c>
      <c r="L519">
        <f t="shared" si="74"/>
        <v>66.92307692307692</v>
      </c>
      <c r="M519">
        <f t="shared" si="75"/>
        <v>2022</v>
      </c>
      <c r="N519">
        <f t="shared" si="76"/>
        <v>11</v>
      </c>
      <c r="O519">
        <f t="shared" si="77"/>
        <v>45</v>
      </c>
      <c r="P519" t="str">
        <f t="shared" si="78"/>
        <v>Nov</v>
      </c>
      <c r="Q519">
        <f t="shared" si="79"/>
        <v>2</v>
      </c>
      <c r="R519" t="str">
        <f t="shared" si="80"/>
        <v>Wed</v>
      </c>
    </row>
    <row r="520" spans="1:18" x14ac:dyDescent="0.25">
      <c r="A520" t="str">
        <f>PROPER(Sheet1!A520)</f>
        <v>Bitmex</v>
      </c>
      <c r="B520" t="str">
        <f>PROPER(Sheet1!B520)</f>
        <v>Non-U.S.</v>
      </c>
      <c r="C520" t="s">
        <v>28</v>
      </c>
      <c r="E520" s="2">
        <v>0.3</v>
      </c>
      <c r="F520" s="1">
        <v>44867</v>
      </c>
      <c r="G520" t="s">
        <v>202</v>
      </c>
      <c r="H520" t="s">
        <v>309</v>
      </c>
      <c r="I520" s="3">
        <v>0</v>
      </c>
      <c r="J520" s="4">
        <f t="shared" si="72"/>
        <v>0</v>
      </c>
      <c r="K520">
        <f t="shared" si="73"/>
        <v>0</v>
      </c>
      <c r="L520">
        <f t="shared" si="74"/>
        <v>0</v>
      </c>
      <c r="M520">
        <f t="shared" si="75"/>
        <v>2022</v>
      </c>
      <c r="N520">
        <f t="shared" si="76"/>
        <v>11</v>
      </c>
      <c r="O520">
        <f t="shared" si="77"/>
        <v>45</v>
      </c>
      <c r="P520" t="str">
        <f t="shared" si="78"/>
        <v>Nov</v>
      </c>
      <c r="Q520">
        <f t="shared" si="79"/>
        <v>2</v>
      </c>
      <c r="R520" t="str">
        <f t="shared" si="80"/>
        <v>Wed</v>
      </c>
    </row>
    <row r="521" spans="1:18" x14ac:dyDescent="0.25">
      <c r="A521" t="str">
        <f>PROPER(Sheet1!A521)</f>
        <v>Signicat</v>
      </c>
      <c r="B521" t="str">
        <f>PROPER(Sheet1!B521)</f>
        <v>Trondheim</v>
      </c>
      <c r="C521" t="s">
        <v>91</v>
      </c>
      <c r="F521" s="1">
        <v>44867</v>
      </c>
      <c r="G521" t="s">
        <v>44</v>
      </c>
      <c r="H521" t="s">
        <v>688</v>
      </c>
      <c r="I521" s="3">
        <v>8</v>
      </c>
      <c r="J521" s="4">
        <f t="shared" si="72"/>
        <v>8000</v>
      </c>
      <c r="K521">
        <f t="shared" si="73"/>
        <v>0</v>
      </c>
      <c r="L521">
        <f t="shared" si="74"/>
        <v>0</v>
      </c>
      <c r="M521">
        <f t="shared" si="75"/>
        <v>2022</v>
      </c>
      <c r="N521">
        <f t="shared" si="76"/>
        <v>11</v>
      </c>
      <c r="O521">
        <f t="shared" si="77"/>
        <v>45</v>
      </c>
      <c r="P521" t="str">
        <f t="shared" si="78"/>
        <v>Nov</v>
      </c>
      <c r="Q521">
        <f t="shared" si="79"/>
        <v>2</v>
      </c>
      <c r="R521" t="str">
        <f t="shared" si="80"/>
        <v>Wed</v>
      </c>
    </row>
    <row r="522" spans="1:18" x14ac:dyDescent="0.25">
      <c r="A522" t="str">
        <f>PROPER(Sheet1!A522)</f>
        <v>Argo Ai</v>
      </c>
      <c r="B522" t="str">
        <f>PROPER(Sheet1!B522)</f>
        <v>Sf Bay Area</v>
      </c>
      <c r="C522" t="s">
        <v>94</v>
      </c>
      <c r="D522">
        <v>259</v>
      </c>
      <c r="F522" s="1">
        <v>44866</v>
      </c>
      <c r="G522" t="s">
        <v>16</v>
      </c>
      <c r="H522" t="s">
        <v>29</v>
      </c>
      <c r="I522" s="3">
        <v>3600</v>
      </c>
      <c r="J522" s="4">
        <f t="shared" si="72"/>
        <v>3600000</v>
      </c>
      <c r="K522">
        <f t="shared" si="73"/>
        <v>0</v>
      </c>
      <c r="L522">
        <f t="shared" si="74"/>
        <v>-259</v>
      </c>
      <c r="M522">
        <f t="shared" si="75"/>
        <v>2022</v>
      </c>
      <c r="N522">
        <f t="shared" si="76"/>
        <v>11</v>
      </c>
      <c r="O522">
        <f t="shared" si="77"/>
        <v>45</v>
      </c>
      <c r="P522" t="str">
        <f t="shared" si="78"/>
        <v>Nov</v>
      </c>
      <c r="Q522">
        <f t="shared" si="79"/>
        <v>1</v>
      </c>
      <c r="R522" t="str">
        <f t="shared" si="80"/>
        <v>Tue</v>
      </c>
    </row>
    <row r="523" spans="1:18" x14ac:dyDescent="0.25">
      <c r="A523" t="str">
        <f>PROPER(Sheet1!A523)</f>
        <v>Booking.Com</v>
      </c>
      <c r="B523" t="str">
        <f>PROPER(Sheet1!B523)</f>
        <v>Grand Rapids</v>
      </c>
      <c r="C523" t="s">
        <v>101</v>
      </c>
      <c r="D523">
        <v>226</v>
      </c>
      <c r="F523" s="1">
        <v>44866</v>
      </c>
      <c r="G523" t="s">
        <v>44</v>
      </c>
      <c r="H523" t="s">
        <v>29</v>
      </c>
      <c r="J523" s="4">
        <f t="shared" si="72"/>
        <v>0</v>
      </c>
      <c r="K523">
        <f t="shared" si="73"/>
        <v>0</v>
      </c>
      <c r="L523">
        <f t="shared" si="74"/>
        <v>-226</v>
      </c>
      <c r="M523">
        <f t="shared" si="75"/>
        <v>2022</v>
      </c>
      <c r="N523">
        <f t="shared" si="76"/>
        <v>11</v>
      </c>
      <c r="O523">
        <f t="shared" si="77"/>
        <v>45</v>
      </c>
      <c r="P523" t="str">
        <f t="shared" si="78"/>
        <v>Nov</v>
      </c>
      <c r="Q523">
        <f t="shared" si="79"/>
        <v>1</v>
      </c>
      <c r="R523" t="str">
        <f t="shared" si="80"/>
        <v>Tue</v>
      </c>
    </row>
    <row r="524" spans="1:18" x14ac:dyDescent="0.25">
      <c r="A524" t="str">
        <f>PROPER(Sheet1!A524)</f>
        <v>Oracle</v>
      </c>
      <c r="B524" t="str">
        <f>PROPER(Sheet1!B524)</f>
        <v>Sf Bay Area</v>
      </c>
      <c r="C524" t="s">
        <v>62</v>
      </c>
      <c r="D524">
        <v>200</v>
      </c>
      <c r="F524" s="1">
        <v>44866</v>
      </c>
      <c r="G524" t="s">
        <v>11</v>
      </c>
      <c r="H524" t="s">
        <v>29</v>
      </c>
      <c r="J524" s="4">
        <f t="shared" si="72"/>
        <v>0</v>
      </c>
      <c r="K524">
        <f t="shared" si="73"/>
        <v>0</v>
      </c>
      <c r="L524">
        <f t="shared" si="74"/>
        <v>-200</v>
      </c>
      <c r="M524">
        <f t="shared" si="75"/>
        <v>2022</v>
      </c>
      <c r="N524">
        <f t="shared" si="76"/>
        <v>11</v>
      </c>
      <c r="O524">
        <f t="shared" si="77"/>
        <v>45</v>
      </c>
      <c r="P524" t="str">
        <f t="shared" si="78"/>
        <v>Nov</v>
      </c>
      <c r="Q524">
        <f t="shared" si="79"/>
        <v>1</v>
      </c>
      <c r="R524" t="str">
        <f t="shared" si="80"/>
        <v>Tue</v>
      </c>
    </row>
    <row r="525" spans="1:18" x14ac:dyDescent="0.25">
      <c r="A525" t="str">
        <f>PROPER(Sheet1!A525)</f>
        <v>Upstart</v>
      </c>
      <c r="B525" t="str">
        <f>PROPER(Sheet1!B525)</f>
        <v>Sf Bay Area</v>
      </c>
      <c r="C525" t="s">
        <v>32</v>
      </c>
      <c r="D525">
        <v>140</v>
      </c>
      <c r="E525" s="2">
        <v>7.0000000000000007E-2</v>
      </c>
      <c r="F525" s="1">
        <v>44866</v>
      </c>
      <c r="G525" t="s">
        <v>11</v>
      </c>
      <c r="H525" t="s">
        <v>29</v>
      </c>
      <c r="I525" s="3">
        <v>144</v>
      </c>
      <c r="J525" s="4">
        <f t="shared" si="72"/>
        <v>144000</v>
      </c>
      <c r="K525">
        <f t="shared" si="73"/>
        <v>1999.9999999999998</v>
      </c>
      <c r="L525">
        <f t="shared" si="74"/>
        <v>1859.9999999999998</v>
      </c>
      <c r="M525">
        <f t="shared" si="75"/>
        <v>2022</v>
      </c>
      <c r="N525">
        <f t="shared" si="76"/>
        <v>11</v>
      </c>
      <c r="O525">
        <f t="shared" si="77"/>
        <v>45</v>
      </c>
      <c r="P525" t="str">
        <f t="shared" si="78"/>
        <v>Nov</v>
      </c>
      <c r="Q525">
        <f t="shared" si="79"/>
        <v>1</v>
      </c>
      <c r="R525" t="str">
        <f t="shared" si="80"/>
        <v>Tue</v>
      </c>
    </row>
    <row r="526" spans="1:18" x14ac:dyDescent="0.25">
      <c r="A526" t="str">
        <f>PROPER(Sheet1!A526)</f>
        <v>Gem</v>
      </c>
      <c r="B526" t="str">
        <f>PROPER(Sheet1!B526)</f>
        <v>Sf Bay Area</v>
      </c>
      <c r="C526" t="s">
        <v>488</v>
      </c>
      <c r="D526">
        <v>100</v>
      </c>
      <c r="E526" s="2">
        <v>0.33</v>
      </c>
      <c r="F526" s="1">
        <v>44866</v>
      </c>
      <c r="G526" t="s">
        <v>33</v>
      </c>
      <c r="H526" t="s">
        <v>29</v>
      </c>
      <c r="I526" s="3">
        <v>148</v>
      </c>
      <c r="J526" s="4">
        <f t="shared" si="72"/>
        <v>148000</v>
      </c>
      <c r="K526">
        <f t="shared" si="73"/>
        <v>303.030303030303</v>
      </c>
      <c r="L526">
        <f t="shared" si="74"/>
        <v>203.030303030303</v>
      </c>
      <c r="M526">
        <f t="shared" si="75"/>
        <v>2022</v>
      </c>
      <c r="N526">
        <f t="shared" si="76"/>
        <v>11</v>
      </c>
      <c r="O526">
        <f t="shared" si="77"/>
        <v>45</v>
      </c>
      <c r="P526" t="str">
        <f t="shared" si="78"/>
        <v>Nov</v>
      </c>
      <c r="Q526">
        <f t="shared" si="79"/>
        <v>1</v>
      </c>
      <c r="R526" t="str">
        <f t="shared" si="80"/>
        <v>Tue</v>
      </c>
    </row>
    <row r="527" spans="1:18" x14ac:dyDescent="0.25">
      <c r="A527" t="str">
        <f>PROPER(Sheet1!A527)</f>
        <v>Oda</v>
      </c>
      <c r="B527" t="str">
        <f>PROPER(Sheet1!B527)</f>
        <v>Oslo</v>
      </c>
      <c r="C527" t="s">
        <v>41</v>
      </c>
      <c r="D527">
        <v>70</v>
      </c>
      <c r="E527" s="2">
        <v>0.18</v>
      </c>
      <c r="F527" s="1">
        <v>44866</v>
      </c>
      <c r="G527" t="s">
        <v>16</v>
      </c>
      <c r="H527" t="s">
        <v>12</v>
      </c>
      <c r="I527" s="3">
        <v>377</v>
      </c>
      <c r="J527" s="4">
        <f t="shared" si="72"/>
        <v>377000</v>
      </c>
      <c r="K527">
        <f t="shared" si="73"/>
        <v>388.88888888888891</v>
      </c>
      <c r="L527">
        <f t="shared" si="74"/>
        <v>318.88888888888891</v>
      </c>
      <c r="M527">
        <f t="shared" si="75"/>
        <v>2022</v>
      </c>
      <c r="N527">
        <f t="shared" si="76"/>
        <v>11</v>
      </c>
      <c r="O527">
        <f t="shared" si="77"/>
        <v>45</v>
      </c>
      <c r="P527" t="str">
        <f t="shared" si="78"/>
        <v>Nov</v>
      </c>
      <c r="Q527">
        <f t="shared" si="79"/>
        <v>1</v>
      </c>
      <c r="R527" t="str">
        <f t="shared" si="80"/>
        <v>Tue</v>
      </c>
    </row>
    <row r="528" spans="1:18" x14ac:dyDescent="0.25">
      <c r="A528" t="str">
        <f>PROPER(Sheet1!A528)</f>
        <v>Oda</v>
      </c>
      <c r="B528" t="str">
        <f>PROPER(Sheet1!B528)</f>
        <v>Oslo</v>
      </c>
      <c r="C528" t="s">
        <v>41</v>
      </c>
      <c r="D528">
        <v>70</v>
      </c>
      <c r="E528" s="2">
        <v>0.18</v>
      </c>
      <c r="F528" s="1">
        <v>44866</v>
      </c>
      <c r="G528" t="s">
        <v>16</v>
      </c>
      <c r="H528" t="s">
        <v>688</v>
      </c>
      <c r="I528" s="3">
        <v>477</v>
      </c>
      <c r="J528" s="4">
        <f t="shared" si="72"/>
        <v>477000</v>
      </c>
      <c r="K528">
        <f t="shared" si="73"/>
        <v>388.88888888888891</v>
      </c>
      <c r="L528">
        <f t="shared" si="74"/>
        <v>318.88888888888891</v>
      </c>
      <c r="M528">
        <f t="shared" si="75"/>
        <v>2022</v>
      </c>
      <c r="N528">
        <f t="shared" si="76"/>
        <v>11</v>
      </c>
      <c r="O528">
        <f t="shared" si="77"/>
        <v>45</v>
      </c>
      <c r="P528" t="str">
        <f t="shared" si="78"/>
        <v>Nov</v>
      </c>
      <c r="Q528">
        <f t="shared" si="79"/>
        <v>1</v>
      </c>
      <c r="R528" t="str">
        <f t="shared" si="80"/>
        <v>Tue</v>
      </c>
    </row>
    <row r="529" spans="1:18" x14ac:dyDescent="0.25">
      <c r="A529" t="str">
        <f>PROPER(Sheet1!A529)</f>
        <v>Oda</v>
      </c>
      <c r="B529" t="str">
        <f>PROPER(Sheet1!B529)</f>
        <v>Oslo</v>
      </c>
      <c r="C529" t="s">
        <v>41</v>
      </c>
      <c r="D529">
        <v>70</v>
      </c>
      <c r="E529" s="2">
        <v>0.06</v>
      </c>
      <c r="F529" s="1">
        <v>44866</v>
      </c>
      <c r="G529" t="s">
        <v>16</v>
      </c>
      <c r="H529" t="s">
        <v>688</v>
      </c>
      <c r="I529" s="3">
        <v>479</v>
      </c>
      <c r="J529" s="4">
        <f t="shared" si="72"/>
        <v>479000</v>
      </c>
      <c r="K529">
        <f t="shared" si="73"/>
        <v>1166.6666666666667</v>
      </c>
      <c r="L529">
        <f t="shared" si="74"/>
        <v>1096.6666666666667</v>
      </c>
      <c r="M529">
        <f t="shared" si="75"/>
        <v>2022</v>
      </c>
      <c r="N529">
        <f t="shared" si="76"/>
        <v>11</v>
      </c>
      <c r="O529">
        <f t="shared" si="77"/>
        <v>45</v>
      </c>
      <c r="P529" t="str">
        <f t="shared" si="78"/>
        <v>Nov</v>
      </c>
      <c r="Q529">
        <f t="shared" si="79"/>
        <v>1</v>
      </c>
      <c r="R529" t="str">
        <f t="shared" si="80"/>
        <v>Tue</v>
      </c>
    </row>
    <row r="530" spans="1:18" x14ac:dyDescent="0.25">
      <c r="A530" t="str">
        <f>PROPER(Sheet1!A530)</f>
        <v>Hootsuite</v>
      </c>
      <c r="B530" t="str">
        <f>PROPER(Sheet1!B530)</f>
        <v>Vancouver</v>
      </c>
      <c r="C530" t="s">
        <v>15</v>
      </c>
      <c r="D530">
        <v>50</v>
      </c>
      <c r="E530" s="2">
        <v>0.05</v>
      </c>
      <c r="F530" s="1">
        <v>44866</v>
      </c>
      <c r="G530" t="s">
        <v>33</v>
      </c>
      <c r="H530" t="s">
        <v>109</v>
      </c>
      <c r="I530" s="3">
        <v>300</v>
      </c>
      <c r="J530" s="4">
        <f t="shared" si="72"/>
        <v>300000</v>
      </c>
      <c r="K530">
        <f t="shared" si="73"/>
        <v>1000</v>
      </c>
      <c r="L530">
        <f t="shared" si="74"/>
        <v>950</v>
      </c>
      <c r="M530">
        <f t="shared" si="75"/>
        <v>2022</v>
      </c>
      <c r="N530">
        <f t="shared" si="76"/>
        <v>11</v>
      </c>
      <c r="O530">
        <f t="shared" si="77"/>
        <v>45</v>
      </c>
      <c r="P530" t="str">
        <f t="shared" si="78"/>
        <v>Nov</v>
      </c>
      <c r="Q530">
        <f t="shared" si="79"/>
        <v>1</v>
      </c>
      <c r="R530" t="str">
        <f t="shared" si="80"/>
        <v>Tue</v>
      </c>
    </row>
    <row r="531" spans="1:18" x14ac:dyDescent="0.25">
      <c r="A531" t="str">
        <f>PROPER(Sheet1!A531)</f>
        <v>Drop</v>
      </c>
      <c r="B531" t="str">
        <f>PROPER(Sheet1!B531)</f>
        <v>Toronto</v>
      </c>
      <c r="C531" t="s">
        <v>15</v>
      </c>
      <c r="D531">
        <v>24</v>
      </c>
      <c r="F531" s="1">
        <v>44866</v>
      </c>
      <c r="G531" t="s">
        <v>63</v>
      </c>
      <c r="H531" t="s">
        <v>109</v>
      </c>
      <c r="I531" s="3">
        <v>56</v>
      </c>
      <c r="J531" s="4">
        <f t="shared" si="72"/>
        <v>56000</v>
      </c>
      <c r="K531">
        <f t="shared" si="73"/>
        <v>0</v>
      </c>
      <c r="L531">
        <f t="shared" si="74"/>
        <v>-24</v>
      </c>
      <c r="M531">
        <f t="shared" si="75"/>
        <v>2022</v>
      </c>
      <c r="N531">
        <f t="shared" si="76"/>
        <v>11</v>
      </c>
      <c r="O531">
        <f t="shared" si="77"/>
        <v>45</v>
      </c>
      <c r="P531" t="str">
        <f t="shared" si="78"/>
        <v>Nov</v>
      </c>
      <c r="Q531">
        <f t="shared" si="79"/>
        <v>1</v>
      </c>
      <c r="R531" t="str">
        <f t="shared" si="80"/>
        <v>Tue</v>
      </c>
    </row>
    <row r="532" spans="1:18" x14ac:dyDescent="0.25">
      <c r="A532" t="str">
        <f>PROPER(Sheet1!A532)</f>
        <v>Tapps Games</v>
      </c>
      <c r="B532" t="str">
        <f>PROPER(Sheet1!B532)</f>
        <v>Sao Paulo</v>
      </c>
      <c r="C532" t="s">
        <v>37</v>
      </c>
      <c r="D532">
        <v>10</v>
      </c>
      <c r="F532" s="1">
        <v>44866</v>
      </c>
      <c r="G532" t="s">
        <v>16</v>
      </c>
      <c r="H532" t="s">
        <v>148</v>
      </c>
      <c r="J532" s="4">
        <f t="shared" si="72"/>
        <v>0</v>
      </c>
      <c r="K532">
        <f t="shared" si="73"/>
        <v>0</v>
      </c>
      <c r="L532">
        <f t="shared" si="74"/>
        <v>-10</v>
      </c>
      <c r="M532">
        <f t="shared" si="75"/>
        <v>2022</v>
      </c>
      <c r="N532">
        <f t="shared" si="76"/>
        <v>11</v>
      </c>
      <c r="O532">
        <f t="shared" si="77"/>
        <v>45</v>
      </c>
      <c r="P532" t="str">
        <f t="shared" si="78"/>
        <v>Nov</v>
      </c>
      <c r="Q532">
        <f t="shared" si="79"/>
        <v>1</v>
      </c>
      <c r="R532" t="str">
        <f t="shared" si="80"/>
        <v>Tue</v>
      </c>
    </row>
    <row r="533" spans="1:18" x14ac:dyDescent="0.25">
      <c r="A533" t="str">
        <f>PROPER(Sheet1!A533)</f>
        <v>Brightline</v>
      </c>
      <c r="B533" t="str">
        <f>PROPER(Sheet1!B533)</f>
        <v>Sf Bay Area</v>
      </c>
      <c r="C533" t="s">
        <v>43</v>
      </c>
      <c r="E533" s="2">
        <v>0.2</v>
      </c>
      <c r="F533" s="1">
        <v>44866</v>
      </c>
      <c r="G533" t="s">
        <v>33</v>
      </c>
      <c r="H533" t="s">
        <v>29</v>
      </c>
      <c r="I533" s="3">
        <v>212</v>
      </c>
      <c r="J533" s="4">
        <f t="shared" si="72"/>
        <v>212000</v>
      </c>
      <c r="K533">
        <f t="shared" si="73"/>
        <v>0</v>
      </c>
      <c r="L533">
        <f t="shared" si="74"/>
        <v>0</v>
      </c>
      <c r="M533">
        <f t="shared" si="75"/>
        <v>2022</v>
      </c>
      <c r="N533">
        <f t="shared" si="76"/>
        <v>11</v>
      </c>
      <c r="O533">
        <f t="shared" si="77"/>
        <v>45</v>
      </c>
      <c r="P533" t="str">
        <f t="shared" si="78"/>
        <v>Nov</v>
      </c>
      <c r="Q533">
        <f t="shared" si="79"/>
        <v>1</v>
      </c>
      <c r="R533" t="str">
        <f t="shared" si="80"/>
        <v>Tue</v>
      </c>
    </row>
    <row r="534" spans="1:18" x14ac:dyDescent="0.25">
      <c r="A534" t="str">
        <f>PROPER(Sheet1!A534)</f>
        <v>Help Scout</v>
      </c>
      <c r="B534" t="str">
        <f>PROPER(Sheet1!B534)</f>
        <v>Boston</v>
      </c>
      <c r="C534" t="s">
        <v>96</v>
      </c>
      <c r="F534" s="1">
        <v>44866</v>
      </c>
      <c r="G534" t="s">
        <v>63</v>
      </c>
      <c r="H534" t="s">
        <v>29</v>
      </c>
      <c r="I534" s="3">
        <v>28</v>
      </c>
      <c r="J534" s="4">
        <f t="shared" si="72"/>
        <v>28000</v>
      </c>
      <c r="K534">
        <f t="shared" si="73"/>
        <v>0</v>
      </c>
      <c r="L534">
        <f t="shared" si="74"/>
        <v>0</v>
      </c>
      <c r="M534">
        <f t="shared" si="75"/>
        <v>2022</v>
      </c>
      <c r="N534">
        <f t="shared" si="76"/>
        <v>11</v>
      </c>
      <c r="O534">
        <f t="shared" si="77"/>
        <v>45</v>
      </c>
      <c r="P534" t="str">
        <f t="shared" si="78"/>
        <v>Nov</v>
      </c>
      <c r="Q534">
        <f t="shared" si="79"/>
        <v>1</v>
      </c>
      <c r="R534" t="str">
        <f t="shared" si="80"/>
        <v>Tue</v>
      </c>
    </row>
    <row r="535" spans="1:18" x14ac:dyDescent="0.25">
      <c r="A535" t="str">
        <f>PROPER(Sheet1!A535)</f>
        <v>Kry</v>
      </c>
      <c r="B535" t="str">
        <f>PROPER(Sheet1!B535)</f>
        <v>Stockholm</v>
      </c>
      <c r="C535" t="s">
        <v>43</v>
      </c>
      <c r="D535">
        <v>300</v>
      </c>
      <c r="E535" s="2">
        <v>0.1</v>
      </c>
      <c r="F535" s="1">
        <v>44865</v>
      </c>
      <c r="G535" t="s">
        <v>72</v>
      </c>
      <c r="H535" t="s">
        <v>12</v>
      </c>
      <c r="I535" s="3">
        <v>568</v>
      </c>
      <c r="J535" s="4">
        <f t="shared" si="72"/>
        <v>568000</v>
      </c>
      <c r="K535">
        <f t="shared" si="73"/>
        <v>3000</v>
      </c>
      <c r="L535">
        <f t="shared" si="74"/>
        <v>2700</v>
      </c>
      <c r="M535">
        <f t="shared" si="75"/>
        <v>2022</v>
      </c>
      <c r="N535">
        <f t="shared" si="76"/>
        <v>10</v>
      </c>
      <c r="O535">
        <f t="shared" si="77"/>
        <v>45</v>
      </c>
      <c r="P535" t="str">
        <f t="shared" si="78"/>
        <v>Oct</v>
      </c>
      <c r="Q535">
        <f t="shared" si="79"/>
        <v>31</v>
      </c>
      <c r="R535" t="str">
        <f t="shared" si="80"/>
        <v>Mon</v>
      </c>
    </row>
    <row r="536" spans="1:18" x14ac:dyDescent="0.25">
      <c r="A536" t="str">
        <f>PROPER(Sheet1!A536)</f>
        <v>Notarize</v>
      </c>
      <c r="B536" t="str">
        <f>PROPER(Sheet1!B536)</f>
        <v>Boston</v>
      </c>
      <c r="C536" t="s">
        <v>67</v>
      </c>
      <c r="D536">
        <v>60</v>
      </c>
      <c r="F536" s="1">
        <v>44865</v>
      </c>
      <c r="G536" t="s">
        <v>72</v>
      </c>
      <c r="H536" t="s">
        <v>29</v>
      </c>
      <c r="I536" s="3">
        <v>213</v>
      </c>
      <c r="J536" s="4">
        <f t="shared" si="72"/>
        <v>213000</v>
      </c>
      <c r="K536">
        <f t="shared" si="73"/>
        <v>0</v>
      </c>
      <c r="L536">
        <f t="shared" si="74"/>
        <v>-60</v>
      </c>
      <c r="M536">
        <f t="shared" si="75"/>
        <v>2022</v>
      </c>
      <c r="N536">
        <f t="shared" si="76"/>
        <v>10</v>
      </c>
      <c r="O536">
        <f t="shared" si="77"/>
        <v>45</v>
      </c>
      <c r="P536" t="str">
        <f t="shared" si="78"/>
        <v>Oct</v>
      </c>
      <c r="Q536">
        <f t="shared" si="79"/>
        <v>31</v>
      </c>
      <c r="R536" t="str">
        <f t="shared" si="80"/>
        <v>Mon</v>
      </c>
    </row>
    <row r="537" spans="1:18" x14ac:dyDescent="0.25">
      <c r="A537" t="str">
        <f>PROPER(Sheet1!A537)</f>
        <v>Equityzen</v>
      </c>
      <c r="B537" t="str">
        <f>PROPER(Sheet1!B537)</f>
        <v>New York City</v>
      </c>
      <c r="C537" t="s">
        <v>32</v>
      </c>
      <c r="D537">
        <v>30</v>
      </c>
      <c r="E537" s="2">
        <v>0.27</v>
      </c>
      <c r="F537" s="1">
        <v>44865</v>
      </c>
      <c r="G537" t="s">
        <v>63</v>
      </c>
      <c r="H537" t="s">
        <v>29</v>
      </c>
      <c r="I537" s="3">
        <v>11</v>
      </c>
      <c r="J537" s="4">
        <f t="shared" si="72"/>
        <v>11000</v>
      </c>
      <c r="K537">
        <f t="shared" si="73"/>
        <v>111.1111111111111</v>
      </c>
      <c r="L537">
        <f t="shared" si="74"/>
        <v>81.1111111111111</v>
      </c>
      <c r="M537">
        <f t="shared" si="75"/>
        <v>2022</v>
      </c>
      <c r="N537">
        <f t="shared" si="76"/>
        <v>10</v>
      </c>
      <c r="O537">
        <f t="shared" si="77"/>
        <v>45</v>
      </c>
      <c r="P537" t="str">
        <f t="shared" si="78"/>
        <v>Oct</v>
      </c>
      <c r="Q537">
        <f t="shared" si="79"/>
        <v>31</v>
      </c>
      <c r="R537" t="str">
        <f t="shared" si="80"/>
        <v>Mon</v>
      </c>
    </row>
    <row r="538" spans="1:18" x14ac:dyDescent="0.25">
      <c r="A538" t="str">
        <f>PROPER(Sheet1!A538)</f>
        <v>Equitybee</v>
      </c>
      <c r="B538" t="str">
        <f>PROPER(Sheet1!B538)</f>
        <v>Sf Bay Area</v>
      </c>
      <c r="C538" t="s">
        <v>32</v>
      </c>
      <c r="D538">
        <v>25</v>
      </c>
      <c r="E538" s="2">
        <v>0.2</v>
      </c>
      <c r="F538" s="1">
        <v>44865</v>
      </c>
      <c r="G538" t="s">
        <v>63</v>
      </c>
      <c r="H538" t="s">
        <v>29</v>
      </c>
      <c r="I538" s="3">
        <v>85</v>
      </c>
      <c r="J538" s="4">
        <f t="shared" si="72"/>
        <v>85000</v>
      </c>
      <c r="K538">
        <f t="shared" si="73"/>
        <v>125</v>
      </c>
      <c r="L538">
        <f t="shared" si="74"/>
        <v>100</v>
      </c>
      <c r="M538">
        <f t="shared" si="75"/>
        <v>2022</v>
      </c>
      <c r="N538">
        <f t="shared" si="76"/>
        <v>10</v>
      </c>
      <c r="O538">
        <f t="shared" si="77"/>
        <v>45</v>
      </c>
      <c r="P538" t="str">
        <f t="shared" si="78"/>
        <v>Oct</v>
      </c>
      <c r="Q538">
        <f t="shared" si="79"/>
        <v>31</v>
      </c>
      <c r="R538" t="str">
        <f t="shared" si="80"/>
        <v>Mon</v>
      </c>
    </row>
    <row r="539" spans="1:18" x14ac:dyDescent="0.25">
      <c r="A539" t="str">
        <f>PROPER(Sheet1!A539)</f>
        <v>Dukaan</v>
      </c>
      <c r="B539" t="str">
        <f>PROPER(Sheet1!B539)</f>
        <v>Bengaluru</v>
      </c>
      <c r="C539" t="s">
        <v>20</v>
      </c>
      <c r="D539">
        <v>23</v>
      </c>
      <c r="F539" s="1">
        <v>44865</v>
      </c>
      <c r="G539" t="s">
        <v>21</v>
      </c>
      <c r="H539" t="s">
        <v>17</v>
      </c>
      <c r="I539" s="3">
        <v>17</v>
      </c>
      <c r="J539" s="4">
        <f t="shared" si="72"/>
        <v>17000</v>
      </c>
      <c r="K539">
        <f t="shared" si="73"/>
        <v>0</v>
      </c>
      <c r="L539">
        <f t="shared" si="74"/>
        <v>-23</v>
      </c>
      <c r="M539">
        <f t="shared" si="75"/>
        <v>2022</v>
      </c>
      <c r="N539">
        <f t="shared" si="76"/>
        <v>10</v>
      </c>
      <c r="O539">
        <f t="shared" si="77"/>
        <v>45</v>
      </c>
      <c r="P539" t="str">
        <f t="shared" si="78"/>
        <v>Oct</v>
      </c>
      <c r="Q539">
        <f t="shared" si="79"/>
        <v>31</v>
      </c>
      <c r="R539" t="str">
        <f t="shared" si="80"/>
        <v>Mon</v>
      </c>
    </row>
    <row r="540" spans="1:18" x14ac:dyDescent="0.25">
      <c r="A540" t="str">
        <f>PROPER(Sheet1!A540)</f>
        <v>Amazon</v>
      </c>
      <c r="B540" t="str">
        <f>PROPER(Sheet1!B540)</f>
        <v>Seattle</v>
      </c>
      <c r="C540" t="s">
        <v>20</v>
      </c>
      <c r="D540">
        <v>150</v>
      </c>
      <c r="F540" s="1">
        <v>44862</v>
      </c>
      <c r="G540" t="s">
        <v>11</v>
      </c>
      <c r="H540" t="s">
        <v>29</v>
      </c>
      <c r="I540" s="3">
        <v>108</v>
      </c>
      <c r="J540" s="4">
        <f t="shared" si="72"/>
        <v>108000</v>
      </c>
      <c r="K540">
        <f t="shared" si="73"/>
        <v>0</v>
      </c>
      <c r="L540">
        <f t="shared" si="74"/>
        <v>-150</v>
      </c>
      <c r="M540">
        <f t="shared" si="75"/>
        <v>2022</v>
      </c>
      <c r="N540">
        <f t="shared" si="76"/>
        <v>10</v>
      </c>
      <c r="O540">
        <f t="shared" si="77"/>
        <v>44</v>
      </c>
      <c r="P540" t="str">
        <f t="shared" si="78"/>
        <v>Oct</v>
      </c>
      <c r="Q540">
        <f t="shared" si="79"/>
        <v>28</v>
      </c>
      <c r="R540" t="str">
        <f t="shared" si="80"/>
        <v>Fri</v>
      </c>
    </row>
    <row r="541" spans="1:18" x14ac:dyDescent="0.25">
      <c r="A541" t="str">
        <f>PROPER(Sheet1!A541)</f>
        <v>Fifth Season</v>
      </c>
      <c r="B541" t="str">
        <f>PROPER(Sheet1!B541)</f>
        <v>Pittsburgh</v>
      </c>
      <c r="C541" t="s">
        <v>41</v>
      </c>
      <c r="D541">
        <v>100</v>
      </c>
      <c r="E541" s="2">
        <v>1</v>
      </c>
      <c r="F541" s="1">
        <v>44862</v>
      </c>
      <c r="G541" t="s">
        <v>63</v>
      </c>
      <c r="H541" t="s">
        <v>29</v>
      </c>
      <c r="I541" s="3">
        <v>35</v>
      </c>
      <c r="J541" s="4">
        <f t="shared" si="72"/>
        <v>35000</v>
      </c>
      <c r="K541">
        <f t="shared" si="73"/>
        <v>100</v>
      </c>
      <c r="L541">
        <f t="shared" si="74"/>
        <v>0</v>
      </c>
      <c r="M541">
        <f t="shared" si="75"/>
        <v>2022</v>
      </c>
      <c r="N541">
        <f t="shared" si="76"/>
        <v>10</v>
      </c>
      <c r="O541">
        <f t="shared" si="77"/>
        <v>44</v>
      </c>
      <c r="P541" t="str">
        <f t="shared" si="78"/>
        <v>Oct</v>
      </c>
      <c r="Q541">
        <f t="shared" si="79"/>
        <v>28</v>
      </c>
      <c r="R541" t="str">
        <f t="shared" si="80"/>
        <v>Fri</v>
      </c>
    </row>
    <row r="542" spans="1:18" x14ac:dyDescent="0.25">
      <c r="A542" t="str">
        <f>PROPER(Sheet1!A542)</f>
        <v>Advata</v>
      </c>
      <c r="B542" t="str">
        <f>PROPER(Sheet1!B542)</f>
        <v>Seattle</v>
      </c>
      <c r="C542" t="s">
        <v>43</v>
      </c>
      <c r="D542">
        <v>32</v>
      </c>
      <c r="E542" s="2">
        <v>0.21</v>
      </c>
      <c r="F542" s="1">
        <v>44862</v>
      </c>
      <c r="H542" t="s">
        <v>29</v>
      </c>
      <c r="J542" s="4">
        <f t="shared" si="72"/>
        <v>0</v>
      </c>
      <c r="K542">
        <f t="shared" si="73"/>
        <v>152.38095238095238</v>
      </c>
      <c r="L542">
        <f t="shared" si="74"/>
        <v>120.38095238095238</v>
      </c>
      <c r="M542">
        <f t="shared" si="75"/>
        <v>2022</v>
      </c>
      <c r="N542">
        <f t="shared" si="76"/>
        <v>10</v>
      </c>
      <c r="O542">
        <f t="shared" si="77"/>
        <v>44</v>
      </c>
      <c r="P542" t="str">
        <f t="shared" si="78"/>
        <v>Oct</v>
      </c>
      <c r="Q542">
        <f t="shared" si="79"/>
        <v>28</v>
      </c>
      <c r="R542" t="str">
        <f t="shared" si="80"/>
        <v>Fri</v>
      </c>
    </row>
    <row r="543" spans="1:18" x14ac:dyDescent="0.25">
      <c r="A543" t="str">
        <f>PROPER(Sheet1!A543)</f>
        <v>Springlane</v>
      </c>
      <c r="B543" t="str">
        <f>PROPER(Sheet1!B543)</f>
        <v>Dã¼Sseldorf</v>
      </c>
      <c r="C543" t="s">
        <v>41</v>
      </c>
      <c r="E543" s="2">
        <v>0.35</v>
      </c>
      <c r="F543" s="1">
        <v>44862</v>
      </c>
      <c r="G543" t="s">
        <v>33</v>
      </c>
      <c r="H543" t="s">
        <v>127</v>
      </c>
      <c r="I543" s="3">
        <v>11</v>
      </c>
      <c r="J543" s="4">
        <f t="shared" si="72"/>
        <v>11000</v>
      </c>
      <c r="K543">
        <f t="shared" si="73"/>
        <v>0</v>
      </c>
      <c r="L543">
        <f t="shared" si="74"/>
        <v>0</v>
      </c>
      <c r="M543">
        <f t="shared" si="75"/>
        <v>2022</v>
      </c>
      <c r="N543">
        <f t="shared" si="76"/>
        <v>10</v>
      </c>
      <c r="O543">
        <f t="shared" si="77"/>
        <v>44</v>
      </c>
      <c r="P543" t="str">
        <f t="shared" si="78"/>
        <v>Oct</v>
      </c>
      <c r="Q543">
        <f t="shared" si="79"/>
        <v>28</v>
      </c>
      <c r="R543" t="str">
        <f t="shared" si="80"/>
        <v>Fri</v>
      </c>
    </row>
    <row r="544" spans="1:18" x14ac:dyDescent="0.25">
      <c r="A544" t="str">
        <f>PROPER(Sheet1!A544)</f>
        <v>Renorun</v>
      </c>
      <c r="B544" t="str">
        <f>PROPER(Sheet1!B544)</f>
        <v>Montreal</v>
      </c>
      <c r="C544" t="s">
        <v>151</v>
      </c>
      <c r="D544">
        <v>210</v>
      </c>
      <c r="E544" s="2">
        <v>0.43</v>
      </c>
      <c r="F544" s="1">
        <v>44861</v>
      </c>
      <c r="G544" t="s">
        <v>63</v>
      </c>
      <c r="H544" t="s">
        <v>109</v>
      </c>
      <c r="I544" s="3">
        <v>163</v>
      </c>
      <c r="J544" s="4">
        <f t="shared" si="72"/>
        <v>163000</v>
      </c>
      <c r="K544">
        <f t="shared" si="73"/>
        <v>488.37209302325584</v>
      </c>
      <c r="L544">
        <f t="shared" si="74"/>
        <v>278.37209302325584</v>
      </c>
      <c r="M544">
        <f t="shared" si="75"/>
        <v>2022</v>
      </c>
      <c r="N544">
        <f t="shared" si="76"/>
        <v>10</v>
      </c>
      <c r="O544">
        <f t="shared" si="77"/>
        <v>44</v>
      </c>
      <c r="P544" t="str">
        <f t="shared" si="78"/>
        <v>Oct</v>
      </c>
      <c r="Q544">
        <f t="shared" si="79"/>
        <v>27</v>
      </c>
      <c r="R544" t="str">
        <f t="shared" si="80"/>
        <v>Thu</v>
      </c>
    </row>
    <row r="545" spans="1:18" x14ac:dyDescent="0.25">
      <c r="A545" t="str">
        <f>PROPER(Sheet1!A545)</f>
        <v>Recharge</v>
      </c>
      <c r="B545" t="str">
        <f>PROPER(Sheet1!B545)</f>
        <v>Los Angeles</v>
      </c>
      <c r="C545" t="s">
        <v>32</v>
      </c>
      <c r="D545">
        <v>84</v>
      </c>
      <c r="E545" s="2">
        <v>0.17</v>
      </c>
      <c r="F545" s="1">
        <v>44861</v>
      </c>
      <c r="G545" t="s">
        <v>63</v>
      </c>
      <c r="H545" t="s">
        <v>29</v>
      </c>
      <c r="I545" s="3">
        <v>277</v>
      </c>
      <c r="J545" s="4">
        <f t="shared" si="72"/>
        <v>277000</v>
      </c>
      <c r="K545">
        <f t="shared" si="73"/>
        <v>494.11764705882348</v>
      </c>
      <c r="L545">
        <f t="shared" si="74"/>
        <v>410.11764705882348</v>
      </c>
      <c r="M545">
        <f t="shared" si="75"/>
        <v>2022</v>
      </c>
      <c r="N545">
        <f t="shared" si="76"/>
        <v>10</v>
      </c>
      <c r="O545">
        <f t="shared" si="77"/>
        <v>44</v>
      </c>
      <c r="P545" t="str">
        <f t="shared" si="78"/>
        <v>Oct</v>
      </c>
      <c r="Q545">
        <f t="shared" si="79"/>
        <v>27</v>
      </c>
      <c r="R545" t="str">
        <f t="shared" si="80"/>
        <v>Thu</v>
      </c>
    </row>
    <row r="546" spans="1:18" x14ac:dyDescent="0.25">
      <c r="A546" t="str">
        <f>PROPER(Sheet1!A546)</f>
        <v>Lattice</v>
      </c>
      <c r="B546" t="str">
        <f>PROPER(Sheet1!B546)</f>
        <v>Sf Bay Area</v>
      </c>
      <c r="C546" t="s">
        <v>50</v>
      </c>
      <c r="D546">
        <v>13</v>
      </c>
      <c r="F546" s="1">
        <v>44861</v>
      </c>
      <c r="G546" t="s">
        <v>47</v>
      </c>
      <c r="H546" t="s">
        <v>29</v>
      </c>
      <c r="I546" s="3">
        <v>328</v>
      </c>
      <c r="J546" s="4">
        <f t="shared" si="72"/>
        <v>328000</v>
      </c>
      <c r="K546">
        <f t="shared" si="73"/>
        <v>0</v>
      </c>
      <c r="L546">
        <f t="shared" si="74"/>
        <v>-13</v>
      </c>
      <c r="M546">
        <f t="shared" si="75"/>
        <v>2022</v>
      </c>
      <c r="N546">
        <f t="shared" si="76"/>
        <v>10</v>
      </c>
      <c r="O546">
        <f t="shared" si="77"/>
        <v>44</v>
      </c>
      <c r="P546" t="str">
        <f t="shared" si="78"/>
        <v>Oct</v>
      </c>
      <c r="Q546">
        <f t="shared" si="79"/>
        <v>27</v>
      </c>
      <c r="R546" t="str">
        <f t="shared" si="80"/>
        <v>Thu</v>
      </c>
    </row>
    <row r="547" spans="1:18" x14ac:dyDescent="0.25">
      <c r="A547" t="str">
        <f>PROPER(Sheet1!A547)</f>
        <v>Gonuts</v>
      </c>
      <c r="B547" t="str">
        <f>PROPER(Sheet1!B547)</f>
        <v>Mumbai</v>
      </c>
      <c r="C547" t="s">
        <v>10</v>
      </c>
      <c r="E547" s="2">
        <v>1</v>
      </c>
      <c r="F547" s="1">
        <v>44861</v>
      </c>
      <c r="G547" t="s">
        <v>202</v>
      </c>
      <c r="H547" t="s">
        <v>17</v>
      </c>
      <c r="J547" s="4">
        <f t="shared" si="72"/>
        <v>0</v>
      </c>
      <c r="K547">
        <f t="shared" si="73"/>
        <v>0</v>
      </c>
      <c r="L547">
        <f t="shared" si="74"/>
        <v>0</v>
      </c>
      <c r="M547">
        <f t="shared" si="75"/>
        <v>2022</v>
      </c>
      <c r="N547">
        <f t="shared" si="76"/>
        <v>10</v>
      </c>
      <c r="O547">
        <f t="shared" si="77"/>
        <v>44</v>
      </c>
      <c r="P547" t="str">
        <f t="shared" si="78"/>
        <v>Oct</v>
      </c>
      <c r="Q547">
        <f t="shared" si="79"/>
        <v>27</v>
      </c>
      <c r="R547" t="str">
        <f t="shared" si="80"/>
        <v>Thu</v>
      </c>
    </row>
    <row r="548" spans="1:18" x14ac:dyDescent="0.25">
      <c r="A548" t="str">
        <f>PROPER(Sheet1!A548)</f>
        <v>Spreetail</v>
      </c>
      <c r="B548" t="str">
        <f>PROPER(Sheet1!B548)</f>
        <v>Austin</v>
      </c>
      <c r="C548" t="s">
        <v>20</v>
      </c>
      <c r="F548" s="1">
        <v>44861</v>
      </c>
      <c r="H548" t="s">
        <v>29</v>
      </c>
      <c r="J548" s="4">
        <f t="shared" si="72"/>
        <v>0</v>
      </c>
      <c r="K548">
        <f t="shared" si="73"/>
        <v>0</v>
      </c>
      <c r="L548">
        <f t="shared" si="74"/>
        <v>0</v>
      </c>
      <c r="M548">
        <f t="shared" si="75"/>
        <v>2022</v>
      </c>
      <c r="N548">
        <f t="shared" si="76"/>
        <v>10</v>
      </c>
      <c r="O548">
        <f t="shared" si="77"/>
        <v>44</v>
      </c>
      <c r="P548" t="str">
        <f t="shared" si="78"/>
        <v>Oct</v>
      </c>
      <c r="Q548">
        <f t="shared" si="79"/>
        <v>27</v>
      </c>
      <c r="R548" t="str">
        <f t="shared" si="80"/>
        <v>Thu</v>
      </c>
    </row>
    <row r="549" spans="1:18" x14ac:dyDescent="0.25">
      <c r="A549" t="str">
        <f>PROPER(Sheet1!A549)</f>
        <v>Mindbody</v>
      </c>
      <c r="B549" t="str">
        <f>PROPER(Sheet1!B549)</f>
        <v>San Luis Obispo</v>
      </c>
      <c r="C549" t="s">
        <v>71</v>
      </c>
      <c r="D549">
        <v>400</v>
      </c>
      <c r="E549" s="2">
        <v>0.15</v>
      </c>
      <c r="F549" s="1">
        <v>44860</v>
      </c>
      <c r="G549" t="s">
        <v>11</v>
      </c>
      <c r="H549" t="s">
        <v>29</v>
      </c>
      <c r="I549" s="3">
        <v>114</v>
      </c>
      <c r="J549" s="4">
        <f t="shared" si="72"/>
        <v>114000</v>
      </c>
      <c r="K549">
        <f t="shared" si="73"/>
        <v>2666.666666666667</v>
      </c>
      <c r="L549">
        <f t="shared" si="74"/>
        <v>2266.666666666667</v>
      </c>
      <c r="M549">
        <f t="shared" si="75"/>
        <v>2022</v>
      </c>
      <c r="N549">
        <f t="shared" si="76"/>
        <v>10</v>
      </c>
      <c r="O549">
        <f t="shared" si="77"/>
        <v>44</v>
      </c>
      <c r="P549" t="str">
        <f t="shared" si="78"/>
        <v>Oct</v>
      </c>
      <c r="Q549">
        <f t="shared" si="79"/>
        <v>26</v>
      </c>
      <c r="R549" t="str">
        <f t="shared" si="80"/>
        <v>Wed</v>
      </c>
    </row>
    <row r="550" spans="1:18" x14ac:dyDescent="0.25">
      <c r="A550" t="str">
        <f>PROPER(Sheet1!A550)</f>
        <v>Zillow</v>
      </c>
      <c r="B550" t="str">
        <f>PROPER(Sheet1!B550)</f>
        <v>Seattle</v>
      </c>
      <c r="C550" t="s">
        <v>60</v>
      </c>
      <c r="D550">
        <v>300</v>
      </c>
      <c r="E550" s="2">
        <v>0.05</v>
      </c>
      <c r="F550" s="1">
        <v>44860</v>
      </c>
      <c r="G550" t="s">
        <v>11</v>
      </c>
      <c r="H550" t="s">
        <v>29</v>
      </c>
      <c r="I550" s="3">
        <v>97</v>
      </c>
      <c r="J550" s="4">
        <f t="shared" si="72"/>
        <v>97000</v>
      </c>
      <c r="K550">
        <f t="shared" si="73"/>
        <v>6000</v>
      </c>
      <c r="L550">
        <f t="shared" si="74"/>
        <v>5700</v>
      </c>
      <c r="M550">
        <f t="shared" si="75"/>
        <v>2022</v>
      </c>
      <c r="N550">
        <f t="shared" si="76"/>
        <v>10</v>
      </c>
      <c r="O550">
        <f t="shared" si="77"/>
        <v>44</v>
      </c>
      <c r="P550" t="str">
        <f t="shared" si="78"/>
        <v>Oct</v>
      </c>
      <c r="Q550">
        <f t="shared" si="79"/>
        <v>26</v>
      </c>
      <c r="R550" t="str">
        <f t="shared" si="80"/>
        <v>Wed</v>
      </c>
    </row>
    <row r="551" spans="1:18" x14ac:dyDescent="0.25">
      <c r="A551" t="str">
        <f>PROPER(Sheet1!A551)</f>
        <v>Cybereason</v>
      </c>
      <c r="B551" t="str">
        <f>PROPER(Sheet1!B551)</f>
        <v>Boston</v>
      </c>
      <c r="C551" t="s">
        <v>91</v>
      </c>
      <c r="D551">
        <v>200</v>
      </c>
      <c r="E551" s="2">
        <v>0.17</v>
      </c>
      <c r="F551" s="1">
        <v>44860</v>
      </c>
      <c r="G551" t="s">
        <v>47</v>
      </c>
      <c r="H551" t="s">
        <v>29</v>
      </c>
      <c r="I551" s="3">
        <v>750</v>
      </c>
      <c r="J551" s="4">
        <f t="shared" si="72"/>
        <v>750000</v>
      </c>
      <c r="K551">
        <f t="shared" si="73"/>
        <v>1176.4705882352941</v>
      </c>
      <c r="L551">
        <f t="shared" si="74"/>
        <v>976.47058823529414</v>
      </c>
      <c r="M551">
        <f t="shared" si="75"/>
        <v>2022</v>
      </c>
      <c r="N551">
        <f t="shared" si="76"/>
        <v>10</v>
      </c>
      <c r="O551">
        <f t="shared" si="77"/>
        <v>44</v>
      </c>
      <c r="P551" t="str">
        <f t="shared" si="78"/>
        <v>Oct</v>
      </c>
      <c r="Q551">
        <f t="shared" si="79"/>
        <v>26</v>
      </c>
      <c r="R551" t="str">
        <f t="shared" si="80"/>
        <v>Wed</v>
      </c>
    </row>
    <row r="552" spans="1:18" x14ac:dyDescent="0.25">
      <c r="A552" t="str">
        <f>PROPER(Sheet1!A552)</f>
        <v>Argo Ai</v>
      </c>
      <c r="B552" t="str">
        <f>PROPER(Sheet1!B552)</f>
        <v>Pittsburgh</v>
      </c>
      <c r="C552" t="s">
        <v>94</v>
      </c>
      <c r="D552">
        <v>173</v>
      </c>
      <c r="F552" s="1">
        <v>44860</v>
      </c>
      <c r="G552" t="s">
        <v>16</v>
      </c>
      <c r="H552" t="s">
        <v>29</v>
      </c>
      <c r="I552" s="3">
        <v>3600</v>
      </c>
      <c r="J552" s="4">
        <f t="shared" si="72"/>
        <v>3600000</v>
      </c>
      <c r="K552">
        <f t="shared" si="73"/>
        <v>0</v>
      </c>
      <c r="L552">
        <f t="shared" si="74"/>
        <v>-173</v>
      </c>
      <c r="M552">
        <f t="shared" si="75"/>
        <v>2022</v>
      </c>
      <c r="N552">
        <f t="shared" si="76"/>
        <v>10</v>
      </c>
      <c r="O552">
        <f t="shared" si="77"/>
        <v>44</v>
      </c>
      <c r="P552" t="str">
        <f t="shared" si="78"/>
        <v>Oct</v>
      </c>
      <c r="Q552">
        <f t="shared" si="79"/>
        <v>26</v>
      </c>
      <c r="R552" t="str">
        <f t="shared" si="80"/>
        <v>Wed</v>
      </c>
    </row>
    <row r="553" spans="1:18" x14ac:dyDescent="0.25">
      <c r="A553" t="str">
        <f>PROPER(Sheet1!A553)</f>
        <v>Gofundme</v>
      </c>
      <c r="B553" t="str">
        <f>PROPER(Sheet1!B553)</f>
        <v>Sf Bay Area</v>
      </c>
      <c r="C553" t="s">
        <v>32</v>
      </c>
      <c r="D553">
        <v>94</v>
      </c>
      <c r="E553" s="2">
        <v>0.12</v>
      </c>
      <c r="F553" s="1">
        <v>44860</v>
      </c>
      <c r="G553" t="s">
        <v>21</v>
      </c>
      <c r="H553" t="s">
        <v>29</v>
      </c>
      <c r="J553" s="4">
        <f t="shared" si="72"/>
        <v>0</v>
      </c>
      <c r="K553">
        <f t="shared" si="73"/>
        <v>783.33333333333337</v>
      </c>
      <c r="L553">
        <f t="shared" si="74"/>
        <v>689.33333333333337</v>
      </c>
      <c r="M553">
        <f t="shared" si="75"/>
        <v>2022</v>
      </c>
      <c r="N553">
        <f t="shared" si="76"/>
        <v>10</v>
      </c>
      <c r="O553">
        <f t="shared" si="77"/>
        <v>44</v>
      </c>
      <c r="P553" t="str">
        <f t="shared" si="78"/>
        <v>Oct</v>
      </c>
      <c r="Q553">
        <f t="shared" si="79"/>
        <v>26</v>
      </c>
      <c r="R553" t="str">
        <f t="shared" si="80"/>
        <v>Wed</v>
      </c>
    </row>
    <row r="554" spans="1:18" x14ac:dyDescent="0.25">
      <c r="A554" t="str">
        <f>PROPER(Sheet1!A554)</f>
        <v>Carbon</v>
      </c>
      <c r="B554" t="str">
        <f>PROPER(Sheet1!B554)</f>
        <v>Sf Bay Area</v>
      </c>
      <c r="C554" t="s">
        <v>77</v>
      </c>
      <c r="F554" s="1">
        <v>44860</v>
      </c>
      <c r="G554" t="s">
        <v>74</v>
      </c>
      <c r="H554" t="s">
        <v>29</v>
      </c>
      <c r="I554" s="3">
        <v>683</v>
      </c>
      <c r="J554" s="4">
        <f t="shared" si="72"/>
        <v>683000</v>
      </c>
      <c r="K554">
        <f t="shared" si="73"/>
        <v>0</v>
      </c>
      <c r="L554">
        <f t="shared" si="74"/>
        <v>0</v>
      </c>
      <c r="M554">
        <f t="shared" si="75"/>
        <v>2022</v>
      </c>
      <c r="N554">
        <f t="shared" si="76"/>
        <v>10</v>
      </c>
      <c r="O554">
        <f t="shared" si="77"/>
        <v>44</v>
      </c>
      <c r="P554" t="str">
        <f t="shared" si="78"/>
        <v>Oct</v>
      </c>
      <c r="Q554">
        <f t="shared" si="79"/>
        <v>26</v>
      </c>
      <c r="R554" t="str">
        <f t="shared" si="80"/>
        <v>Wed</v>
      </c>
    </row>
    <row r="555" spans="1:18" x14ac:dyDescent="0.25">
      <c r="A555" t="str">
        <f>PROPER(Sheet1!A555)</f>
        <v>Fundbox</v>
      </c>
      <c r="B555" t="str">
        <f>PROPER(Sheet1!B555)</f>
        <v>Sf Bay Area</v>
      </c>
      <c r="C555" t="s">
        <v>32</v>
      </c>
      <c r="D555">
        <v>150</v>
      </c>
      <c r="E555" s="2">
        <v>0.42</v>
      </c>
      <c r="F555" s="1">
        <v>44859</v>
      </c>
      <c r="G555" t="s">
        <v>72</v>
      </c>
      <c r="H555" t="s">
        <v>29</v>
      </c>
      <c r="I555" s="3">
        <v>553</v>
      </c>
      <c r="J555" s="4">
        <f t="shared" si="72"/>
        <v>553000</v>
      </c>
      <c r="K555">
        <f t="shared" si="73"/>
        <v>357.14285714285717</v>
      </c>
      <c r="L555">
        <f t="shared" si="74"/>
        <v>207.14285714285717</v>
      </c>
      <c r="M555">
        <f t="shared" si="75"/>
        <v>2022</v>
      </c>
      <c r="N555">
        <f t="shared" si="76"/>
        <v>10</v>
      </c>
      <c r="O555">
        <f t="shared" si="77"/>
        <v>44</v>
      </c>
      <c r="P555" t="str">
        <f t="shared" si="78"/>
        <v>Oct</v>
      </c>
      <c r="Q555">
        <f t="shared" si="79"/>
        <v>25</v>
      </c>
      <c r="R555" t="str">
        <f t="shared" si="80"/>
        <v>Tue</v>
      </c>
    </row>
    <row r="556" spans="1:18" x14ac:dyDescent="0.25">
      <c r="A556" t="str">
        <f>PROPER(Sheet1!A556)</f>
        <v>Embroker</v>
      </c>
      <c r="B556" t="str">
        <f>PROPER(Sheet1!B556)</f>
        <v>Sf Bay Area</v>
      </c>
      <c r="C556" t="s">
        <v>32</v>
      </c>
      <c r="D556">
        <v>30</v>
      </c>
      <c r="E556" s="2">
        <v>0.12</v>
      </c>
      <c r="F556" s="1">
        <v>44859</v>
      </c>
      <c r="G556" t="s">
        <v>33</v>
      </c>
      <c r="H556" t="s">
        <v>29</v>
      </c>
      <c r="I556" s="3">
        <v>142</v>
      </c>
      <c r="J556" s="4">
        <f t="shared" si="72"/>
        <v>142000</v>
      </c>
      <c r="K556">
        <f t="shared" si="73"/>
        <v>250</v>
      </c>
      <c r="L556">
        <f t="shared" si="74"/>
        <v>220</v>
      </c>
      <c r="M556">
        <f t="shared" si="75"/>
        <v>2022</v>
      </c>
      <c r="N556">
        <f t="shared" si="76"/>
        <v>10</v>
      </c>
      <c r="O556">
        <f t="shared" si="77"/>
        <v>44</v>
      </c>
      <c r="P556" t="str">
        <f t="shared" si="78"/>
        <v>Oct</v>
      </c>
      <c r="Q556">
        <f t="shared" si="79"/>
        <v>25</v>
      </c>
      <c r="R556" t="str">
        <f t="shared" si="80"/>
        <v>Tue</v>
      </c>
    </row>
    <row r="557" spans="1:18" x14ac:dyDescent="0.25">
      <c r="A557" t="str">
        <f>PROPER(Sheet1!A557)</f>
        <v>Vee</v>
      </c>
      <c r="B557" t="str">
        <f>PROPER(Sheet1!B557)</f>
        <v>Tel Aviv</v>
      </c>
      <c r="C557" t="s">
        <v>50</v>
      </c>
      <c r="D557">
        <v>17</v>
      </c>
      <c r="E557" s="2">
        <v>0.5</v>
      </c>
      <c r="F557" s="1">
        <v>44859</v>
      </c>
      <c r="G557" t="s">
        <v>202</v>
      </c>
      <c r="H557" t="s">
        <v>243</v>
      </c>
      <c r="I557" s="3">
        <v>15</v>
      </c>
      <c r="J557" s="4">
        <f t="shared" si="72"/>
        <v>15000</v>
      </c>
      <c r="K557">
        <f t="shared" si="73"/>
        <v>34</v>
      </c>
      <c r="L557">
        <f t="shared" si="74"/>
        <v>17</v>
      </c>
      <c r="M557">
        <f t="shared" si="75"/>
        <v>2022</v>
      </c>
      <c r="N557">
        <f t="shared" si="76"/>
        <v>10</v>
      </c>
      <c r="O557">
        <f t="shared" si="77"/>
        <v>44</v>
      </c>
      <c r="P557" t="str">
        <f t="shared" si="78"/>
        <v>Oct</v>
      </c>
      <c r="Q557">
        <f t="shared" si="79"/>
        <v>25</v>
      </c>
      <c r="R557" t="str">
        <f t="shared" si="80"/>
        <v>Tue</v>
      </c>
    </row>
    <row r="558" spans="1:18" x14ac:dyDescent="0.25">
      <c r="A558" t="str">
        <f>PROPER(Sheet1!A558)</f>
        <v>Callisto Media</v>
      </c>
      <c r="B558" t="str">
        <f>PROPER(Sheet1!B558)</f>
        <v>Sf Bay Area</v>
      </c>
      <c r="C558" t="s">
        <v>10</v>
      </c>
      <c r="E558" s="2">
        <v>0.35</v>
      </c>
      <c r="F558" s="1">
        <v>44859</v>
      </c>
      <c r="G558" t="s">
        <v>72</v>
      </c>
      <c r="H558" t="s">
        <v>29</v>
      </c>
      <c r="J558" s="4">
        <f t="shared" si="72"/>
        <v>0</v>
      </c>
      <c r="K558">
        <f t="shared" si="73"/>
        <v>0</v>
      </c>
      <c r="L558">
        <f t="shared" si="74"/>
        <v>0</v>
      </c>
      <c r="M558">
        <f t="shared" si="75"/>
        <v>2022</v>
      </c>
      <c r="N558">
        <f t="shared" si="76"/>
        <v>10</v>
      </c>
      <c r="O558">
        <f t="shared" si="77"/>
        <v>44</v>
      </c>
      <c r="P558" t="str">
        <f t="shared" si="78"/>
        <v>Oct</v>
      </c>
      <c r="Q558">
        <f t="shared" si="79"/>
        <v>25</v>
      </c>
      <c r="R558" t="str">
        <f t="shared" si="80"/>
        <v>Tue</v>
      </c>
    </row>
    <row r="559" spans="1:18" x14ac:dyDescent="0.25">
      <c r="A559" t="str">
        <f>PROPER(Sheet1!A559)</f>
        <v>Convoy</v>
      </c>
      <c r="B559" t="str">
        <f>PROPER(Sheet1!B559)</f>
        <v>Seattle</v>
      </c>
      <c r="C559" t="s">
        <v>211</v>
      </c>
      <c r="F559" s="1">
        <v>44859</v>
      </c>
      <c r="G559" t="s">
        <v>74</v>
      </c>
      <c r="H559" t="s">
        <v>29</v>
      </c>
      <c r="I559" s="3">
        <v>1100</v>
      </c>
      <c r="J559" s="4">
        <f t="shared" si="72"/>
        <v>1100000</v>
      </c>
      <c r="K559">
        <f t="shared" si="73"/>
        <v>0</v>
      </c>
      <c r="L559">
        <f t="shared" si="74"/>
        <v>0</v>
      </c>
      <c r="M559">
        <f t="shared" si="75"/>
        <v>2022</v>
      </c>
      <c r="N559">
        <f t="shared" si="76"/>
        <v>10</v>
      </c>
      <c r="O559">
        <f t="shared" si="77"/>
        <v>44</v>
      </c>
      <c r="P559" t="str">
        <f t="shared" si="78"/>
        <v>Oct</v>
      </c>
      <c r="Q559">
        <f t="shared" si="79"/>
        <v>25</v>
      </c>
      <c r="R559" t="str">
        <f t="shared" si="80"/>
        <v>Tue</v>
      </c>
    </row>
    <row r="560" spans="1:18" x14ac:dyDescent="0.25">
      <c r="A560" t="str">
        <f>PROPER(Sheet1!A560)</f>
        <v>Philips</v>
      </c>
      <c r="B560" t="str">
        <f>PROPER(Sheet1!B560)</f>
        <v>Amsterdam</v>
      </c>
      <c r="C560" t="s">
        <v>43</v>
      </c>
      <c r="D560">
        <v>4000</v>
      </c>
      <c r="F560" s="1">
        <v>44858</v>
      </c>
      <c r="G560" t="s">
        <v>11</v>
      </c>
      <c r="H560" t="s">
        <v>29</v>
      </c>
      <c r="J560" s="4">
        <f t="shared" si="72"/>
        <v>0</v>
      </c>
      <c r="K560">
        <f t="shared" si="73"/>
        <v>0</v>
      </c>
      <c r="L560">
        <f t="shared" si="74"/>
        <v>-4000</v>
      </c>
      <c r="M560">
        <f t="shared" si="75"/>
        <v>2022</v>
      </c>
      <c r="N560">
        <f t="shared" si="76"/>
        <v>10</v>
      </c>
      <c r="O560">
        <f t="shared" si="77"/>
        <v>44</v>
      </c>
      <c r="P560" t="str">
        <f t="shared" si="78"/>
        <v>Oct</v>
      </c>
      <c r="Q560">
        <f t="shared" si="79"/>
        <v>24</v>
      </c>
      <c r="R560" t="str">
        <f t="shared" si="80"/>
        <v>Mon</v>
      </c>
    </row>
    <row r="561" spans="1:18" x14ac:dyDescent="0.25">
      <c r="A561" t="str">
        <f>PROPER(Sheet1!A561)</f>
        <v>Cerebral</v>
      </c>
      <c r="B561" t="str">
        <f>PROPER(Sheet1!B561)</f>
        <v>Sf Bay Area</v>
      </c>
      <c r="C561" t="s">
        <v>43</v>
      </c>
      <c r="D561">
        <v>400</v>
      </c>
      <c r="E561" s="2">
        <v>0.2</v>
      </c>
      <c r="F561" s="1">
        <v>44858</v>
      </c>
      <c r="G561" t="s">
        <v>33</v>
      </c>
      <c r="H561" t="s">
        <v>29</v>
      </c>
      <c r="I561" s="3">
        <v>462</v>
      </c>
      <c r="J561" s="4">
        <f t="shared" si="72"/>
        <v>462000</v>
      </c>
      <c r="K561">
        <f t="shared" si="73"/>
        <v>2000</v>
      </c>
      <c r="L561">
        <f t="shared" si="74"/>
        <v>1600</v>
      </c>
      <c r="M561">
        <f t="shared" si="75"/>
        <v>2022</v>
      </c>
      <c r="N561">
        <f t="shared" si="76"/>
        <v>10</v>
      </c>
      <c r="O561">
        <f t="shared" si="77"/>
        <v>44</v>
      </c>
      <c r="P561" t="str">
        <f t="shared" si="78"/>
        <v>Oct</v>
      </c>
      <c r="Q561">
        <f t="shared" si="79"/>
        <v>24</v>
      </c>
      <c r="R561" t="str">
        <f t="shared" si="80"/>
        <v>Mon</v>
      </c>
    </row>
    <row r="562" spans="1:18" x14ac:dyDescent="0.25">
      <c r="A562" t="str">
        <f>PROPER(Sheet1!A562)</f>
        <v>Snyk</v>
      </c>
      <c r="B562" t="str">
        <f>PROPER(Sheet1!B562)</f>
        <v>Boston</v>
      </c>
      <c r="C562" t="s">
        <v>91</v>
      </c>
      <c r="D562">
        <v>198</v>
      </c>
      <c r="E562" s="2">
        <v>0.14000000000000001</v>
      </c>
      <c r="F562" s="1">
        <v>44858</v>
      </c>
      <c r="G562" t="s">
        <v>47</v>
      </c>
      <c r="H562" t="s">
        <v>29</v>
      </c>
      <c r="I562" s="3">
        <v>849</v>
      </c>
      <c r="J562" s="4">
        <f t="shared" si="72"/>
        <v>849000</v>
      </c>
      <c r="K562">
        <f t="shared" si="73"/>
        <v>1414.2857142857142</v>
      </c>
      <c r="L562">
        <f t="shared" si="74"/>
        <v>1216.2857142857142</v>
      </c>
      <c r="M562">
        <f t="shared" si="75"/>
        <v>2022</v>
      </c>
      <c r="N562">
        <f t="shared" si="76"/>
        <v>10</v>
      </c>
      <c r="O562">
        <f t="shared" si="77"/>
        <v>44</v>
      </c>
      <c r="P562" t="str">
        <f t="shared" si="78"/>
        <v>Oct</v>
      </c>
      <c r="Q562">
        <f t="shared" si="79"/>
        <v>24</v>
      </c>
      <c r="R562" t="str">
        <f t="shared" si="80"/>
        <v>Mon</v>
      </c>
    </row>
    <row r="563" spans="1:18" x14ac:dyDescent="0.25">
      <c r="A563" t="str">
        <f>PROPER(Sheet1!A563)</f>
        <v>Mcmakler</v>
      </c>
      <c r="B563" t="str">
        <f>PROPER(Sheet1!B563)</f>
        <v>Berlin</v>
      </c>
      <c r="C563" t="s">
        <v>60</v>
      </c>
      <c r="D563">
        <v>100</v>
      </c>
      <c r="F563" s="1">
        <v>44858</v>
      </c>
      <c r="G563" t="s">
        <v>16</v>
      </c>
      <c r="H563" t="s">
        <v>127</v>
      </c>
      <c r="I563" s="3">
        <v>214</v>
      </c>
      <c r="J563" s="4">
        <f t="shared" si="72"/>
        <v>214000</v>
      </c>
      <c r="K563">
        <f t="shared" si="73"/>
        <v>0</v>
      </c>
      <c r="L563">
        <f t="shared" si="74"/>
        <v>-100</v>
      </c>
      <c r="M563">
        <f t="shared" si="75"/>
        <v>2022</v>
      </c>
      <c r="N563">
        <f t="shared" si="76"/>
        <v>10</v>
      </c>
      <c r="O563">
        <f t="shared" si="77"/>
        <v>44</v>
      </c>
      <c r="P563" t="str">
        <f t="shared" si="78"/>
        <v>Oct</v>
      </c>
      <c r="Q563">
        <f t="shared" si="79"/>
        <v>24</v>
      </c>
      <c r="R563" t="str">
        <f t="shared" si="80"/>
        <v>Mon</v>
      </c>
    </row>
    <row r="564" spans="1:18" x14ac:dyDescent="0.25">
      <c r="A564" t="str">
        <f>PROPER(Sheet1!A564)</f>
        <v>Unico</v>
      </c>
      <c r="B564" t="str">
        <f>PROPER(Sheet1!B564)</f>
        <v>Sao Paulo</v>
      </c>
      <c r="C564" t="s">
        <v>62</v>
      </c>
      <c r="D564">
        <v>50</v>
      </c>
      <c r="E564" s="2">
        <v>0.04</v>
      </c>
      <c r="F564" s="1">
        <v>44858</v>
      </c>
      <c r="G564" t="s">
        <v>72</v>
      </c>
      <c r="H564" t="s">
        <v>148</v>
      </c>
      <c r="I564" s="3">
        <v>336</v>
      </c>
      <c r="J564" s="4">
        <f t="shared" si="72"/>
        <v>336000</v>
      </c>
      <c r="K564">
        <f t="shared" si="73"/>
        <v>1250</v>
      </c>
      <c r="L564">
        <f t="shared" si="74"/>
        <v>1200</v>
      </c>
      <c r="M564">
        <f t="shared" si="75"/>
        <v>2022</v>
      </c>
      <c r="N564">
        <f t="shared" si="76"/>
        <v>10</v>
      </c>
      <c r="O564">
        <f t="shared" si="77"/>
        <v>44</v>
      </c>
      <c r="P564" t="str">
        <f t="shared" si="78"/>
        <v>Oct</v>
      </c>
      <c r="Q564">
        <f t="shared" si="79"/>
        <v>24</v>
      </c>
      <c r="R564" t="str">
        <f t="shared" si="80"/>
        <v>Mon</v>
      </c>
    </row>
    <row r="565" spans="1:18" x14ac:dyDescent="0.25">
      <c r="A565" t="str">
        <f>PROPER(Sheet1!A565)</f>
        <v>Orcam</v>
      </c>
      <c r="B565" t="str">
        <f>PROPER(Sheet1!B565)</f>
        <v>Jerusalem</v>
      </c>
      <c r="C565" t="s">
        <v>43</v>
      </c>
      <c r="D565">
        <v>62</v>
      </c>
      <c r="E565" s="2">
        <v>0.16</v>
      </c>
      <c r="F565" s="1">
        <v>44857</v>
      </c>
      <c r="G565" t="s">
        <v>16</v>
      </c>
      <c r="H565" t="s">
        <v>243</v>
      </c>
      <c r="I565" s="3">
        <v>86</v>
      </c>
      <c r="J565" s="4">
        <f t="shared" si="72"/>
        <v>86000</v>
      </c>
      <c r="K565">
        <f t="shared" si="73"/>
        <v>387.5</v>
      </c>
      <c r="L565">
        <f t="shared" si="74"/>
        <v>325.5</v>
      </c>
      <c r="M565">
        <f t="shared" si="75"/>
        <v>2022</v>
      </c>
      <c r="N565">
        <f t="shared" si="76"/>
        <v>10</v>
      </c>
      <c r="O565">
        <f t="shared" si="77"/>
        <v>44</v>
      </c>
      <c r="P565" t="str">
        <f t="shared" si="78"/>
        <v>Oct</v>
      </c>
      <c r="Q565">
        <f t="shared" si="79"/>
        <v>23</v>
      </c>
      <c r="R565" t="str">
        <f t="shared" si="80"/>
        <v>Sun</v>
      </c>
    </row>
    <row r="566" spans="1:18" x14ac:dyDescent="0.25">
      <c r="A566" t="str">
        <f>PROPER(Sheet1!A566)</f>
        <v>Antidote Health</v>
      </c>
      <c r="B566" t="str">
        <f>PROPER(Sheet1!B566)</f>
        <v>Tel Aviv</v>
      </c>
      <c r="C566" t="s">
        <v>43</v>
      </c>
      <c r="D566">
        <v>23</v>
      </c>
      <c r="E566" s="2">
        <v>0.38</v>
      </c>
      <c r="F566" s="1">
        <v>44857</v>
      </c>
      <c r="G566" t="s">
        <v>16</v>
      </c>
      <c r="H566" t="s">
        <v>243</v>
      </c>
      <c r="I566" s="3">
        <v>36</v>
      </c>
      <c r="J566" s="4">
        <f t="shared" si="72"/>
        <v>36000</v>
      </c>
      <c r="K566">
        <f t="shared" si="73"/>
        <v>60.526315789473685</v>
      </c>
      <c r="L566">
        <f t="shared" si="74"/>
        <v>37.526315789473685</v>
      </c>
      <c r="M566">
        <f t="shared" si="75"/>
        <v>2022</v>
      </c>
      <c r="N566">
        <f t="shared" si="76"/>
        <v>10</v>
      </c>
      <c r="O566">
        <f t="shared" si="77"/>
        <v>44</v>
      </c>
      <c r="P566" t="str">
        <f t="shared" si="78"/>
        <v>Oct</v>
      </c>
      <c r="Q566">
        <f t="shared" si="79"/>
        <v>23</v>
      </c>
      <c r="R566" t="str">
        <f t="shared" si="80"/>
        <v>Sun</v>
      </c>
    </row>
    <row r="567" spans="1:18" x14ac:dyDescent="0.25">
      <c r="A567" t="str">
        <f>PROPER(Sheet1!A567)</f>
        <v>Khoros</v>
      </c>
      <c r="B567" t="str">
        <f>PROPER(Sheet1!B567)</f>
        <v>Austin</v>
      </c>
      <c r="C567" t="s">
        <v>291</v>
      </c>
      <c r="D567">
        <v>120</v>
      </c>
      <c r="E567" s="2">
        <v>0.1</v>
      </c>
      <c r="F567" s="1">
        <v>44855</v>
      </c>
      <c r="G567" t="s">
        <v>217</v>
      </c>
      <c r="H567" t="s">
        <v>29</v>
      </c>
      <c r="I567" s="3">
        <v>138</v>
      </c>
      <c r="J567" s="4">
        <f t="shared" si="72"/>
        <v>138000</v>
      </c>
      <c r="K567">
        <f t="shared" si="73"/>
        <v>1200</v>
      </c>
      <c r="L567">
        <f t="shared" si="74"/>
        <v>1080</v>
      </c>
      <c r="M567">
        <f t="shared" si="75"/>
        <v>2022</v>
      </c>
      <c r="N567">
        <f t="shared" si="76"/>
        <v>10</v>
      </c>
      <c r="O567">
        <f t="shared" si="77"/>
        <v>43</v>
      </c>
      <c r="P567" t="str">
        <f t="shared" si="78"/>
        <v>Oct</v>
      </c>
      <c r="Q567">
        <f t="shared" si="79"/>
        <v>21</v>
      </c>
      <c r="R567" t="str">
        <f t="shared" si="80"/>
        <v>Fri</v>
      </c>
    </row>
    <row r="568" spans="1:18" x14ac:dyDescent="0.25">
      <c r="A568" t="str">
        <f>PROPER(Sheet1!A568)</f>
        <v>F5</v>
      </c>
      <c r="B568" t="str">
        <f>PROPER(Sheet1!B568)</f>
        <v>Seattle</v>
      </c>
      <c r="C568" t="s">
        <v>91</v>
      </c>
      <c r="D568">
        <v>100</v>
      </c>
      <c r="E568" s="2">
        <v>0.01</v>
      </c>
      <c r="F568" s="1">
        <v>44855</v>
      </c>
      <c r="G568" t="s">
        <v>11</v>
      </c>
      <c r="H568" t="s">
        <v>29</v>
      </c>
      <c r="J568" s="4">
        <f t="shared" si="72"/>
        <v>0</v>
      </c>
      <c r="K568">
        <f t="shared" si="73"/>
        <v>10000</v>
      </c>
      <c r="L568">
        <f t="shared" si="74"/>
        <v>9900</v>
      </c>
      <c r="M568">
        <f t="shared" si="75"/>
        <v>2022</v>
      </c>
      <c r="N568">
        <f t="shared" si="76"/>
        <v>10</v>
      </c>
      <c r="O568">
        <f t="shared" si="77"/>
        <v>43</v>
      </c>
      <c r="P568" t="str">
        <f t="shared" si="78"/>
        <v>Oct</v>
      </c>
      <c r="Q568">
        <f t="shared" si="79"/>
        <v>21</v>
      </c>
      <c r="R568" t="str">
        <f t="shared" si="80"/>
        <v>Fri</v>
      </c>
    </row>
    <row r="569" spans="1:18" x14ac:dyDescent="0.25">
      <c r="A569" t="str">
        <f>PROPER(Sheet1!A569)</f>
        <v>Elinvar</v>
      </c>
      <c r="B569" t="str">
        <f>PROPER(Sheet1!B569)</f>
        <v>Berlin</v>
      </c>
      <c r="C569" t="s">
        <v>32</v>
      </c>
      <c r="D569">
        <v>43</v>
      </c>
      <c r="E569" s="2">
        <v>0.33</v>
      </c>
      <c r="F569" s="1">
        <v>44855</v>
      </c>
      <c r="G569" t="s">
        <v>16</v>
      </c>
      <c r="H569" t="s">
        <v>127</v>
      </c>
      <c r="I569" s="3">
        <v>30</v>
      </c>
      <c r="J569" s="4">
        <f t="shared" si="72"/>
        <v>30000</v>
      </c>
      <c r="K569">
        <f t="shared" si="73"/>
        <v>130.30303030303028</v>
      </c>
      <c r="L569">
        <f t="shared" si="74"/>
        <v>87.303030303030283</v>
      </c>
      <c r="M569">
        <f t="shared" si="75"/>
        <v>2022</v>
      </c>
      <c r="N569">
        <f t="shared" si="76"/>
        <v>10</v>
      </c>
      <c r="O569">
        <f t="shared" si="77"/>
        <v>43</v>
      </c>
      <c r="P569" t="str">
        <f t="shared" si="78"/>
        <v>Oct</v>
      </c>
      <c r="Q569">
        <f t="shared" si="79"/>
        <v>21</v>
      </c>
      <c r="R569" t="str">
        <f t="shared" si="80"/>
        <v>Fri</v>
      </c>
    </row>
    <row r="570" spans="1:18" x14ac:dyDescent="0.25">
      <c r="A570" t="str">
        <f>PROPER(Sheet1!A570)</f>
        <v>Synapsica</v>
      </c>
      <c r="B570" t="str">
        <f>PROPER(Sheet1!B570)</f>
        <v>New Delhi</v>
      </c>
      <c r="C570" t="s">
        <v>43</v>
      </c>
      <c r="D570">
        <v>30</v>
      </c>
      <c r="E570" s="2">
        <v>0.3</v>
      </c>
      <c r="F570" s="1">
        <v>44855</v>
      </c>
      <c r="G570" t="s">
        <v>21</v>
      </c>
      <c r="H570" t="s">
        <v>17</v>
      </c>
      <c r="I570" s="3">
        <v>4</v>
      </c>
      <c r="J570" s="4">
        <f t="shared" si="72"/>
        <v>4000</v>
      </c>
      <c r="K570">
        <f t="shared" si="73"/>
        <v>100</v>
      </c>
      <c r="L570">
        <f t="shared" si="74"/>
        <v>70</v>
      </c>
      <c r="M570">
        <f t="shared" si="75"/>
        <v>2022</v>
      </c>
      <c r="N570">
        <f t="shared" si="76"/>
        <v>10</v>
      </c>
      <c r="O570">
        <f t="shared" si="77"/>
        <v>43</v>
      </c>
      <c r="P570" t="str">
        <f t="shared" si="78"/>
        <v>Oct</v>
      </c>
      <c r="Q570">
        <f t="shared" si="79"/>
        <v>21</v>
      </c>
      <c r="R570" t="str">
        <f t="shared" si="80"/>
        <v>Fri</v>
      </c>
    </row>
    <row r="571" spans="1:18" x14ac:dyDescent="0.25">
      <c r="A571" t="str">
        <f>PROPER(Sheet1!A571)</f>
        <v>Volta</v>
      </c>
      <c r="B571" t="str">
        <f>PROPER(Sheet1!B571)</f>
        <v>Sf Bay Area</v>
      </c>
      <c r="C571" t="s">
        <v>94</v>
      </c>
      <c r="E571" s="2">
        <v>0.54</v>
      </c>
      <c r="F571" s="1">
        <v>44855</v>
      </c>
      <c r="G571" t="s">
        <v>11</v>
      </c>
      <c r="H571" t="s">
        <v>29</v>
      </c>
      <c r="I571" s="3">
        <v>575</v>
      </c>
      <c r="J571" s="4">
        <f t="shared" si="72"/>
        <v>575000</v>
      </c>
      <c r="K571">
        <f t="shared" si="73"/>
        <v>0</v>
      </c>
      <c r="L571">
        <f t="shared" si="74"/>
        <v>0</v>
      </c>
      <c r="M571">
        <f t="shared" si="75"/>
        <v>2022</v>
      </c>
      <c r="N571">
        <f t="shared" si="76"/>
        <v>10</v>
      </c>
      <c r="O571">
        <f t="shared" si="77"/>
        <v>43</v>
      </c>
      <c r="P571" t="str">
        <f t="shared" si="78"/>
        <v>Oct</v>
      </c>
      <c r="Q571">
        <f t="shared" si="79"/>
        <v>21</v>
      </c>
      <c r="R571" t="str">
        <f t="shared" si="80"/>
        <v>Fri</v>
      </c>
    </row>
    <row r="572" spans="1:18" x14ac:dyDescent="0.25">
      <c r="A572" t="str">
        <f>PROPER(Sheet1!A572)</f>
        <v>Hotmart</v>
      </c>
      <c r="B572" t="str">
        <f>PROPER(Sheet1!B572)</f>
        <v>Belo Horizonte</v>
      </c>
      <c r="C572" t="s">
        <v>15</v>
      </c>
      <c r="D572">
        <v>227</v>
      </c>
      <c r="E572" s="2">
        <v>0.12</v>
      </c>
      <c r="F572" s="1">
        <v>44854</v>
      </c>
      <c r="G572" t="s">
        <v>33</v>
      </c>
      <c r="H572" t="s">
        <v>148</v>
      </c>
      <c r="I572" s="3">
        <v>127</v>
      </c>
      <c r="J572" s="4">
        <f t="shared" si="72"/>
        <v>127000</v>
      </c>
      <c r="K572">
        <f t="shared" si="73"/>
        <v>1891.6666666666667</v>
      </c>
      <c r="L572">
        <f t="shared" si="74"/>
        <v>1664.6666666666667</v>
      </c>
      <c r="M572">
        <f t="shared" si="75"/>
        <v>2022</v>
      </c>
      <c r="N572">
        <f t="shared" si="76"/>
        <v>10</v>
      </c>
      <c r="O572">
        <f t="shared" si="77"/>
        <v>43</v>
      </c>
      <c r="P572" t="str">
        <f t="shared" si="78"/>
        <v>Oct</v>
      </c>
      <c r="Q572">
        <f t="shared" si="79"/>
        <v>20</v>
      </c>
      <c r="R572" t="str">
        <f t="shared" si="80"/>
        <v>Thu</v>
      </c>
    </row>
    <row r="573" spans="1:18" x14ac:dyDescent="0.25">
      <c r="A573" t="str">
        <f>PROPER(Sheet1!A573)</f>
        <v>Zeus Living</v>
      </c>
      <c r="B573" t="str">
        <f>PROPER(Sheet1!B573)</f>
        <v>Sf Bay Area</v>
      </c>
      <c r="C573" t="s">
        <v>60</v>
      </c>
      <c r="D573">
        <v>64</v>
      </c>
      <c r="E573" s="2">
        <v>0.46</v>
      </c>
      <c r="F573" s="1">
        <v>44854</v>
      </c>
      <c r="G573" t="s">
        <v>33</v>
      </c>
      <c r="H573" t="s">
        <v>29</v>
      </c>
      <c r="I573" s="3">
        <v>151</v>
      </c>
      <c r="J573" s="4">
        <f t="shared" si="72"/>
        <v>151000</v>
      </c>
      <c r="K573">
        <f t="shared" si="73"/>
        <v>139.13043478260869</v>
      </c>
      <c r="L573">
        <f t="shared" si="74"/>
        <v>75.130434782608688</v>
      </c>
      <c r="M573">
        <f t="shared" si="75"/>
        <v>2022</v>
      </c>
      <c r="N573">
        <f t="shared" si="76"/>
        <v>10</v>
      </c>
      <c r="O573">
        <f t="shared" si="77"/>
        <v>43</v>
      </c>
      <c r="P573" t="str">
        <f t="shared" si="78"/>
        <v>Oct</v>
      </c>
      <c r="Q573">
        <f t="shared" si="79"/>
        <v>20</v>
      </c>
      <c r="R573" t="str">
        <f t="shared" si="80"/>
        <v>Thu</v>
      </c>
    </row>
    <row r="574" spans="1:18" x14ac:dyDescent="0.25">
      <c r="A574" t="str">
        <f>PROPER(Sheet1!A574)</f>
        <v>Loom</v>
      </c>
      <c r="B574" t="str">
        <f>PROPER(Sheet1!B574)</f>
        <v>Sf Bay Area</v>
      </c>
      <c r="C574" t="s">
        <v>130</v>
      </c>
      <c r="D574">
        <v>23</v>
      </c>
      <c r="E574" s="2">
        <v>0.11</v>
      </c>
      <c r="F574" s="1">
        <v>44854</v>
      </c>
      <c r="G574" t="s">
        <v>33</v>
      </c>
      <c r="H574" t="s">
        <v>29</v>
      </c>
      <c r="I574" s="3">
        <v>203</v>
      </c>
      <c r="J574" s="4">
        <f t="shared" si="72"/>
        <v>203000</v>
      </c>
      <c r="K574">
        <f t="shared" si="73"/>
        <v>209.09090909090909</v>
      </c>
      <c r="L574">
        <f t="shared" si="74"/>
        <v>186.09090909090909</v>
      </c>
      <c r="M574">
        <f t="shared" si="75"/>
        <v>2022</v>
      </c>
      <c r="N574">
        <f t="shared" si="76"/>
        <v>10</v>
      </c>
      <c r="O574">
        <f t="shared" si="77"/>
        <v>43</v>
      </c>
      <c r="P574" t="str">
        <f t="shared" si="78"/>
        <v>Oct</v>
      </c>
      <c r="Q574">
        <f t="shared" si="79"/>
        <v>20</v>
      </c>
      <c r="R574" t="str">
        <f t="shared" si="80"/>
        <v>Thu</v>
      </c>
    </row>
    <row r="575" spans="1:18" x14ac:dyDescent="0.25">
      <c r="A575" t="str">
        <f>PROPER(Sheet1!A575)</f>
        <v>Sales Boomerang</v>
      </c>
      <c r="B575" t="str">
        <f>PROPER(Sheet1!B575)</f>
        <v>Baltimore</v>
      </c>
      <c r="C575" t="s">
        <v>291</v>
      </c>
      <c r="D575">
        <v>20</v>
      </c>
      <c r="F575" s="1">
        <v>44854</v>
      </c>
      <c r="G575" t="s">
        <v>217</v>
      </c>
      <c r="H575" t="s">
        <v>29</v>
      </c>
      <c r="I575" s="3">
        <v>5</v>
      </c>
      <c r="J575" s="4">
        <f t="shared" si="72"/>
        <v>5000</v>
      </c>
      <c r="K575">
        <f t="shared" si="73"/>
        <v>0</v>
      </c>
      <c r="L575">
        <f t="shared" si="74"/>
        <v>-20</v>
      </c>
      <c r="M575">
        <f t="shared" si="75"/>
        <v>2022</v>
      </c>
      <c r="N575">
        <f t="shared" si="76"/>
        <v>10</v>
      </c>
      <c r="O575">
        <f t="shared" si="77"/>
        <v>43</v>
      </c>
      <c r="P575" t="str">
        <f t="shared" si="78"/>
        <v>Oct</v>
      </c>
      <c r="Q575">
        <f t="shared" si="79"/>
        <v>20</v>
      </c>
      <c r="R575" t="str">
        <f t="shared" si="80"/>
        <v>Thu</v>
      </c>
    </row>
    <row r="576" spans="1:18" x14ac:dyDescent="0.25">
      <c r="A576" t="str">
        <f>PROPER(Sheet1!A576)</f>
        <v>Arrival</v>
      </c>
      <c r="B576" t="str">
        <f>PROPER(Sheet1!B576)</f>
        <v>London</v>
      </c>
      <c r="C576" t="s">
        <v>94</v>
      </c>
      <c r="F576" s="1">
        <v>44854</v>
      </c>
      <c r="G576" t="s">
        <v>11</v>
      </c>
      <c r="H576" t="s">
        <v>124</v>
      </c>
      <c r="I576" s="3">
        <v>629</v>
      </c>
      <c r="J576" s="4">
        <f t="shared" si="72"/>
        <v>629000</v>
      </c>
      <c r="K576">
        <f t="shared" si="73"/>
        <v>0</v>
      </c>
      <c r="L576">
        <f t="shared" si="74"/>
        <v>0</v>
      </c>
      <c r="M576">
        <f t="shared" si="75"/>
        <v>2022</v>
      </c>
      <c r="N576">
        <f t="shared" si="76"/>
        <v>10</v>
      </c>
      <c r="O576">
        <f t="shared" si="77"/>
        <v>43</v>
      </c>
      <c r="P576" t="str">
        <f t="shared" si="78"/>
        <v>Oct</v>
      </c>
      <c r="Q576">
        <f t="shared" si="79"/>
        <v>20</v>
      </c>
      <c r="R576" t="str">
        <f t="shared" si="80"/>
        <v>Thu</v>
      </c>
    </row>
    <row r="577" spans="1:18" x14ac:dyDescent="0.25">
      <c r="A577" t="str">
        <f>PROPER(Sheet1!A577)</f>
        <v>Roofstock</v>
      </c>
      <c r="B577" t="str">
        <f>PROPER(Sheet1!B577)</f>
        <v>Sf Bay Area</v>
      </c>
      <c r="C577" t="s">
        <v>60</v>
      </c>
      <c r="E577" s="2">
        <v>0.2</v>
      </c>
      <c r="F577" s="1">
        <v>44854</v>
      </c>
      <c r="G577" t="s">
        <v>74</v>
      </c>
      <c r="H577" t="s">
        <v>29</v>
      </c>
      <c r="I577" s="3">
        <v>365</v>
      </c>
      <c r="J577" s="4">
        <f t="shared" si="72"/>
        <v>365000</v>
      </c>
      <c r="K577">
        <f t="shared" si="73"/>
        <v>0</v>
      </c>
      <c r="L577">
        <f t="shared" si="74"/>
        <v>0</v>
      </c>
      <c r="M577">
        <f t="shared" si="75"/>
        <v>2022</v>
      </c>
      <c r="N577">
        <f t="shared" si="76"/>
        <v>10</v>
      </c>
      <c r="O577">
        <f t="shared" si="77"/>
        <v>43</v>
      </c>
      <c r="P577" t="str">
        <f t="shared" si="78"/>
        <v>Oct</v>
      </c>
      <c r="Q577">
        <f t="shared" si="79"/>
        <v>20</v>
      </c>
      <c r="R577" t="str">
        <f t="shared" si="80"/>
        <v>Thu</v>
      </c>
    </row>
    <row r="578" spans="1:18" x14ac:dyDescent="0.25">
      <c r="A578" t="str">
        <f>PROPER(Sheet1!A578)</f>
        <v>Starry</v>
      </c>
      <c r="B578" t="str">
        <f>PROPER(Sheet1!B578)</f>
        <v>Boston</v>
      </c>
      <c r="C578" t="s">
        <v>62</v>
      </c>
      <c r="E578" s="2">
        <v>0.5</v>
      </c>
      <c r="F578" s="1">
        <v>44854</v>
      </c>
      <c r="G578" t="s">
        <v>11</v>
      </c>
      <c r="H578" t="s">
        <v>29</v>
      </c>
      <c r="I578" s="3">
        <v>260</v>
      </c>
      <c r="J578" s="4">
        <f t="shared" ref="J578:J641" si="81">1000*I578</f>
        <v>260000</v>
      </c>
      <c r="K578">
        <f t="shared" ref="K578:K641" si="82">IFERROR(D578/E578,0)</f>
        <v>0</v>
      </c>
      <c r="L578">
        <f t="shared" ref="L578:L641" si="83">IFERROR(K578-D578,0)</f>
        <v>0</v>
      </c>
      <c r="M578">
        <f t="shared" ref="M578:M641" si="84">YEAR(F578)</f>
        <v>2022</v>
      </c>
      <c r="N578">
        <f t="shared" ref="N578:N641" si="85">MONTH(F578)</f>
        <v>10</v>
      </c>
      <c r="O578">
        <f t="shared" ref="O578:O641" si="86">WEEKNUM(F578)</f>
        <v>43</v>
      </c>
      <c r="P578" t="str">
        <f t="shared" ref="P578:P641" si="87">TEXT(F578,"MMM")</f>
        <v>Oct</v>
      </c>
      <c r="Q578">
        <f t="shared" ref="Q578:Q641" si="88">DAY(F578)</f>
        <v>20</v>
      </c>
      <c r="R578" t="str">
        <f t="shared" ref="R578:R641" si="89">TEXT(F578,"DDD")</f>
        <v>Thu</v>
      </c>
    </row>
    <row r="579" spans="1:18" x14ac:dyDescent="0.25">
      <c r="A579" t="str">
        <f>PROPER(Sheet1!A579)</f>
        <v>Gopuff</v>
      </c>
      <c r="B579" t="str">
        <f>PROPER(Sheet1!B579)</f>
        <v>Philadelphia</v>
      </c>
      <c r="C579" t="s">
        <v>41</v>
      </c>
      <c r="D579">
        <v>250</v>
      </c>
      <c r="F579" s="1">
        <v>44853</v>
      </c>
      <c r="G579" t="s">
        <v>162</v>
      </c>
      <c r="H579" t="s">
        <v>29</v>
      </c>
      <c r="I579" s="3">
        <v>3400</v>
      </c>
      <c r="J579" s="4">
        <f t="shared" si="81"/>
        <v>3400000</v>
      </c>
      <c r="K579">
        <f t="shared" si="82"/>
        <v>0</v>
      </c>
      <c r="L579">
        <f t="shared" si="83"/>
        <v>-250</v>
      </c>
      <c r="M579">
        <f t="shared" si="84"/>
        <v>2022</v>
      </c>
      <c r="N579">
        <f t="shared" si="85"/>
        <v>10</v>
      </c>
      <c r="O579">
        <f t="shared" si="86"/>
        <v>43</v>
      </c>
      <c r="P579" t="str">
        <f t="shared" si="87"/>
        <v>Oct</v>
      </c>
      <c r="Q579">
        <f t="shared" si="88"/>
        <v>19</v>
      </c>
      <c r="R579" t="str">
        <f t="shared" si="89"/>
        <v>Wed</v>
      </c>
    </row>
    <row r="580" spans="1:18" x14ac:dyDescent="0.25">
      <c r="A580" t="str">
        <f>PROPER(Sheet1!A580)</f>
        <v>Atob</v>
      </c>
      <c r="B580" t="str">
        <f>PROPER(Sheet1!B580)</f>
        <v>Sf Bay Area</v>
      </c>
      <c r="C580" t="s">
        <v>32</v>
      </c>
      <c r="D580">
        <v>32</v>
      </c>
      <c r="E580" s="2">
        <v>0.3</v>
      </c>
      <c r="F580" s="1">
        <v>44853</v>
      </c>
      <c r="G580" t="s">
        <v>63</v>
      </c>
      <c r="H580" t="s">
        <v>29</v>
      </c>
      <c r="I580" s="3">
        <v>177</v>
      </c>
      <c r="J580" s="4">
        <f t="shared" si="81"/>
        <v>177000</v>
      </c>
      <c r="K580">
        <f t="shared" si="82"/>
        <v>106.66666666666667</v>
      </c>
      <c r="L580">
        <f t="shared" si="83"/>
        <v>74.666666666666671</v>
      </c>
      <c r="M580">
        <f t="shared" si="84"/>
        <v>2022</v>
      </c>
      <c r="N580">
        <f t="shared" si="85"/>
        <v>10</v>
      </c>
      <c r="O580">
        <f t="shared" si="86"/>
        <v>43</v>
      </c>
      <c r="P580" t="str">
        <f t="shared" si="87"/>
        <v>Oct</v>
      </c>
      <c r="Q580">
        <f t="shared" si="88"/>
        <v>19</v>
      </c>
      <c r="R580" t="str">
        <f t="shared" si="89"/>
        <v>Wed</v>
      </c>
    </row>
    <row r="581" spans="1:18" x14ac:dyDescent="0.25">
      <c r="A581" t="str">
        <f>PROPER(Sheet1!A581)</f>
        <v>Infosum</v>
      </c>
      <c r="B581" t="str">
        <f>PROPER(Sheet1!B581)</f>
        <v>London</v>
      </c>
      <c r="C581" t="s">
        <v>91</v>
      </c>
      <c r="D581">
        <v>20</v>
      </c>
      <c r="E581" s="2">
        <v>0.12</v>
      </c>
      <c r="F581" s="1">
        <v>44853</v>
      </c>
      <c r="G581" t="s">
        <v>63</v>
      </c>
      <c r="H581" t="s">
        <v>124</v>
      </c>
      <c r="I581" s="3">
        <v>88</v>
      </c>
      <c r="J581" s="4">
        <f t="shared" si="81"/>
        <v>88000</v>
      </c>
      <c r="K581">
        <f t="shared" si="82"/>
        <v>166.66666666666669</v>
      </c>
      <c r="L581">
        <f t="shared" si="83"/>
        <v>146.66666666666669</v>
      </c>
      <c r="M581">
        <f t="shared" si="84"/>
        <v>2022</v>
      </c>
      <c r="N581">
        <f t="shared" si="85"/>
        <v>10</v>
      </c>
      <c r="O581">
        <f t="shared" si="86"/>
        <v>43</v>
      </c>
      <c r="P581" t="str">
        <f t="shared" si="87"/>
        <v>Oct</v>
      </c>
      <c r="Q581">
        <f t="shared" si="88"/>
        <v>19</v>
      </c>
      <c r="R581" t="str">
        <f t="shared" si="89"/>
        <v>Wed</v>
      </c>
    </row>
    <row r="582" spans="1:18" x14ac:dyDescent="0.25">
      <c r="A582" t="str">
        <f>PROPER(Sheet1!A582)</f>
        <v>Clever Real Estate</v>
      </c>
      <c r="B582" t="str">
        <f>PROPER(Sheet1!B582)</f>
        <v>St. Louis</v>
      </c>
      <c r="C582" t="s">
        <v>60</v>
      </c>
      <c r="F582" s="1">
        <v>44853</v>
      </c>
      <c r="G582" t="s">
        <v>63</v>
      </c>
      <c r="H582" t="s">
        <v>29</v>
      </c>
      <c r="I582" s="3">
        <v>13</v>
      </c>
      <c r="J582" s="4">
        <f t="shared" si="81"/>
        <v>13000</v>
      </c>
      <c r="K582">
        <f t="shared" si="82"/>
        <v>0</v>
      </c>
      <c r="L582">
        <f t="shared" si="83"/>
        <v>0</v>
      </c>
      <c r="M582">
        <f t="shared" si="84"/>
        <v>2022</v>
      </c>
      <c r="N582">
        <f t="shared" si="85"/>
        <v>10</v>
      </c>
      <c r="O582">
        <f t="shared" si="86"/>
        <v>43</v>
      </c>
      <c r="P582" t="str">
        <f t="shared" si="87"/>
        <v>Oct</v>
      </c>
      <c r="Q582">
        <f t="shared" si="88"/>
        <v>19</v>
      </c>
      <c r="R582" t="str">
        <f t="shared" si="89"/>
        <v>Wed</v>
      </c>
    </row>
    <row r="583" spans="1:18" x14ac:dyDescent="0.25">
      <c r="A583" t="str">
        <f>PROPER(Sheet1!A583)</f>
        <v>Collibra</v>
      </c>
      <c r="B583" t="str">
        <f>PROPER(Sheet1!B583)</f>
        <v>Brussels</v>
      </c>
      <c r="C583" t="s">
        <v>53</v>
      </c>
      <c r="F583" s="1">
        <v>44853</v>
      </c>
      <c r="G583" t="s">
        <v>224</v>
      </c>
      <c r="H583" t="s">
        <v>749</v>
      </c>
      <c r="I583" s="3">
        <v>596</v>
      </c>
      <c r="J583" s="4">
        <f t="shared" si="81"/>
        <v>596000</v>
      </c>
      <c r="K583">
        <f t="shared" si="82"/>
        <v>0</v>
      </c>
      <c r="L583">
        <f t="shared" si="83"/>
        <v>0</v>
      </c>
      <c r="M583">
        <f t="shared" si="84"/>
        <v>2022</v>
      </c>
      <c r="N583">
        <f t="shared" si="85"/>
        <v>10</v>
      </c>
      <c r="O583">
        <f t="shared" si="86"/>
        <v>43</v>
      </c>
      <c r="P583" t="str">
        <f t="shared" si="87"/>
        <v>Oct</v>
      </c>
      <c r="Q583">
        <f t="shared" si="88"/>
        <v>19</v>
      </c>
      <c r="R583" t="str">
        <f t="shared" si="89"/>
        <v>Wed</v>
      </c>
    </row>
    <row r="584" spans="1:18" x14ac:dyDescent="0.25">
      <c r="A584" t="str">
        <f>PROPER(Sheet1!A584)</f>
        <v>Side</v>
      </c>
      <c r="B584" t="str">
        <f>PROPER(Sheet1!B584)</f>
        <v>Sf Bay Area</v>
      </c>
      <c r="C584" t="s">
        <v>60</v>
      </c>
      <c r="F584" s="1">
        <v>44853</v>
      </c>
      <c r="G584" t="s">
        <v>16</v>
      </c>
      <c r="H584" t="s">
        <v>29</v>
      </c>
      <c r="I584" s="3">
        <v>313</v>
      </c>
      <c r="J584" s="4">
        <f t="shared" si="81"/>
        <v>313000</v>
      </c>
      <c r="K584">
        <f t="shared" si="82"/>
        <v>0</v>
      </c>
      <c r="L584">
        <f t="shared" si="83"/>
        <v>0</v>
      </c>
      <c r="M584">
        <f t="shared" si="84"/>
        <v>2022</v>
      </c>
      <c r="N584">
        <f t="shared" si="85"/>
        <v>10</v>
      </c>
      <c r="O584">
        <f t="shared" si="86"/>
        <v>43</v>
      </c>
      <c r="P584" t="str">
        <f t="shared" si="87"/>
        <v>Oct</v>
      </c>
      <c r="Q584">
        <f t="shared" si="88"/>
        <v>19</v>
      </c>
      <c r="R584" t="str">
        <f t="shared" si="89"/>
        <v>Wed</v>
      </c>
    </row>
    <row r="585" spans="1:18" x14ac:dyDescent="0.25">
      <c r="A585" t="str">
        <f>PROPER(Sheet1!A585)</f>
        <v>Faire</v>
      </c>
      <c r="B585" t="str">
        <f>PROPER(Sheet1!B585)</f>
        <v>Sf Bay Area</v>
      </c>
      <c r="C585" t="s">
        <v>20</v>
      </c>
      <c r="D585">
        <v>84</v>
      </c>
      <c r="E585" s="2">
        <v>7.0000000000000007E-2</v>
      </c>
      <c r="F585" s="1">
        <v>44852</v>
      </c>
      <c r="G585" t="s">
        <v>224</v>
      </c>
      <c r="H585" t="s">
        <v>29</v>
      </c>
      <c r="I585" s="3">
        <v>1700</v>
      </c>
      <c r="J585" s="4">
        <f t="shared" si="81"/>
        <v>1700000</v>
      </c>
      <c r="K585">
        <f t="shared" si="82"/>
        <v>1199.9999999999998</v>
      </c>
      <c r="L585">
        <f t="shared" si="83"/>
        <v>1115.9999999999998</v>
      </c>
      <c r="M585">
        <f t="shared" si="84"/>
        <v>2022</v>
      </c>
      <c r="N585">
        <f t="shared" si="85"/>
        <v>10</v>
      </c>
      <c r="O585">
        <f t="shared" si="86"/>
        <v>43</v>
      </c>
      <c r="P585" t="str">
        <f t="shared" si="87"/>
        <v>Oct</v>
      </c>
      <c r="Q585">
        <f t="shared" si="88"/>
        <v>18</v>
      </c>
      <c r="R585" t="str">
        <f t="shared" si="89"/>
        <v>Tue</v>
      </c>
    </row>
    <row r="586" spans="1:18" x14ac:dyDescent="0.25">
      <c r="A586" t="str">
        <f>PROPER(Sheet1!A586)</f>
        <v>Leafly</v>
      </c>
      <c r="B586" t="str">
        <f>PROPER(Sheet1!B586)</f>
        <v>Seattle</v>
      </c>
      <c r="C586" t="s">
        <v>20</v>
      </c>
      <c r="D586">
        <v>56</v>
      </c>
      <c r="E586" s="2">
        <v>0.21</v>
      </c>
      <c r="F586" s="1">
        <v>44852</v>
      </c>
      <c r="G586" t="s">
        <v>11</v>
      </c>
      <c r="H586" t="s">
        <v>29</v>
      </c>
      <c r="I586" s="3">
        <v>71</v>
      </c>
      <c r="J586" s="4">
        <f t="shared" si="81"/>
        <v>71000</v>
      </c>
      <c r="K586">
        <f t="shared" si="82"/>
        <v>266.66666666666669</v>
      </c>
      <c r="L586">
        <f t="shared" si="83"/>
        <v>210.66666666666669</v>
      </c>
      <c r="M586">
        <f t="shared" si="84"/>
        <v>2022</v>
      </c>
      <c r="N586">
        <f t="shared" si="85"/>
        <v>10</v>
      </c>
      <c r="O586">
        <f t="shared" si="86"/>
        <v>43</v>
      </c>
      <c r="P586" t="str">
        <f t="shared" si="87"/>
        <v>Oct</v>
      </c>
      <c r="Q586">
        <f t="shared" si="88"/>
        <v>18</v>
      </c>
      <c r="R586" t="str">
        <f t="shared" si="89"/>
        <v>Tue</v>
      </c>
    </row>
    <row r="587" spans="1:18" x14ac:dyDescent="0.25">
      <c r="A587" t="str">
        <f>PROPER(Sheet1!A587)</f>
        <v>Ada Health</v>
      </c>
      <c r="B587" t="str">
        <f>PROPER(Sheet1!B587)</f>
        <v>Berlin</v>
      </c>
      <c r="C587" t="s">
        <v>43</v>
      </c>
      <c r="D587">
        <v>50</v>
      </c>
      <c r="F587" s="1">
        <v>44851</v>
      </c>
      <c r="G587" t="s">
        <v>63</v>
      </c>
      <c r="H587" t="s">
        <v>127</v>
      </c>
      <c r="I587" s="3">
        <v>189</v>
      </c>
      <c r="J587" s="4">
        <f t="shared" si="81"/>
        <v>189000</v>
      </c>
      <c r="K587">
        <f t="shared" si="82"/>
        <v>0</v>
      </c>
      <c r="L587">
        <f t="shared" si="83"/>
        <v>-50</v>
      </c>
      <c r="M587">
        <f t="shared" si="84"/>
        <v>2022</v>
      </c>
      <c r="N587">
        <f t="shared" si="85"/>
        <v>10</v>
      </c>
      <c r="O587">
        <f t="shared" si="86"/>
        <v>43</v>
      </c>
      <c r="P587" t="str">
        <f t="shared" si="87"/>
        <v>Oct</v>
      </c>
      <c r="Q587">
        <f t="shared" si="88"/>
        <v>17</v>
      </c>
      <c r="R587" t="str">
        <f t="shared" si="89"/>
        <v>Mon</v>
      </c>
    </row>
    <row r="588" spans="1:18" x14ac:dyDescent="0.25">
      <c r="A588" t="str">
        <f>PROPER(Sheet1!A588)</f>
        <v>Tiendanube</v>
      </c>
      <c r="B588" t="str">
        <f>PROPER(Sheet1!B588)</f>
        <v>Buenos Aires</v>
      </c>
      <c r="C588" t="s">
        <v>15</v>
      </c>
      <c r="D588">
        <v>50</v>
      </c>
      <c r="E588" s="2">
        <v>0.05</v>
      </c>
      <c r="F588" s="1">
        <v>44851</v>
      </c>
      <c r="G588" t="s">
        <v>16</v>
      </c>
      <c r="H588" t="s">
        <v>138</v>
      </c>
      <c r="J588" s="4">
        <f t="shared" si="81"/>
        <v>0</v>
      </c>
      <c r="K588">
        <f t="shared" si="82"/>
        <v>1000</v>
      </c>
      <c r="L588">
        <f t="shared" si="83"/>
        <v>950</v>
      </c>
      <c r="M588">
        <f t="shared" si="84"/>
        <v>2022</v>
      </c>
      <c r="N588">
        <f t="shared" si="85"/>
        <v>10</v>
      </c>
      <c r="O588">
        <f t="shared" si="86"/>
        <v>43</v>
      </c>
      <c r="P588" t="str">
        <f t="shared" si="87"/>
        <v>Oct</v>
      </c>
      <c r="Q588">
        <f t="shared" si="88"/>
        <v>17</v>
      </c>
      <c r="R588" t="str">
        <f t="shared" si="89"/>
        <v>Mon</v>
      </c>
    </row>
    <row r="589" spans="1:18" x14ac:dyDescent="0.25">
      <c r="A589" t="str">
        <f>PROPER(Sheet1!A589)</f>
        <v>Microsoft</v>
      </c>
      <c r="B589" t="str">
        <f>PROPER(Sheet1!B589)</f>
        <v>Seattle</v>
      </c>
      <c r="C589" t="s">
        <v>62</v>
      </c>
      <c r="F589" s="1">
        <v>44851</v>
      </c>
      <c r="G589" t="s">
        <v>11</v>
      </c>
      <c r="H589" t="s">
        <v>29</v>
      </c>
      <c r="I589" s="3">
        <v>1</v>
      </c>
      <c r="J589" s="4">
        <f t="shared" si="81"/>
        <v>1000</v>
      </c>
      <c r="K589">
        <f t="shared" si="82"/>
        <v>0</v>
      </c>
      <c r="L589">
        <f t="shared" si="83"/>
        <v>0</v>
      </c>
      <c r="M589">
        <f t="shared" si="84"/>
        <v>2022</v>
      </c>
      <c r="N589">
        <f t="shared" si="85"/>
        <v>10</v>
      </c>
      <c r="O589">
        <f t="shared" si="86"/>
        <v>43</v>
      </c>
      <c r="P589" t="str">
        <f t="shared" si="87"/>
        <v>Oct</v>
      </c>
      <c r="Q589">
        <f t="shared" si="88"/>
        <v>17</v>
      </c>
      <c r="R589" t="str">
        <f t="shared" si="89"/>
        <v>Mon</v>
      </c>
    </row>
    <row r="590" spans="1:18" x14ac:dyDescent="0.25">
      <c r="A590" t="str">
        <f>PROPER(Sheet1!A590)</f>
        <v>Nuri</v>
      </c>
      <c r="B590" t="str">
        <f>PROPER(Sheet1!B590)</f>
        <v>Berlin</v>
      </c>
      <c r="C590" t="s">
        <v>28</v>
      </c>
      <c r="E590" s="2">
        <v>1</v>
      </c>
      <c r="F590" s="1">
        <v>44851</v>
      </c>
      <c r="G590" t="s">
        <v>63</v>
      </c>
      <c r="H590" t="s">
        <v>127</v>
      </c>
      <c r="I590" s="3">
        <v>42</v>
      </c>
      <c r="J590" s="4">
        <f t="shared" si="81"/>
        <v>42000</v>
      </c>
      <c r="K590">
        <f t="shared" si="82"/>
        <v>0</v>
      </c>
      <c r="L590">
        <f t="shared" si="83"/>
        <v>0</v>
      </c>
      <c r="M590">
        <f t="shared" si="84"/>
        <v>2022</v>
      </c>
      <c r="N590">
        <f t="shared" si="85"/>
        <v>10</v>
      </c>
      <c r="O590">
        <f t="shared" si="86"/>
        <v>43</v>
      </c>
      <c r="P590" t="str">
        <f t="shared" si="87"/>
        <v>Oct</v>
      </c>
      <c r="Q590">
        <f t="shared" si="88"/>
        <v>17</v>
      </c>
      <c r="R590" t="str">
        <f t="shared" si="89"/>
        <v>Mon</v>
      </c>
    </row>
    <row r="591" spans="1:18" x14ac:dyDescent="0.25">
      <c r="A591" t="str">
        <f>PROPER(Sheet1!A591)</f>
        <v>Flipboard</v>
      </c>
      <c r="B591" t="str">
        <f>PROPER(Sheet1!B591)</f>
        <v>Sf Bay Area</v>
      </c>
      <c r="C591" t="s">
        <v>10</v>
      </c>
      <c r="D591">
        <v>24</v>
      </c>
      <c r="E591" s="2">
        <v>0.21</v>
      </c>
      <c r="F591" s="1">
        <v>44850</v>
      </c>
      <c r="G591" t="s">
        <v>16</v>
      </c>
      <c r="H591" t="s">
        <v>29</v>
      </c>
      <c r="I591" s="3">
        <v>235</v>
      </c>
      <c r="J591" s="4">
        <f t="shared" si="81"/>
        <v>235000</v>
      </c>
      <c r="K591">
        <f t="shared" si="82"/>
        <v>114.28571428571429</v>
      </c>
      <c r="L591">
        <f t="shared" si="83"/>
        <v>90.285714285714292</v>
      </c>
      <c r="M591">
        <f t="shared" si="84"/>
        <v>2022</v>
      </c>
      <c r="N591">
        <f t="shared" si="85"/>
        <v>10</v>
      </c>
      <c r="O591">
        <f t="shared" si="86"/>
        <v>43</v>
      </c>
      <c r="P591" t="str">
        <f t="shared" si="87"/>
        <v>Oct</v>
      </c>
      <c r="Q591">
        <f t="shared" si="88"/>
        <v>16</v>
      </c>
      <c r="R591" t="str">
        <f t="shared" si="89"/>
        <v>Sun</v>
      </c>
    </row>
    <row r="592" spans="1:18" x14ac:dyDescent="0.25">
      <c r="A592" t="str">
        <f>PROPER(Sheet1!A592)</f>
        <v>Clear Capital</v>
      </c>
      <c r="B592" t="str">
        <f>PROPER(Sheet1!B592)</f>
        <v>Sf Bay Area</v>
      </c>
      <c r="C592" t="s">
        <v>60</v>
      </c>
      <c r="D592">
        <v>378</v>
      </c>
      <c r="E592" s="2">
        <v>0.27</v>
      </c>
      <c r="F592" s="1">
        <v>44848</v>
      </c>
      <c r="G592" t="s">
        <v>16</v>
      </c>
      <c r="H592" t="s">
        <v>29</v>
      </c>
      <c r="J592" s="4">
        <f t="shared" si="81"/>
        <v>0</v>
      </c>
      <c r="K592">
        <f t="shared" si="82"/>
        <v>1400</v>
      </c>
      <c r="L592">
        <f t="shared" si="83"/>
        <v>1022</v>
      </c>
      <c r="M592">
        <f t="shared" si="84"/>
        <v>2022</v>
      </c>
      <c r="N592">
        <f t="shared" si="85"/>
        <v>10</v>
      </c>
      <c r="O592">
        <f t="shared" si="86"/>
        <v>42</v>
      </c>
      <c r="P592" t="str">
        <f t="shared" si="87"/>
        <v>Oct</v>
      </c>
      <c r="Q592">
        <f t="shared" si="88"/>
        <v>14</v>
      </c>
      <c r="R592" t="str">
        <f t="shared" si="89"/>
        <v>Fri</v>
      </c>
    </row>
    <row r="593" spans="1:18" x14ac:dyDescent="0.25">
      <c r="A593" t="str">
        <f>PROPER(Sheet1!A593)</f>
        <v>Beyond Meat</v>
      </c>
      <c r="B593" t="str">
        <f>PROPER(Sheet1!B593)</f>
        <v>Los Angeles</v>
      </c>
      <c r="C593" t="s">
        <v>41</v>
      </c>
      <c r="D593">
        <v>200</v>
      </c>
      <c r="E593" s="2">
        <v>0.19</v>
      </c>
      <c r="F593" s="1">
        <v>44848</v>
      </c>
      <c r="G593" t="s">
        <v>11</v>
      </c>
      <c r="H593" t="s">
        <v>29</v>
      </c>
      <c r="I593" s="3">
        <v>122</v>
      </c>
      <c r="J593" s="4">
        <f t="shared" si="81"/>
        <v>122000</v>
      </c>
      <c r="K593">
        <f t="shared" si="82"/>
        <v>1052.6315789473683</v>
      </c>
      <c r="L593">
        <f t="shared" si="83"/>
        <v>852.63157894736833</v>
      </c>
      <c r="M593">
        <f t="shared" si="84"/>
        <v>2022</v>
      </c>
      <c r="N593">
        <f t="shared" si="85"/>
        <v>10</v>
      </c>
      <c r="O593">
        <f t="shared" si="86"/>
        <v>42</v>
      </c>
      <c r="P593" t="str">
        <f t="shared" si="87"/>
        <v>Oct</v>
      </c>
      <c r="Q593">
        <f t="shared" si="88"/>
        <v>14</v>
      </c>
      <c r="R593" t="str">
        <f t="shared" si="89"/>
        <v>Fri</v>
      </c>
    </row>
    <row r="594" spans="1:18" x14ac:dyDescent="0.25">
      <c r="A594" t="str">
        <f>PROPER(Sheet1!A594)</f>
        <v>Flux Systems</v>
      </c>
      <c r="B594" t="str">
        <f>PROPER(Sheet1!B594)</f>
        <v>London</v>
      </c>
      <c r="C594" t="s">
        <v>32</v>
      </c>
      <c r="E594" s="2">
        <v>1</v>
      </c>
      <c r="F594" s="1">
        <v>44848</v>
      </c>
      <c r="G594" t="s">
        <v>16</v>
      </c>
      <c r="H594" t="s">
        <v>124</v>
      </c>
      <c r="I594" s="3">
        <v>9</v>
      </c>
      <c r="J594" s="4">
        <f t="shared" si="81"/>
        <v>9000</v>
      </c>
      <c r="K594">
        <f t="shared" si="82"/>
        <v>0</v>
      </c>
      <c r="L594">
        <f t="shared" si="83"/>
        <v>0</v>
      </c>
      <c r="M594">
        <f t="shared" si="84"/>
        <v>2022</v>
      </c>
      <c r="N594">
        <f t="shared" si="85"/>
        <v>10</v>
      </c>
      <c r="O594">
        <f t="shared" si="86"/>
        <v>42</v>
      </c>
      <c r="P594" t="str">
        <f t="shared" si="87"/>
        <v>Oct</v>
      </c>
      <c r="Q594">
        <f t="shared" si="88"/>
        <v>14</v>
      </c>
      <c r="R594" t="str">
        <f t="shared" si="89"/>
        <v>Fri</v>
      </c>
    </row>
    <row r="595" spans="1:18" x14ac:dyDescent="0.25">
      <c r="A595" t="str">
        <f>PROPER(Sheet1!A595)</f>
        <v>Qin1</v>
      </c>
      <c r="B595" t="str">
        <f>PROPER(Sheet1!B595)</f>
        <v>Noida</v>
      </c>
      <c r="C595" t="s">
        <v>25</v>
      </c>
      <c r="E595" s="2">
        <v>1</v>
      </c>
      <c r="F595" s="1">
        <v>44848</v>
      </c>
      <c r="G595" t="s">
        <v>202</v>
      </c>
      <c r="H595" t="s">
        <v>17</v>
      </c>
      <c r="J595" s="4">
        <f t="shared" si="81"/>
        <v>0</v>
      </c>
      <c r="K595">
        <f t="shared" si="82"/>
        <v>0</v>
      </c>
      <c r="L595">
        <f t="shared" si="83"/>
        <v>0</v>
      </c>
      <c r="M595">
        <f t="shared" si="84"/>
        <v>2022</v>
      </c>
      <c r="N595">
        <f t="shared" si="85"/>
        <v>10</v>
      </c>
      <c r="O595">
        <f t="shared" si="86"/>
        <v>42</v>
      </c>
      <c r="P595" t="str">
        <f t="shared" si="87"/>
        <v>Oct</v>
      </c>
      <c r="Q595">
        <f t="shared" si="88"/>
        <v>14</v>
      </c>
      <c r="R595" t="str">
        <f t="shared" si="89"/>
        <v>Fri</v>
      </c>
    </row>
    <row r="596" spans="1:18" x14ac:dyDescent="0.25">
      <c r="A596" t="str">
        <f>PROPER(Sheet1!A596)</f>
        <v>Salesforce</v>
      </c>
      <c r="B596" t="str">
        <f>PROPER(Sheet1!B596)</f>
        <v>Sf Bay Area</v>
      </c>
      <c r="C596" t="s">
        <v>291</v>
      </c>
      <c r="D596">
        <v>90</v>
      </c>
      <c r="F596" s="1">
        <v>44847</v>
      </c>
      <c r="G596" t="s">
        <v>11</v>
      </c>
      <c r="H596" t="s">
        <v>29</v>
      </c>
      <c r="I596" s="3">
        <v>65</v>
      </c>
      <c r="J596" s="4">
        <f t="shared" si="81"/>
        <v>65000</v>
      </c>
      <c r="K596">
        <f t="shared" si="82"/>
        <v>0</v>
      </c>
      <c r="L596">
        <f t="shared" si="83"/>
        <v>-90</v>
      </c>
      <c r="M596">
        <f t="shared" si="84"/>
        <v>2022</v>
      </c>
      <c r="N596">
        <f t="shared" si="85"/>
        <v>10</v>
      </c>
      <c r="O596">
        <f t="shared" si="86"/>
        <v>42</v>
      </c>
      <c r="P596" t="str">
        <f t="shared" si="87"/>
        <v>Oct</v>
      </c>
      <c r="Q596">
        <f t="shared" si="88"/>
        <v>13</v>
      </c>
      <c r="R596" t="str">
        <f t="shared" si="89"/>
        <v>Thu</v>
      </c>
    </row>
    <row r="597" spans="1:18" x14ac:dyDescent="0.25">
      <c r="A597" t="str">
        <f>PROPER(Sheet1!A597)</f>
        <v>Playdots</v>
      </c>
      <c r="B597" t="str">
        <f>PROPER(Sheet1!B597)</f>
        <v>New York City</v>
      </c>
      <c r="C597" t="s">
        <v>37</v>
      </c>
      <c r="D597">
        <v>65</v>
      </c>
      <c r="E597" s="2">
        <v>1</v>
      </c>
      <c r="F597" s="1">
        <v>44847</v>
      </c>
      <c r="G597" t="s">
        <v>44</v>
      </c>
      <c r="H597" t="s">
        <v>29</v>
      </c>
      <c r="I597" s="3">
        <v>10</v>
      </c>
      <c r="J597" s="4">
        <f t="shared" si="81"/>
        <v>10000</v>
      </c>
      <c r="K597">
        <f t="shared" si="82"/>
        <v>65</v>
      </c>
      <c r="L597">
        <f t="shared" si="83"/>
        <v>0</v>
      </c>
      <c r="M597">
        <f t="shared" si="84"/>
        <v>2022</v>
      </c>
      <c r="N597">
        <f t="shared" si="85"/>
        <v>10</v>
      </c>
      <c r="O597">
        <f t="shared" si="86"/>
        <v>42</v>
      </c>
      <c r="P597" t="str">
        <f t="shared" si="87"/>
        <v>Oct</v>
      </c>
      <c r="Q597">
        <f t="shared" si="88"/>
        <v>13</v>
      </c>
      <c r="R597" t="str">
        <f t="shared" si="89"/>
        <v>Thu</v>
      </c>
    </row>
    <row r="598" spans="1:18" x14ac:dyDescent="0.25">
      <c r="A598" t="str">
        <f>PROPER(Sheet1!A598)</f>
        <v>Extrahop</v>
      </c>
      <c r="B598" t="str">
        <f>PROPER(Sheet1!B598)</f>
        <v>Seattle</v>
      </c>
      <c r="C598" t="s">
        <v>91</v>
      </c>
      <c r="F598" s="1">
        <v>44847</v>
      </c>
      <c r="G598" t="s">
        <v>33</v>
      </c>
      <c r="H598" t="s">
        <v>29</v>
      </c>
      <c r="I598" s="3">
        <v>61</v>
      </c>
      <c r="J598" s="4">
        <f t="shared" si="81"/>
        <v>61000</v>
      </c>
      <c r="K598">
        <f t="shared" si="82"/>
        <v>0</v>
      </c>
      <c r="L598">
        <f t="shared" si="83"/>
        <v>0</v>
      </c>
      <c r="M598">
        <f t="shared" si="84"/>
        <v>2022</v>
      </c>
      <c r="N598">
        <f t="shared" si="85"/>
        <v>10</v>
      </c>
      <c r="O598">
        <f t="shared" si="86"/>
        <v>42</v>
      </c>
      <c r="P598" t="str">
        <f t="shared" si="87"/>
        <v>Oct</v>
      </c>
      <c r="Q598">
        <f t="shared" si="88"/>
        <v>13</v>
      </c>
      <c r="R598" t="str">
        <f t="shared" si="89"/>
        <v>Thu</v>
      </c>
    </row>
    <row r="599" spans="1:18" x14ac:dyDescent="0.25">
      <c r="A599" t="str">
        <f>PROPER(Sheet1!A599)</f>
        <v>Byju'S</v>
      </c>
      <c r="B599" t="str">
        <f>PROPER(Sheet1!B599)</f>
        <v>Bengaluru</v>
      </c>
      <c r="C599" t="s">
        <v>25</v>
      </c>
      <c r="D599">
        <v>2500</v>
      </c>
      <c r="E599" s="2">
        <v>0.05</v>
      </c>
      <c r="F599" s="1">
        <v>44846</v>
      </c>
      <c r="G599" t="s">
        <v>217</v>
      </c>
      <c r="H599" t="s">
        <v>17</v>
      </c>
      <c r="I599" s="3">
        <v>5500</v>
      </c>
      <c r="J599" s="4">
        <f t="shared" si="81"/>
        <v>5500000</v>
      </c>
      <c r="K599">
        <f t="shared" si="82"/>
        <v>50000</v>
      </c>
      <c r="L599">
        <f t="shared" si="83"/>
        <v>47500</v>
      </c>
      <c r="M599">
        <f t="shared" si="84"/>
        <v>2022</v>
      </c>
      <c r="N599">
        <f t="shared" si="85"/>
        <v>10</v>
      </c>
      <c r="O599">
        <f t="shared" si="86"/>
        <v>42</v>
      </c>
      <c r="P599" t="str">
        <f t="shared" si="87"/>
        <v>Oct</v>
      </c>
      <c r="Q599">
        <f t="shared" si="88"/>
        <v>12</v>
      </c>
      <c r="R599" t="str">
        <f t="shared" si="89"/>
        <v>Wed</v>
      </c>
    </row>
    <row r="600" spans="1:18" x14ac:dyDescent="0.25">
      <c r="A600" t="str">
        <f>PROPER(Sheet1!A600)</f>
        <v>6Sense</v>
      </c>
      <c r="B600" t="str">
        <f>PROPER(Sheet1!B600)</f>
        <v>Sf Bay Area</v>
      </c>
      <c r="C600" t="s">
        <v>291</v>
      </c>
      <c r="D600">
        <v>150</v>
      </c>
      <c r="E600" s="2">
        <v>0.1</v>
      </c>
      <c r="F600" s="1">
        <v>44846</v>
      </c>
      <c r="G600" t="s">
        <v>74</v>
      </c>
      <c r="H600" t="s">
        <v>29</v>
      </c>
      <c r="I600" s="3">
        <v>426</v>
      </c>
      <c r="J600" s="4">
        <f t="shared" si="81"/>
        <v>426000</v>
      </c>
      <c r="K600">
        <f t="shared" si="82"/>
        <v>1500</v>
      </c>
      <c r="L600">
        <f t="shared" si="83"/>
        <v>1350</v>
      </c>
      <c r="M600">
        <f t="shared" si="84"/>
        <v>2022</v>
      </c>
      <c r="N600">
        <f t="shared" si="85"/>
        <v>10</v>
      </c>
      <c r="O600">
        <f t="shared" si="86"/>
        <v>42</v>
      </c>
      <c r="P600" t="str">
        <f t="shared" si="87"/>
        <v>Oct</v>
      </c>
      <c r="Q600">
        <f t="shared" si="88"/>
        <v>12</v>
      </c>
      <c r="R600" t="str">
        <f t="shared" si="89"/>
        <v>Wed</v>
      </c>
    </row>
    <row r="601" spans="1:18" x14ac:dyDescent="0.25">
      <c r="A601" t="str">
        <f>PROPER(Sheet1!A601)</f>
        <v>Frontrow</v>
      </c>
      <c r="B601" t="str">
        <f>PROPER(Sheet1!B601)</f>
        <v>Bengaluru</v>
      </c>
      <c r="C601" t="s">
        <v>25</v>
      </c>
      <c r="D601">
        <v>130</v>
      </c>
      <c r="E601" s="2">
        <v>0.75</v>
      </c>
      <c r="F601" s="1">
        <v>44846</v>
      </c>
      <c r="G601" t="s">
        <v>21</v>
      </c>
      <c r="H601" t="s">
        <v>17</v>
      </c>
      <c r="I601" s="3">
        <v>17</v>
      </c>
      <c r="J601" s="4">
        <f t="shared" si="81"/>
        <v>17000</v>
      </c>
      <c r="K601">
        <f t="shared" si="82"/>
        <v>173.33333333333334</v>
      </c>
      <c r="L601">
        <f t="shared" si="83"/>
        <v>43.333333333333343</v>
      </c>
      <c r="M601">
        <f t="shared" si="84"/>
        <v>2022</v>
      </c>
      <c r="N601">
        <f t="shared" si="85"/>
        <v>10</v>
      </c>
      <c r="O601">
        <f t="shared" si="86"/>
        <v>42</v>
      </c>
      <c r="P601" t="str">
        <f t="shared" si="87"/>
        <v>Oct</v>
      </c>
      <c r="Q601">
        <f t="shared" si="88"/>
        <v>12</v>
      </c>
      <c r="R601" t="str">
        <f t="shared" si="89"/>
        <v>Wed</v>
      </c>
    </row>
    <row r="602" spans="1:18" x14ac:dyDescent="0.25">
      <c r="A602" t="str">
        <f>PROPER(Sheet1!A602)</f>
        <v>Noom</v>
      </c>
      <c r="B602" t="str">
        <f>PROPER(Sheet1!B602)</f>
        <v>New York City</v>
      </c>
      <c r="C602" t="s">
        <v>43</v>
      </c>
      <c r="D602">
        <v>500</v>
      </c>
      <c r="E602" s="2">
        <v>0.1</v>
      </c>
      <c r="F602" s="1">
        <v>44845</v>
      </c>
      <c r="G602" t="s">
        <v>47</v>
      </c>
      <c r="H602" t="s">
        <v>29</v>
      </c>
      <c r="I602" s="3">
        <v>657</v>
      </c>
      <c r="J602" s="4">
        <f t="shared" si="81"/>
        <v>657000</v>
      </c>
      <c r="K602">
        <f t="shared" si="82"/>
        <v>5000</v>
      </c>
      <c r="L602">
        <f t="shared" si="83"/>
        <v>4500</v>
      </c>
      <c r="M602">
        <f t="shared" si="84"/>
        <v>2022</v>
      </c>
      <c r="N602">
        <f t="shared" si="85"/>
        <v>10</v>
      </c>
      <c r="O602">
        <f t="shared" si="86"/>
        <v>42</v>
      </c>
      <c r="P602" t="str">
        <f t="shared" si="87"/>
        <v>Oct</v>
      </c>
      <c r="Q602">
        <f t="shared" si="88"/>
        <v>11</v>
      </c>
      <c r="R602" t="str">
        <f t="shared" si="89"/>
        <v>Tue</v>
      </c>
    </row>
    <row r="603" spans="1:18" x14ac:dyDescent="0.25">
      <c r="A603" t="str">
        <f>PROPER(Sheet1!A603)</f>
        <v>Mx</v>
      </c>
      <c r="B603" t="str">
        <f>PROPER(Sheet1!B603)</f>
        <v>Lehi</v>
      </c>
      <c r="C603" t="s">
        <v>32</v>
      </c>
      <c r="D603">
        <v>200</v>
      </c>
      <c r="F603" s="1">
        <v>44845</v>
      </c>
      <c r="G603" t="s">
        <v>33</v>
      </c>
      <c r="H603" t="s">
        <v>29</v>
      </c>
      <c r="I603" s="3">
        <v>450</v>
      </c>
      <c r="J603" s="4">
        <f t="shared" si="81"/>
        <v>450000</v>
      </c>
      <c r="K603">
        <f t="shared" si="82"/>
        <v>0</v>
      </c>
      <c r="L603">
        <f t="shared" si="83"/>
        <v>-200</v>
      </c>
      <c r="M603">
        <f t="shared" si="84"/>
        <v>2022</v>
      </c>
      <c r="N603">
        <f t="shared" si="85"/>
        <v>10</v>
      </c>
      <c r="O603">
        <f t="shared" si="86"/>
        <v>42</v>
      </c>
      <c r="P603" t="str">
        <f t="shared" si="87"/>
        <v>Oct</v>
      </c>
      <c r="Q603">
        <f t="shared" si="88"/>
        <v>11</v>
      </c>
      <c r="R603" t="str">
        <f t="shared" si="89"/>
        <v>Tue</v>
      </c>
    </row>
    <row r="604" spans="1:18" x14ac:dyDescent="0.25">
      <c r="A604" t="str">
        <f>PROPER(Sheet1!A604)</f>
        <v>Brex</v>
      </c>
      <c r="B604" t="str">
        <f>PROPER(Sheet1!B604)</f>
        <v>Sf Bay Area</v>
      </c>
      <c r="C604" t="s">
        <v>32</v>
      </c>
      <c r="D604">
        <v>136</v>
      </c>
      <c r="E604" s="2">
        <v>0.11</v>
      </c>
      <c r="F604" s="1">
        <v>44845</v>
      </c>
      <c r="G604" t="s">
        <v>72</v>
      </c>
      <c r="H604" t="s">
        <v>29</v>
      </c>
      <c r="I604" s="3">
        <v>1500</v>
      </c>
      <c r="J604" s="4">
        <f t="shared" si="81"/>
        <v>1500000</v>
      </c>
      <c r="K604">
        <f t="shared" si="82"/>
        <v>1236.3636363636363</v>
      </c>
      <c r="L604">
        <f t="shared" si="83"/>
        <v>1100.3636363636363</v>
      </c>
      <c r="M604">
        <f t="shared" si="84"/>
        <v>2022</v>
      </c>
      <c r="N604">
        <f t="shared" si="85"/>
        <v>10</v>
      </c>
      <c r="O604">
        <f t="shared" si="86"/>
        <v>42</v>
      </c>
      <c r="P604" t="str">
        <f t="shared" si="87"/>
        <v>Oct</v>
      </c>
      <c r="Q604">
        <f t="shared" si="88"/>
        <v>11</v>
      </c>
      <c r="R604" t="str">
        <f t="shared" si="89"/>
        <v>Tue</v>
      </c>
    </row>
    <row r="605" spans="1:18" x14ac:dyDescent="0.25">
      <c r="A605" t="str">
        <f>PROPER(Sheet1!A605)</f>
        <v>Pacaso</v>
      </c>
      <c r="B605" t="str">
        <f>PROPER(Sheet1!B605)</f>
        <v>Sf Bay Area</v>
      </c>
      <c r="C605" t="s">
        <v>60</v>
      </c>
      <c r="D605">
        <v>100</v>
      </c>
      <c r="E605" s="2">
        <v>0.3</v>
      </c>
      <c r="F605" s="1">
        <v>44845</v>
      </c>
      <c r="G605" t="s">
        <v>33</v>
      </c>
      <c r="H605" t="s">
        <v>29</v>
      </c>
      <c r="I605" s="3">
        <v>217</v>
      </c>
      <c r="J605" s="4">
        <f t="shared" si="81"/>
        <v>217000</v>
      </c>
      <c r="K605">
        <f t="shared" si="82"/>
        <v>333.33333333333337</v>
      </c>
      <c r="L605">
        <f t="shared" si="83"/>
        <v>233.33333333333337</v>
      </c>
      <c r="M605">
        <f t="shared" si="84"/>
        <v>2022</v>
      </c>
      <c r="N605">
        <f t="shared" si="85"/>
        <v>10</v>
      </c>
      <c r="O605">
        <f t="shared" si="86"/>
        <v>42</v>
      </c>
      <c r="P605" t="str">
        <f t="shared" si="87"/>
        <v>Oct</v>
      </c>
      <c r="Q605">
        <f t="shared" si="88"/>
        <v>11</v>
      </c>
      <c r="R605" t="str">
        <f t="shared" si="89"/>
        <v>Tue</v>
      </c>
    </row>
    <row r="606" spans="1:18" x14ac:dyDescent="0.25">
      <c r="A606" t="str">
        <f>PROPER(Sheet1!A606)</f>
        <v>Sketch</v>
      </c>
      <c r="B606" t="str">
        <f>PROPER(Sheet1!B606)</f>
        <v>The Hague</v>
      </c>
      <c r="C606" t="s">
        <v>62</v>
      </c>
      <c r="D606">
        <v>80</v>
      </c>
      <c r="F606" s="1">
        <v>44845</v>
      </c>
      <c r="G606" t="s">
        <v>21</v>
      </c>
      <c r="H606" t="s">
        <v>34</v>
      </c>
      <c r="I606" s="3">
        <v>20</v>
      </c>
      <c r="J606" s="4">
        <f t="shared" si="81"/>
        <v>20000</v>
      </c>
      <c r="K606">
        <f t="shared" si="82"/>
        <v>0</v>
      </c>
      <c r="L606">
        <f t="shared" si="83"/>
        <v>-80</v>
      </c>
      <c r="M606">
        <f t="shared" si="84"/>
        <v>2022</v>
      </c>
      <c r="N606">
        <f t="shared" si="85"/>
        <v>10</v>
      </c>
      <c r="O606">
        <f t="shared" si="86"/>
        <v>42</v>
      </c>
      <c r="P606" t="str">
        <f t="shared" si="87"/>
        <v>Oct</v>
      </c>
      <c r="Q606">
        <f t="shared" si="88"/>
        <v>11</v>
      </c>
      <c r="R606" t="str">
        <f t="shared" si="89"/>
        <v>Tue</v>
      </c>
    </row>
    <row r="607" spans="1:18" x14ac:dyDescent="0.25">
      <c r="A607" t="str">
        <f>PROPER(Sheet1!A607)</f>
        <v>Udacity</v>
      </c>
      <c r="B607" t="str">
        <f>PROPER(Sheet1!B607)</f>
        <v>Sf Bay Area</v>
      </c>
      <c r="C607" t="s">
        <v>25</v>
      </c>
      <c r="D607">
        <v>55</v>
      </c>
      <c r="E607" s="2">
        <v>0.13</v>
      </c>
      <c r="F607" s="1">
        <v>44845</v>
      </c>
      <c r="G607" t="s">
        <v>16</v>
      </c>
      <c r="H607" t="s">
        <v>29</v>
      </c>
      <c r="I607" s="3">
        <v>235</v>
      </c>
      <c r="J607" s="4">
        <f t="shared" si="81"/>
        <v>235000</v>
      </c>
      <c r="K607">
        <f t="shared" si="82"/>
        <v>423.07692307692304</v>
      </c>
      <c r="L607">
        <f t="shared" si="83"/>
        <v>368.07692307692304</v>
      </c>
      <c r="M607">
        <f t="shared" si="84"/>
        <v>2022</v>
      </c>
      <c r="N607">
        <f t="shared" si="85"/>
        <v>10</v>
      </c>
      <c r="O607">
        <f t="shared" si="86"/>
        <v>42</v>
      </c>
      <c r="P607" t="str">
        <f t="shared" si="87"/>
        <v>Oct</v>
      </c>
      <c r="Q607">
        <f t="shared" si="88"/>
        <v>11</v>
      </c>
      <c r="R607" t="str">
        <f t="shared" si="89"/>
        <v>Tue</v>
      </c>
    </row>
    <row r="608" spans="1:18" x14ac:dyDescent="0.25">
      <c r="A608" t="str">
        <f>PROPER(Sheet1!A608)</f>
        <v>Linkfire</v>
      </c>
      <c r="B608" t="str">
        <f>PROPER(Sheet1!B608)</f>
        <v>Copenhagen</v>
      </c>
      <c r="C608" t="s">
        <v>15</v>
      </c>
      <c r="D608">
        <v>35</v>
      </c>
      <c r="E608" s="2">
        <v>0.35</v>
      </c>
      <c r="F608" s="1">
        <v>44845</v>
      </c>
      <c r="G608" t="s">
        <v>202</v>
      </c>
      <c r="H608" t="s">
        <v>775</v>
      </c>
      <c r="I608" s="3">
        <v>2</v>
      </c>
      <c r="J608" s="4">
        <f t="shared" si="81"/>
        <v>2000</v>
      </c>
      <c r="K608">
        <f t="shared" si="82"/>
        <v>100</v>
      </c>
      <c r="L608">
        <f t="shared" si="83"/>
        <v>65</v>
      </c>
      <c r="M608">
        <f t="shared" si="84"/>
        <v>2022</v>
      </c>
      <c r="N608">
        <f t="shared" si="85"/>
        <v>10</v>
      </c>
      <c r="O608">
        <f t="shared" si="86"/>
        <v>42</v>
      </c>
      <c r="P608" t="str">
        <f t="shared" si="87"/>
        <v>Oct</v>
      </c>
      <c r="Q608">
        <f t="shared" si="88"/>
        <v>11</v>
      </c>
      <c r="R608" t="str">
        <f t="shared" si="89"/>
        <v>Tue</v>
      </c>
    </row>
    <row r="609" spans="1:18" x14ac:dyDescent="0.25">
      <c r="A609" t="str">
        <f>PROPER(Sheet1!A609)</f>
        <v>Emitwise</v>
      </c>
      <c r="B609" t="str">
        <f>PROPER(Sheet1!B609)</f>
        <v>London</v>
      </c>
      <c r="C609" t="s">
        <v>86</v>
      </c>
      <c r="F609" s="1">
        <v>44845</v>
      </c>
      <c r="G609" t="s">
        <v>21</v>
      </c>
      <c r="H609" t="s">
        <v>124</v>
      </c>
      <c r="I609" s="3">
        <v>16</v>
      </c>
      <c r="J609" s="4">
        <f t="shared" si="81"/>
        <v>16000</v>
      </c>
      <c r="K609">
        <f t="shared" si="82"/>
        <v>0</v>
      </c>
      <c r="L609">
        <f t="shared" si="83"/>
        <v>0</v>
      </c>
      <c r="M609">
        <f t="shared" si="84"/>
        <v>2022</v>
      </c>
      <c r="N609">
        <f t="shared" si="85"/>
        <v>10</v>
      </c>
      <c r="O609">
        <f t="shared" si="86"/>
        <v>42</v>
      </c>
      <c r="P609" t="str">
        <f t="shared" si="87"/>
        <v>Oct</v>
      </c>
      <c r="Q609">
        <f t="shared" si="88"/>
        <v>11</v>
      </c>
      <c r="R609" t="str">
        <f t="shared" si="89"/>
        <v>Tue</v>
      </c>
    </row>
    <row r="610" spans="1:18" x14ac:dyDescent="0.25">
      <c r="A610" t="str">
        <f>PROPER(Sheet1!A610)</f>
        <v>Gsr</v>
      </c>
      <c r="B610" t="str">
        <f>PROPER(Sheet1!B610)</f>
        <v>Hong Kong</v>
      </c>
      <c r="C610" t="s">
        <v>28</v>
      </c>
      <c r="F610" s="1">
        <v>44845</v>
      </c>
      <c r="G610" t="s">
        <v>16</v>
      </c>
      <c r="H610" t="s">
        <v>778</v>
      </c>
      <c r="J610" s="4">
        <f t="shared" si="81"/>
        <v>0</v>
      </c>
      <c r="K610">
        <f t="shared" si="82"/>
        <v>0</v>
      </c>
      <c r="L610">
        <f t="shared" si="83"/>
        <v>0</v>
      </c>
      <c r="M610">
        <f t="shared" si="84"/>
        <v>2022</v>
      </c>
      <c r="N610">
        <f t="shared" si="85"/>
        <v>10</v>
      </c>
      <c r="O610">
        <f t="shared" si="86"/>
        <v>42</v>
      </c>
      <c r="P610" t="str">
        <f t="shared" si="87"/>
        <v>Oct</v>
      </c>
      <c r="Q610">
        <f t="shared" si="88"/>
        <v>11</v>
      </c>
      <c r="R610" t="str">
        <f t="shared" si="89"/>
        <v>Tue</v>
      </c>
    </row>
    <row r="611" spans="1:18" x14ac:dyDescent="0.25">
      <c r="A611" t="str">
        <f>PROPER(Sheet1!A611)</f>
        <v>Vanhack</v>
      </c>
      <c r="B611" t="str">
        <f>PROPER(Sheet1!B611)</f>
        <v>Vancouver</v>
      </c>
      <c r="C611" t="s">
        <v>50</v>
      </c>
      <c r="F611" s="1">
        <v>44845</v>
      </c>
      <c r="G611" t="s">
        <v>202</v>
      </c>
      <c r="H611" t="s">
        <v>29</v>
      </c>
      <c r="J611" s="4">
        <f t="shared" si="81"/>
        <v>0</v>
      </c>
      <c r="K611">
        <f t="shared" si="82"/>
        <v>0</v>
      </c>
      <c r="L611">
        <f t="shared" si="83"/>
        <v>0</v>
      </c>
      <c r="M611">
        <f t="shared" si="84"/>
        <v>2022</v>
      </c>
      <c r="N611">
        <f t="shared" si="85"/>
        <v>10</v>
      </c>
      <c r="O611">
        <f t="shared" si="86"/>
        <v>42</v>
      </c>
      <c r="P611" t="str">
        <f t="shared" si="87"/>
        <v>Oct</v>
      </c>
      <c r="Q611">
        <f t="shared" si="88"/>
        <v>11</v>
      </c>
      <c r="R611" t="str">
        <f t="shared" si="89"/>
        <v>Tue</v>
      </c>
    </row>
    <row r="612" spans="1:18" x14ac:dyDescent="0.25">
      <c r="A612" t="str">
        <f>PROPER(Sheet1!A612)</f>
        <v>Hellofresh</v>
      </c>
      <c r="B612" t="str">
        <f>PROPER(Sheet1!B612)</f>
        <v>Sf Bay Area</v>
      </c>
      <c r="C612" t="s">
        <v>41</v>
      </c>
      <c r="D612">
        <v>611</v>
      </c>
      <c r="F612" s="1">
        <v>44844</v>
      </c>
      <c r="G612" t="s">
        <v>11</v>
      </c>
      <c r="H612" t="s">
        <v>29</v>
      </c>
      <c r="I612" s="3">
        <v>367</v>
      </c>
      <c r="J612" s="4">
        <f t="shared" si="81"/>
        <v>367000</v>
      </c>
      <c r="K612">
        <f t="shared" si="82"/>
        <v>0</v>
      </c>
      <c r="L612">
        <f t="shared" si="83"/>
        <v>-611</v>
      </c>
      <c r="M612">
        <f t="shared" si="84"/>
        <v>2022</v>
      </c>
      <c r="N612">
        <f t="shared" si="85"/>
        <v>10</v>
      </c>
      <c r="O612">
        <f t="shared" si="86"/>
        <v>42</v>
      </c>
      <c r="P612" t="str">
        <f t="shared" si="87"/>
        <v>Oct</v>
      </c>
      <c r="Q612">
        <f t="shared" si="88"/>
        <v>10</v>
      </c>
      <c r="R612" t="str">
        <f t="shared" si="89"/>
        <v>Mon</v>
      </c>
    </row>
    <row r="613" spans="1:18" x14ac:dyDescent="0.25">
      <c r="A613" t="str">
        <f>PROPER(Sheet1!A613)</f>
        <v>Momentive</v>
      </c>
      <c r="B613" t="str">
        <f>PROPER(Sheet1!B613)</f>
        <v>Sf Bay Area</v>
      </c>
      <c r="C613" t="s">
        <v>15</v>
      </c>
      <c r="D613">
        <v>180</v>
      </c>
      <c r="E613" s="2">
        <v>0.11</v>
      </c>
      <c r="F613" s="1">
        <v>44844</v>
      </c>
      <c r="G613" t="s">
        <v>11</v>
      </c>
      <c r="H613" t="s">
        <v>29</v>
      </c>
      <c r="I613" s="3">
        <v>1100</v>
      </c>
      <c r="J613" s="4">
        <f t="shared" si="81"/>
        <v>1100000</v>
      </c>
      <c r="K613">
        <f t="shared" si="82"/>
        <v>1636.3636363636363</v>
      </c>
      <c r="L613">
        <f t="shared" si="83"/>
        <v>1456.3636363636363</v>
      </c>
      <c r="M613">
        <f t="shared" si="84"/>
        <v>2022</v>
      </c>
      <c r="N613">
        <f t="shared" si="85"/>
        <v>10</v>
      </c>
      <c r="O613">
        <f t="shared" si="86"/>
        <v>42</v>
      </c>
      <c r="P613" t="str">
        <f t="shared" si="87"/>
        <v>Oct</v>
      </c>
      <c r="Q613">
        <f t="shared" si="88"/>
        <v>10</v>
      </c>
      <c r="R613" t="str">
        <f t="shared" si="89"/>
        <v>Mon</v>
      </c>
    </row>
    <row r="614" spans="1:18" x14ac:dyDescent="0.25">
      <c r="A614" t="str">
        <f>PROPER(Sheet1!A614)</f>
        <v>Pavilion Data</v>
      </c>
      <c r="B614" t="str">
        <f>PROPER(Sheet1!B614)</f>
        <v>Sf Bay Area</v>
      </c>
      <c r="C614" t="s">
        <v>115</v>
      </c>
      <c r="D614">
        <v>96</v>
      </c>
      <c r="E614" s="2">
        <v>0.96</v>
      </c>
      <c r="F614" s="1">
        <v>44844</v>
      </c>
      <c r="G614" t="s">
        <v>72</v>
      </c>
      <c r="H614" t="s">
        <v>29</v>
      </c>
      <c r="I614" s="3">
        <v>103</v>
      </c>
      <c r="J614" s="4">
        <f t="shared" si="81"/>
        <v>103000</v>
      </c>
      <c r="K614">
        <f t="shared" si="82"/>
        <v>100</v>
      </c>
      <c r="L614">
        <f t="shared" si="83"/>
        <v>4</v>
      </c>
      <c r="M614">
        <f t="shared" si="84"/>
        <v>2022</v>
      </c>
      <c r="N614">
        <f t="shared" si="85"/>
        <v>10</v>
      </c>
      <c r="O614">
        <f t="shared" si="86"/>
        <v>42</v>
      </c>
      <c r="P614" t="str">
        <f t="shared" si="87"/>
        <v>Oct</v>
      </c>
      <c r="Q614">
        <f t="shared" si="88"/>
        <v>10</v>
      </c>
      <c r="R614" t="str">
        <f t="shared" si="89"/>
        <v>Mon</v>
      </c>
    </row>
    <row r="615" spans="1:18" x14ac:dyDescent="0.25">
      <c r="A615" t="str">
        <f>PROPER(Sheet1!A615)</f>
        <v>Redesign Health</v>
      </c>
      <c r="B615" t="str">
        <f>PROPER(Sheet1!B615)</f>
        <v>New York City</v>
      </c>
      <c r="C615" t="s">
        <v>43</v>
      </c>
      <c r="D615">
        <v>67</v>
      </c>
      <c r="E615" s="2">
        <v>0.2</v>
      </c>
      <c r="F615" s="1">
        <v>44844</v>
      </c>
      <c r="G615" t="s">
        <v>33</v>
      </c>
      <c r="H615" t="s">
        <v>29</v>
      </c>
      <c r="I615" s="3">
        <v>315</v>
      </c>
      <c r="J615" s="4">
        <f t="shared" si="81"/>
        <v>315000</v>
      </c>
      <c r="K615">
        <f t="shared" si="82"/>
        <v>335</v>
      </c>
      <c r="L615">
        <f t="shared" si="83"/>
        <v>268</v>
      </c>
      <c r="M615">
        <f t="shared" si="84"/>
        <v>2022</v>
      </c>
      <c r="N615">
        <f t="shared" si="85"/>
        <v>10</v>
      </c>
      <c r="O615">
        <f t="shared" si="86"/>
        <v>42</v>
      </c>
      <c r="P615" t="str">
        <f t="shared" si="87"/>
        <v>Oct</v>
      </c>
      <c r="Q615">
        <f t="shared" si="88"/>
        <v>10</v>
      </c>
      <c r="R615" t="str">
        <f t="shared" si="89"/>
        <v>Mon</v>
      </c>
    </row>
    <row r="616" spans="1:18" x14ac:dyDescent="0.25">
      <c r="A616" t="str">
        <f>PROPER(Sheet1!A616)</f>
        <v>Nyriad</v>
      </c>
      <c r="B616" t="str">
        <f>PROPER(Sheet1!B616)</f>
        <v>Austin</v>
      </c>
      <c r="C616" t="s">
        <v>115</v>
      </c>
      <c r="E616" s="2">
        <v>0.33</v>
      </c>
      <c r="F616" s="1">
        <v>44844</v>
      </c>
      <c r="G616" t="s">
        <v>16</v>
      </c>
      <c r="H616" t="s">
        <v>29</v>
      </c>
      <c r="I616" s="3">
        <v>58</v>
      </c>
      <c r="J616" s="4">
        <f t="shared" si="81"/>
        <v>58000</v>
      </c>
      <c r="K616">
        <f t="shared" si="82"/>
        <v>0</v>
      </c>
      <c r="L616">
        <f t="shared" si="83"/>
        <v>0</v>
      </c>
      <c r="M616">
        <f t="shared" si="84"/>
        <v>2022</v>
      </c>
      <c r="N616">
        <f t="shared" si="85"/>
        <v>10</v>
      </c>
      <c r="O616">
        <f t="shared" si="86"/>
        <v>42</v>
      </c>
      <c r="P616" t="str">
        <f t="shared" si="87"/>
        <v>Oct</v>
      </c>
      <c r="Q616">
        <f t="shared" si="88"/>
        <v>10</v>
      </c>
      <c r="R616" t="str">
        <f t="shared" si="89"/>
        <v>Mon</v>
      </c>
    </row>
    <row r="617" spans="1:18" x14ac:dyDescent="0.25">
      <c r="A617" t="str">
        <f>PROPER(Sheet1!A617)</f>
        <v>Biomarin</v>
      </c>
      <c r="B617" t="str">
        <f>PROPER(Sheet1!B617)</f>
        <v>Sf Bay Area</v>
      </c>
      <c r="C617" t="s">
        <v>43</v>
      </c>
      <c r="D617">
        <v>120</v>
      </c>
      <c r="E617" s="2">
        <v>0.04</v>
      </c>
      <c r="F617" s="1">
        <v>44841</v>
      </c>
      <c r="G617" t="s">
        <v>11</v>
      </c>
      <c r="H617" t="s">
        <v>29</v>
      </c>
      <c r="I617" s="3">
        <v>585</v>
      </c>
      <c r="J617" s="4">
        <f t="shared" si="81"/>
        <v>585000</v>
      </c>
      <c r="K617">
        <f t="shared" si="82"/>
        <v>3000</v>
      </c>
      <c r="L617">
        <f t="shared" si="83"/>
        <v>2880</v>
      </c>
      <c r="M617">
        <f t="shared" si="84"/>
        <v>2022</v>
      </c>
      <c r="N617">
        <f t="shared" si="85"/>
        <v>10</v>
      </c>
      <c r="O617">
        <f t="shared" si="86"/>
        <v>41</v>
      </c>
      <c r="P617" t="str">
        <f t="shared" si="87"/>
        <v>Oct</v>
      </c>
      <c r="Q617">
        <f t="shared" si="88"/>
        <v>7</v>
      </c>
      <c r="R617" t="str">
        <f t="shared" si="89"/>
        <v>Fri</v>
      </c>
    </row>
    <row r="618" spans="1:18" x14ac:dyDescent="0.25">
      <c r="A618" t="str">
        <f>PROPER(Sheet1!A618)</f>
        <v>Rev.Com</v>
      </c>
      <c r="B618" t="str">
        <f>PROPER(Sheet1!B618)</f>
        <v>Austin</v>
      </c>
      <c r="C618" t="s">
        <v>53</v>
      </c>
      <c r="D618">
        <v>85</v>
      </c>
      <c r="F618" s="1">
        <v>44841</v>
      </c>
      <c r="G618" t="s">
        <v>72</v>
      </c>
      <c r="H618" t="s">
        <v>29</v>
      </c>
      <c r="I618" s="3">
        <v>30</v>
      </c>
      <c r="J618" s="4">
        <f t="shared" si="81"/>
        <v>30000</v>
      </c>
      <c r="K618">
        <f t="shared" si="82"/>
        <v>0</v>
      </c>
      <c r="L618">
        <f t="shared" si="83"/>
        <v>-85</v>
      </c>
      <c r="M618">
        <f t="shared" si="84"/>
        <v>2022</v>
      </c>
      <c r="N618">
        <f t="shared" si="85"/>
        <v>10</v>
      </c>
      <c r="O618">
        <f t="shared" si="86"/>
        <v>41</v>
      </c>
      <c r="P618" t="str">
        <f t="shared" si="87"/>
        <v>Oct</v>
      </c>
      <c r="Q618">
        <f t="shared" si="88"/>
        <v>7</v>
      </c>
      <c r="R618" t="str">
        <f t="shared" si="89"/>
        <v>Fri</v>
      </c>
    </row>
    <row r="619" spans="1:18" x14ac:dyDescent="0.25">
      <c r="A619" t="str">
        <f>PROPER(Sheet1!A619)</f>
        <v>Crypto.Com</v>
      </c>
      <c r="B619" t="str">
        <f>PROPER(Sheet1!B619)</f>
        <v>Singapore</v>
      </c>
      <c r="C619" t="s">
        <v>28</v>
      </c>
      <c r="D619">
        <v>2000</v>
      </c>
      <c r="E619" s="2">
        <v>0.3</v>
      </c>
      <c r="F619" s="1">
        <v>44840</v>
      </c>
      <c r="G619" t="s">
        <v>16</v>
      </c>
      <c r="H619" t="s">
        <v>205</v>
      </c>
      <c r="I619" s="3">
        <v>156</v>
      </c>
      <c r="J619" s="4">
        <f t="shared" si="81"/>
        <v>156000</v>
      </c>
      <c r="K619">
        <f t="shared" si="82"/>
        <v>6666.666666666667</v>
      </c>
      <c r="L619">
        <f t="shared" si="83"/>
        <v>4666.666666666667</v>
      </c>
      <c r="M619">
        <f t="shared" si="84"/>
        <v>2022</v>
      </c>
      <c r="N619">
        <f t="shared" si="85"/>
        <v>10</v>
      </c>
      <c r="O619">
        <f t="shared" si="86"/>
        <v>41</v>
      </c>
      <c r="P619" t="str">
        <f t="shared" si="87"/>
        <v>Oct</v>
      </c>
      <c r="Q619">
        <f t="shared" si="88"/>
        <v>6</v>
      </c>
      <c r="R619" t="str">
        <f t="shared" si="89"/>
        <v>Thu</v>
      </c>
    </row>
    <row r="620" spans="1:18" x14ac:dyDescent="0.25">
      <c r="A620" t="str">
        <f>PROPER(Sheet1!A620)</f>
        <v>Peloton</v>
      </c>
      <c r="B620" t="str">
        <f>PROPER(Sheet1!B620)</f>
        <v>New York City</v>
      </c>
      <c r="C620" t="s">
        <v>71</v>
      </c>
      <c r="D620">
        <v>500</v>
      </c>
      <c r="E620" s="2">
        <v>0.12</v>
      </c>
      <c r="F620" s="1">
        <v>44840</v>
      </c>
      <c r="G620" t="s">
        <v>11</v>
      </c>
      <c r="H620" t="s">
        <v>29</v>
      </c>
      <c r="I620" s="3">
        <v>1900</v>
      </c>
      <c r="J620" s="4">
        <f t="shared" si="81"/>
        <v>1900000</v>
      </c>
      <c r="K620">
        <f t="shared" si="82"/>
        <v>4166.666666666667</v>
      </c>
      <c r="L620">
        <f t="shared" si="83"/>
        <v>3666.666666666667</v>
      </c>
      <c r="M620">
        <f t="shared" si="84"/>
        <v>2022</v>
      </c>
      <c r="N620">
        <f t="shared" si="85"/>
        <v>10</v>
      </c>
      <c r="O620">
        <f t="shared" si="86"/>
        <v>41</v>
      </c>
      <c r="P620" t="str">
        <f t="shared" si="87"/>
        <v>Oct</v>
      </c>
      <c r="Q620">
        <f t="shared" si="88"/>
        <v>6</v>
      </c>
      <c r="R620" t="str">
        <f t="shared" si="89"/>
        <v>Thu</v>
      </c>
    </row>
    <row r="621" spans="1:18" x14ac:dyDescent="0.25">
      <c r="A621" t="str">
        <f>PROPER(Sheet1!A621)</f>
        <v>Landing</v>
      </c>
      <c r="B621" t="str">
        <f>PROPER(Sheet1!B621)</f>
        <v>Birmingham</v>
      </c>
      <c r="C621" t="s">
        <v>60</v>
      </c>
      <c r="D621">
        <v>110</v>
      </c>
      <c r="F621" s="1">
        <v>44840</v>
      </c>
      <c r="G621" t="s">
        <v>33</v>
      </c>
      <c r="H621" t="s">
        <v>29</v>
      </c>
      <c r="I621" s="3">
        <v>347</v>
      </c>
      <c r="J621" s="4">
        <f t="shared" si="81"/>
        <v>347000</v>
      </c>
      <c r="K621">
        <f t="shared" si="82"/>
        <v>0</v>
      </c>
      <c r="L621">
        <f t="shared" si="83"/>
        <v>-110</v>
      </c>
      <c r="M621">
        <f t="shared" si="84"/>
        <v>2022</v>
      </c>
      <c r="N621">
        <f t="shared" si="85"/>
        <v>10</v>
      </c>
      <c r="O621">
        <f t="shared" si="86"/>
        <v>41</v>
      </c>
      <c r="P621" t="str">
        <f t="shared" si="87"/>
        <v>Oct</v>
      </c>
      <c r="Q621">
        <f t="shared" si="88"/>
        <v>6</v>
      </c>
      <c r="R621" t="str">
        <f t="shared" si="89"/>
        <v>Thu</v>
      </c>
    </row>
    <row r="622" spans="1:18" x14ac:dyDescent="0.25">
      <c r="A622" t="str">
        <f>PROPER(Sheet1!A622)</f>
        <v>Turnitin</v>
      </c>
      <c r="B622" t="str">
        <f>PROPER(Sheet1!B622)</f>
        <v>Sf Bay Area</v>
      </c>
      <c r="C622" t="s">
        <v>25</v>
      </c>
      <c r="D622">
        <v>51</v>
      </c>
      <c r="E622" s="2">
        <v>0.05</v>
      </c>
      <c r="F622" s="1">
        <v>44840</v>
      </c>
      <c r="G622" t="s">
        <v>44</v>
      </c>
      <c r="H622" t="s">
        <v>29</v>
      </c>
      <c r="J622" s="4">
        <f t="shared" si="81"/>
        <v>0</v>
      </c>
      <c r="K622">
        <f t="shared" si="82"/>
        <v>1020</v>
      </c>
      <c r="L622">
        <f t="shared" si="83"/>
        <v>969</v>
      </c>
      <c r="M622">
        <f t="shared" si="84"/>
        <v>2022</v>
      </c>
      <c r="N622">
        <f t="shared" si="85"/>
        <v>10</v>
      </c>
      <c r="O622">
        <f t="shared" si="86"/>
        <v>41</v>
      </c>
      <c r="P622" t="str">
        <f t="shared" si="87"/>
        <v>Oct</v>
      </c>
      <c r="Q622">
        <f t="shared" si="88"/>
        <v>6</v>
      </c>
      <c r="R622" t="str">
        <f t="shared" si="89"/>
        <v>Thu</v>
      </c>
    </row>
    <row r="623" spans="1:18" x14ac:dyDescent="0.25">
      <c r="A623" t="str">
        <f>PROPER(Sheet1!A623)</f>
        <v>Impossible Foods</v>
      </c>
      <c r="B623" t="str">
        <f>PROPER(Sheet1!B623)</f>
        <v>Sf Bay Area</v>
      </c>
      <c r="C623" t="s">
        <v>41</v>
      </c>
      <c r="D623">
        <v>50</v>
      </c>
      <c r="E623" s="2">
        <v>0.06</v>
      </c>
      <c r="F623" s="1">
        <v>44840</v>
      </c>
      <c r="G623" t="s">
        <v>162</v>
      </c>
      <c r="H623" t="s">
        <v>29</v>
      </c>
      <c r="I623" s="3">
        <v>1900</v>
      </c>
      <c r="J623" s="4">
        <f t="shared" si="81"/>
        <v>1900000</v>
      </c>
      <c r="K623">
        <f t="shared" si="82"/>
        <v>833.33333333333337</v>
      </c>
      <c r="L623">
        <f t="shared" si="83"/>
        <v>783.33333333333337</v>
      </c>
      <c r="M623">
        <f t="shared" si="84"/>
        <v>2022</v>
      </c>
      <c r="N623">
        <f t="shared" si="85"/>
        <v>10</v>
      </c>
      <c r="O623">
        <f t="shared" si="86"/>
        <v>41</v>
      </c>
      <c r="P623" t="str">
        <f t="shared" si="87"/>
        <v>Oct</v>
      </c>
      <c r="Q623">
        <f t="shared" si="88"/>
        <v>6</v>
      </c>
      <c r="R623" t="str">
        <f t="shared" si="89"/>
        <v>Thu</v>
      </c>
    </row>
    <row r="624" spans="1:18" x14ac:dyDescent="0.25">
      <c r="A624" t="str">
        <f>PROPER(Sheet1!A624)</f>
        <v>Atome</v>
      </c>
      <c r="B624" t="str">
        <f>PROPER(Sheet1!B624)</f>
        <v>Singapore</v>
      </c>
      <c r="C624" t="s">
        <v>32</v>
      </c>
      <c r="F624" s="1">
        <v>44840</v>
      </c>
      <c r="G624" t="s">
        <v>16</v>
      </c>
      <c r="H624" t="s">
        <v>205</v>
      </c>
      <c r="I624" s="3">
        <v>645</v>
      </c>
      <c r="J624" s="4">
        <f t="shared" si="81"/>
        <v>645000</v>
      </c>
      <c r="K624">
        <f t="shared" si="82"/>
        <v>0</v>
      </c>
      <c r="L624">
        <f t="shared" si="83"/>
        <v>0</v>
      </c>
      <c r="M624">
        <f t="shared" si="84"/>
        <v>2022</v>
      </c>
      <c r="N624">
        <f t="shared" si="85"/>
        <v>10</v>
      </c>
      <c r="O624">
        <f t="shared" si="86"/>
        <v>41</v>
      </c>
      <c r="P624" t="str">
        <f t="shared" si="87"/>
        <v>Oct</v>
      </c>
      <c r="Q624">
        <f t="shared" si="88"/>
        <v>6</v>
      </c>
      <c r="R624" t="str">
        <f t="shared" si="89"/>
        <v>Thu</v>
      </c>
    </row>
    <row r="625" spans="1:18" x14ac:dyDescent="0.25">
      <c r="A625" t="str">
        <f>PROPER(Sheet1!A625)</f>
        <v>First Aml</v>
      </c>
      <c r="B625" t="str">
        <f>PROPER(Sheet1!B625)</f>
        <v>Auckland</v>
      </c>
      <c r="C625" t="s">
        <v>32</v>
      </c>
      <c r="F625" s="1">
        <v>44840</v>
      </c>
      <c r="G625" t="s">
        <v>63</v>
      </c>
      <c r="H625" t="s">
        <v>793</v>
      </c>
      <c r="I625" s="3">
        <v>29</v>
      </c>
      <c r="J625" s="4">
        <f t="shared" si="81"/>
        <v>29000</v>
      </c>
      <c r="K625">
        <f t="shared" si="82"/>
        <v>0</v>
      </c>
      <c r="L625">
        <f t="shared" si="83"/>
        <v>0</v>
      </c>
      <c r="M625">
        <f t="shared" si="84"/>
        <v>2022</v>
      </c>
      <c r="N625">
        <f t="shared" si="85"/>
        <v>10</v>
      </c>
      <c r="O625">
        <f t="shared" si="86"/>
        <v>41</v>
      </c>
      <c r="P625" t="str">
        <f t="shared" si="87"/>
        <v>Oct</v>
      </c>
      <c r="Q625">
        <f t="shared" si="88"/>
        <v>6</v>
      </c>
      <c r="R625" t="str">
        <f t="shared" si="89"/>
        <v>Thu</v>
      </c>
    </row>
    <row r="626" spans="1:18" x14ac:dyDescent="0.25">
      <c r="A626" t="str">
        <f>PROPER(Sheet1!A626)</f>
        <v>Foresight Insurance</v>
      </c>
      <c r="B626" t="str">
        <f>PROPER(Sheet1!B626)</f>
        <v>Sf Bay Area</v>
      </c>
      <c r="C626" t="s">
        <v>32</v>
      </c>
      <c r="E626" s="2">
        <v>0.4</v>
      </c>
      <c r="F626" s="1">
        <v>44840</v>
      </c>
      <c r="G626" t="s">
        <v>63</v>
      </c>
      <c r="H626" t="s">
        <v>29</v>
      </c>
      <c r="I626" s="3">
        <v>58</v>
      </c>
      <c r="J626" s="4">
        <f t="shared" si="81"/>
        <v>58000</v>
      </c>
      <c r="K626">
        <f t="shared" si="82"/>
        <v>0</v>
      </c>
      <c r="L626">
        <f t="shared" si="83"/>
        <v>0</v>
      </c>
      <c r="M626">
        <f t="shared" si="84"/>
        <v>2022</v>
      </c>
      <c r="N626">
        <f t="shared" si="85"/>
        <v>10</v>
      </c>
      <c r="O626">
        <f t="shared" si="86"/>
        <v>41</v>
      </c>
      <c r="P626" t="str">
        <f t="shared" si="87"/>
        <v>Oct</v>
      </c>
      <c r="Q626">
        <f t="shared" si="88"/>
        <v>6</v>
      </c>
      <c r="R626" t="str">
        <f t="shared" si="89"/>
        <v>Thu</v>
      </c>
    </row>
    <row r="627" spans="1:18" x14ac:dyDescent="0.25">
      <c r="A627" t="str">
        <f>PROPER(Sheet1!A627)</f>
        <v>Spotify</v>
      </c>
      <c r="B627" t="str">
        <f>PROPER(Sheet1!B627)</f>
        <v>Stockholm</v>
      </c>
      <c r="C627" t="s">
        <v>10</v>
      </c>
      <c r="F627" s="1">
        <v>44840</v>
      </c>
      <c r="G627" t="s">
        <v>11</v>
      </c>
      <c r="H627" t="s">
        <v>12</v>
      </c>
      <c r="I627" s="3">
        <v>2100</v>
      </c>
      <c r="J627" s="4">
        <f t="shared" si="81"/>
        <v>2100000</v>
      </c>
      <c r="K627">
        <f t="shared" si="82"/>
        <v>0</v>
      </c>
      <c r="L627">
        <f t="shared" si="83"/>
        <v>0</v>
      </c>
      <c r="M627">
        <f t="shared" si="84"/>
        <v>2022</v>
      </c>
      <c r="N627">
        <f t="shared" si="85"/>
        <v>10</v>
      </c>
      <c r="O627">
        <f t="shared" si="86"/>
        <v>41</v>
      </c>
      <c r="P627" t="str">
        <f t="shared" si="87"/>
        <v>Oct</v>
      </c>
      <c r="Q627">
        <f t="shared" si="88"/>
        <v>6</v>
      </c>
      <c r="R627" t="str">
        <f t="shared" si="89"/>
        <v>Thu</v>
      </c>
    </row>
    <row r="628" spans="1:18" x14ac:dyDescent="0.25">
      <c r="A628" t="str">
        <f>PROPER(Sheet1!A628)</f>
        <v>Built In</v>
      </c>
      <c r="B628" t="str">
        <f>PROPER(Sheet1!B628)</f>
        <v>Chicago</v>
      </c>
      <c r="C628" t="s">
        <v>488</v>
      </c>
      <c r="D628">
        <v>50</v>
      </c>
      <c r="E628" s="2">
        <v>0.25</v>
      </c>
      <c r="F628" s="1">
        <v>44839</v>
      </c>
      <c r="G628" t="s">
        <v>33</v>
      </c>
      <c r="H628" t="s">
        <v>29</v>
      </c>
      <c r="I628" s="3">
        <v>29</v>
      </c>
      <c r="J628" s="4">
        <f t="shared" si="81"/>
        <v>29000</v>
      </c>
      <c r="K628">
        <f t="shared" si="82"/>
        <v>200</v>
      </c>
      <c r="L628">
        <f t="shared" si="83"/>
        <v>150</v>
      </c>
      <c r="M628">
        <f t="shared" si="84"/>
        <v>2022</v>
      </c>
      <c r="N628">
        <f t="shared" si="85"/>
        <v>10</v>
      </c>
      <c r="O628">
        <f t="shared" si="86"/>
        <v>41</v>
      </c>
      <c r="P628" t="str">
        <f t="shared" si="87"/>
        <v>Oct</v>
      </c>
      <c r="Q628">
        <f t="shared" si="88"/>
        <v>5</v>
      </c>
      <c r="R628" t="str">
        <f t="shared" si="89"/>
        <v>Wed</v>
      </c>
    </row>
    <row r="629" spans="1:18" x14ac:dyDescent="0.25">
      <c r="A629" t="str">
        <f>PROPER(Sheet1!A629)</f>
        <v>Twinstrand</v>
      </c>
      <c r="B629" t="str">
        <f>PROPER(Sheet1!B629)</f>
        <v>Seattle</v>
      </c>
      <c r="C629" t="s">
        <v>43</v>
      </c>
      <c r="E629" s="2">
        <v>0.5</v>
      </c>
      <c r="F629" s="1">
        <v>44839</v>
      </c>
      <c r="G629" t="s">
        <v>63</v>
      </c>
      <c r="H629" t="s">
        <v>29</v>
      </c>
      <c r="I629" s="3">
        <v>73</v>
      </c>
      <c r="J629" s="4">
        <f t="shared" si="81"/>
        <v>73000</v>
      </c>
      <c r="K629">
        <f t="shared" si="82"/>
        <v>0</v>
      </c>
      <c r="L629">
        <f t="shared" si="83"/>
        <v>0</v>
      </c>
      <c r="M629">
        <f t="shared" si="84"/>
        <v>2022</v>
      </c>
      <c r="N629">
        <f t="shared" si="85"/>
        <v>10</v>
      </c>
      <c r="O629">
        <f t="shared" si="86"/>
        <v>41</v>
      </c>
      <c r="P629" t="str">
        <f t="shared" si="87"/>
        <v>Oct</v>
      </c>
      <c r="Q629">
        <f t="shared" si="88"/>
        <v>5</v>
      </c>
      <c r="R629" t="str">
        <f t="shared" si="89"/>
        <v>Wed</v>
      </c>
    </row>
    <row r="630" spans="1:18" x14ac:dyDescent="0.25">
      <c r="A630" t="str">
        <f>PROPER(Sheet1!A630)</f>
        <v>8X8</v>
      </c>
      <c r="B630" t="str">
        <f>PROPER(Sheet1!B630)</f>
        <v>Sf Bay Area</v>
      </c>
      <c r="C630" t="s">
        <v>96</v>
      </c>
      <c r="D630">
        <v>200</v>
      </c>
      <c r="E630" s="2">
        <v>0.09</v>
      </c>
      <c r="F630" s="1">
        <v>44838</v>
      </c>
      <c r="G630" t="s">
        <v>11</v>
      </c>
      <c r="H630" t="s">
        <v>29</v>
      </c>
      <c r="I630" s="3">
        <v>253</v>
      </c>
      <c r="J630" s="4">
        <f t="shared" si="81"/>
        <v>253000</v>
      </c>
      <c r="K630">
        <f t="shared" si="82"/>
        <v>2222.2222222222222</v>
      </c>
      <c r="L630">
        <f t="shared" si="83"/>
        <v>2022.2222222222222</v>
      </c>
      <c r="M630">
        <f t="shared" si="84"/>
        <v>2022</v>
      </c>
      <c r="N630">
        <f t="shared" si="85"/>
        <v>10</v>
      </c>
      <c r="O630">
        <f t="shared" si="86"/>
        <v>41</v>
      </c>
      <c r="P630" t="str">
        <f t="shared" si="87"/>
        <v>Oct</v>
      </c>
      <c r="Q630">
        <f t="shared" si="88"/>
        <v>4</v>
      </c>
      <c r="R630" t="str">
        <f t="shared" si="89"/>
        <v>Tue</v>
      </c>
    </row>
    <row r="631" spans="1:18" x14ac:dyDescent="0.25">
      <c r="A631" t="str">
        <f>PROPER(Sheet1!A631)</f>
        <v>Homie</v>
      </c>
      <c r="B631" t="str">
        <f>PROPER(Sheet1!B631)</f>
        <v>Salt Lake City</v>
      </c>
      <c r="C631" t="s">
        <v>60</v>
      </c>
      <c r="D631">
        <v>40</v>
      </c>
      <c r="E631" s="2">
        <v>0.13</v>
      </c>
      <c r="F631" s="1">
        <v>44838</v>
      </c>
      <c r="G631" t="s">
        <v>63</v>
      </c>
      <c r="H631" t="s">
        <v>29</v>
      </c>
      <c r="I631" s="3">
        <v>35</v>
      </c>
      <c r="J631" s="4">
        <f t="shared" si="81"/>
        <v>35000</v>
      </c>
      <c r="K631">
        <f t="shared" si="82"/>
        <v>307.69230769230768</v>
      </c>
      <c r="L631">
        <f t="shared" si="83"/>
        <v>267.69230769230768</v>
      </c>
      <c r="M631">
        <f t="shared" si="84"/>
        <v>2022</v>
      </c>
      <c r="N631">
        <f t="shared" si="85"/>
        <v>10</v>
      </c>
      <c r="O631">
        <f t="shared" si="86"/>
        <v>41</v>
      </c>
      <c r="P631" t="str">
        <f t="shared" si="87"/>
        <v>Oct</v>
      </c>
      <c r="Q631">
        <f t="shared" si="88"/>
        <v>4</v>
      </c>
      <c r="R631" t="str">
        <f t="shared" si="89"/>
        <v>Tue</v>
      </c>
    </row>
    <row r="632" spans="1:18" x14ac:dyDescent="0.25">
      <c r="A632" t="str">
        <f>PROPER(Sheet1!A632)</f>
        <v>Fivetran</v>
      </c>
      <c r="B632" t="str">
        <f>PROPER(Sheet1!B632)</f>
        <v>Sf Bay Area</v>
      </c>
      <c r="C632" t="s">
        <v>53</v>
      </c>
      <c r="E632" s="2">
        <v>0.05</v>
      </c>
      <c r="F632" s="1">
        <v>44838</v>
      </c>
      <c r="G632" t="s">
        <v>72</v>
      </c>
      <c r="H632" t="s">
        <v>29</v>
      </c>
      <c r="J632" s="4">
        <f t="shared" si="81"/>
        <v>0</v>
      </c>
      <c r="K632">
        <f t="shared" si="82"/>
        <v>0</v>
      </c>
      <c r="L632">
        <f t="shared" si="83"/>
        <v>0</v>
      </c>
      <c r="M632">
        <f t="shared" si="84"/>
        <v>2022</v>
      </c>
      <c r="N632">
        <f t="shared" si="85"/>
        <v>10</v>
      </c>
      <c r="O632">
        <f t="shared" si="86"/>
        <v>41</v>
      </c>
      <c r="P632" t="str">
        <f t="shared" si="87"/>
        <v>Oct</v>
      </c>
      <c r="Q632">
        <f t="shared" si="88"/>
        <v>4</v>
      </c>
      <c r="R632" t="str">
        <f t="shared" si="89"/>
        <v>Tue</v>
      </c>
    </row>
    <row r="633" spans="1:18" x14ac:dyDescent="0.25">
      <c r="A633" t="str">
        <f>PROPER(Sheet1!A633)</f>
        <v>Xendit</v>
      </c>
      <c r="B633" t="str">
        <f>PROPER(Sheet1!B633)</f>
        <v>Jakarta</v>
      </c>
      <c r="C633" t="s">
        <v>32</v>
      </c>
      <c r="E633" s="2">
        <v>0.05</v>
      </c>
      <c r="F633" s="1">
        <v>44838</v>
      </c>
      <c r="G633" t="s">
        <v>72</v>
      </c>
      <c r="H633" t="s">
        <v>342</v>
      </c>
      <c r="I633" s="3">
        <v>534</v>
      </c>
      <c r="J633" s="4">
        <f t="shared" si="81"/>
        <v>534000</v>
      </c>
      <c r="K633">
        <f t="shared" si="82"/>
        <v>0</v>
      </c>
      <c r="L633">
        <f t="shared" si="83"/>
        <v>0</v>
      </c>
      <c r="M633">
        <f t="shared" si="84"/>
        <v>2022</v>
      </c>
      <c r="N633">
        <f t="shared" si="85"/>
        <v>10</v>
      </c>
      <c r="O633">
        <f t="shared" si="86"/>
        <v>41</v>
      </c>
      <c r="P633" t="str">
        <f t="shared" si="87"/>
        <v>Oct</v>
      </c>
      <c r="Q633">
        <f t="shared" si="88"/>
        <v>4</v>
      </c>
      <c r="R633" t="str">
        <f t="shared" si="89"/>
        <v>Tue</v>
      </c>
    </row>
    <row r="634" spans="1:18" x14ac:dyDescent="0.25">
      <c r="A634" t="str">
        <f>PROPER(Sheet1!A634)</f>
        <v>Zoomo</v>
      </c>
      <c r="B634" t="str">
        <f>PROPER(Sheet1!B634)</f>
        <v>Sydney</v>
      </c>
      <c r="C634" t="s">
        <v>94</v>
      </c>
      <c r="E634" s="2">
        <v>0.16</v>
      </c>
      <c r="F634" s="1">
        <v>44838</v>
      </c>
      <c r="G634" t="s">
        <v>63</v>
      </c>
      <c r="H634" t="s">
        <v>22</v>
      </c>
      <c r="I634" s="3">
        <v>105</v>
      </c>
      <c r="J634" s="4">
        <f t="shared" si="81"/>
        <v>105000</v>
      </c>
      <c r="K634">
        <f t="shared" si="82"/>
        <v>0</v>
      </c>
      <c r="L634">
        <f t="shared" si="83"/>
        <v>0</v>
      </c>
      <c r="M634">
        <f t="shared" si="84"/>
        <v>2022</v>
      </c>
      <c r="N634">
        <f t="shared" si="85"/>
        <v>10</v>
      </c>
      <c r="O634">
        <f t="shared" si="86"/>
        <v>41</v>
      </c>
      <c r="P634" t="str">
        <f t="shared" si="87"/>
        <v>Oct</v>
      </c>
      <c r="Q634">
        <f t="shared" si="88"/>
        <v>4</v>
      </c>
      <c r="R634" t="str">
        <f t="shared" si="89"/>
        <v>Tue</v>
      </c>
    </row>
    <row r="635" spans="1:18" x14ac:dyDescent="0.25">
      <c r="A635" t="str">
        <f>PROPER(Sheet1!A635)</f>
        <v>Activecampaign</v>
      </c>
      <c r="B635" t="str">
        <f>PROPER(Sheet1!B635)</f>
        <v>Chicago</v>
      </c>
      <c r="C635" t="s">
        <v>15</v>
      </c>
      <c r="E635" s="2">
        <v>0.15</v>
      </c>
      <c r="F635" s="1">
        <v>44837</v>
      </c>
      <c r="G635" t="s">
        <v>33</v>
      </c>
      <c r="H635" t="s">
        <v>29</v>
      </c>
      <c r="I635" s="3">
        <v>360</v>
      </c>
      <c r="J635" s="4">
        <f t="shared" si="81"/>
        <v>360000</v>
      </c>
      <c r="K635">
        <f t="shared" si="82"/>
        <v>0</v>
      </c>
      <c r="L635">
        <f t="shared" si="83"/>
        <v>0</v>
      </c>
      <c r="M635">
        <f t="shared" si="84"/>
        <v>2022</v>
      </c>
      <c r="N635">
        <f t="shared" si="85"/>
        <v>10</v>
      </c>
      <c r="O635">
        <f t="shared" si="86"/>
        <v>41</v>
      </c>
      <c r="P635" t="str">
        <f t="shared" si="87"/>
        <v>Oct</v>
      </c>
      <c r="Q635">
        <f t="shared" si="88"/>
        <v>3</v>
      </c>
      <c r="R635" t="str">
        <f t="shared" si="89"/>
        <v>Mon</v>
      </c>
    </row>
    <row r="636" spans="1:18" x14ac:dyDescent="0.25">
      <c r="A636" t="str">
        <f>PROPER(Sheet1!A636)</f>
        <v>Tempo</v>
      </c>
      <c r="B636" t="str">
        <f>PROPER(Sheet1!B636)</f>
        <v>Sf Bay Area</v>
      </c>
      <c r="C636" t="s">
        <v>71</v>
      </c>
      <c r="F636" s="1">
        <v>44837</v>
      </c>
      <c r="G636" t="s">
        <v>33</v>
      </c>
      <c r="H636" t="s">
        <v>29</v>
      </c>
      <c r="I636" s="3">
        <v>298</v>
      </c>
      <c r="J636" s="4">
        <f t="shared" si="81"/>
        <v>298000</v>
      </c>
      <c r="K636">
        <f t="shared" si="82"/>
        <v>0</v>
      </c>
      <c r="L636">
        <f t="shared" si="83"/>
        <v>0</v>
      </c>
      <c r="M636">
        <f t="shared" si="84"/>
        <v>2022</v>
      </c>
      <c r="N636">
        <f t="shared" si="85"/>
        <v>10</v>
      </c>
      <c r="O636">
        <f t="shared" si="86"/>
        <v>41</v>
      </c>
      <c r="P636" t="str">
        <f t="shared" si="87"/>
        <v>Oct</v>
      </c>
      <c r="Q636">
        <f t="shared" si="88"/>
        <v>3</v>
      </c>
      <c r="R636" t="str">
        <f t="shared" si="89"/>
        <v>Mon</v>
      </c>
    </row>
    <row r="637" spans="1:18" x14ac:dyDescent="0.25">
      <c r="A637" t="str">
        <f>PROPER(Sheet1!A637)</f>
        <v>Wazirx</v>
      </c>
      <c r="B637" t="str">
        <f>PROPER(Sheet1!B637)</f>
        <v>Mumbai</v>
      </c>
      <c r="C637" t="s">
        <v>28</v>
      </c>
      <c r="D637">
        <v>60</v>
      </c>
      <c r="E637" s="2">
        <v>0.4</v>
      </c>
      <c r="F637" s="1">
        <v>44836</v>
      </c>
      <c r="G637" t="s">
        <v>44</v>
      </c>
      <c r="H637" t="s">
        <v>17</v>
      </c>
      <c r="J637" s="4">
        <f t="shared" si="81"/>
        <v>0</v>
      </c>
      <c r="K637">
        <f t="shared" si="82"/>
        <v>150</v>
      </c>
      <c r="L637">
        <f t="shared" si="83"/>
        <v>90</v>
      </c>
      <c r="M637">
        <f t="shared" si="84"/>
        <v>2022</v>
      </c>
      <c r="N637">
        <f t="shared" si="85"/>
        <v>10</v>
      </c>
      <c r="O637">
        <f t="shared" si="86"/>
        <v>41</v>
      </c>
      <c r="P637" t="str">
        <f t="shared" si="87"/>
        <v>Oct</v>
      </c>
      <c r="Q637">
        <f t="shared" si="88"/>
        <v>2</v>
      </c>
      <c r="R637" t="str">
        <f t="shared" si="89"/>
        <v>Sun</v>
      </c>
    </row>
    <row r="638" spans="1:18" x14ac:dyDescent="0.25">
      <c r="A638" t="str">
        <f>PROPER(Sheet1!A638)</f>
        <v>Spin</v>
      </c>
      <c r="B638" t="str">
        <f>PROPER(Sheet1!B638)</f>
        <v>Sf Bay Area</v>
      </c>
      <c r="C638" t="s">
        <v>94</v>
      </c>
      <c r="D638">
        <v>78</v>
      </c>
      <c r="E638" s="2">
        <v>0.1</v>
      </c>
      <c r="F638" s="1">
        <v>44834</v>
      </c>
      <c r="G638" t="s">
        <v>44</v>
      </c>
      <c r="H638" t="s">
        <v>29</v>
      </c>
      <c r="I638" s="3">
        <v>8</v>
      </c>
      <c r="J638" s="4">
        <f t="shared" si="81"/>
        <v>8000</v>
      </c>
      <c r="K638">
        <f t="shared" si="82"/>
        <v>780</v>
      </c>
      <c r="L638">
        <f t="shared" si="83"/>
        <v>702</v>
      </c>
      <c r="M638">
        <f t="shared" si="84"/>
        <v>2022</v>
      </c>
      <c r="N638">
        <f t="shared" si="85"/>
        <v>9</v>
      </c>
      <c r="O638">
        <f t="shared" si="86"/>
        <v>40</v>
      </c>
      <c r="P638" t="str">
        <f t="shared" si="87"/>
        <v>Sep</v>
      </c>
      <c r="Q638">
        <f t="shared" si="88"/>
        <v>30</v>
      </c>
      <c r="R638" t="str">
        <f t="shared" si="89"/>
        <v>Fri</v>
      </c>
    </row>
    <row r="639" spans="1:18" x14ac:dyDescent="0.25">
      <c r="A639" t="str">
        <f>PROPER(Sheet1!A639)</f>
        <v>Carsome</v>
      </c>
      <c r="B639" t="str">
        <f>PROPER(Sheet1!B639)</f>
        <v>Kuala Lumpur</v>
      </c>
      <c r="C639" t="s">
        <v>94</v>
      </c>
      <c r="E639" s="2">
        <v>0.1</v>
      </c>
      <c r="F639" s="1">
        <v>44834</v>
      </c>
      <c r="G639" t="s">
        <v>74</v>
      </c>
      <c r="H639" t="s">
        <v>807</v>
      </c>
      <c r="I639" s="3">
        <v>607</v>
      </c>
      <c r="J639" s="4">
        <f t="shared" si="81"/>
        <v>607000</v>
      </c>
      <c r="K639">
        <f t="shared" si="82"/>
        <v>0</v>
      </c>
      <c r="L639">
        <f t="shared" si="83"/>
        <v>0</v>
      </c>
      <c r="M639">
        <f t="shared" si="84"/>
        <v>2022</v>
      </c>
      <c r="N639">
        <f t="shared" si="85"/>
        <v>9</v>
      </c>
      <c r="O639">
        <f t="shared" si="86"/>
        <v>40</v>
      </c>
      <c r="P639" t="str">
        <f t="shared" si="87"/>
        <v>Sep</v>
      </c>
      <c r="Q639">
        <f t="shared" si="88"/>
        <v>30</v>
      </c>
      <c r="R639" t="str">
        <f t="shared" si="89"/>
        <v>Fri</v>
      </c>
    </row>
    <row r="640" spans="1:18" x14ac:dyDescent="0.25">
      <c r="A640" t="str">
        <f>PROPER(Sheet1!A640)</f>
        <v>Pastel</v>
      </c>
      <c r="B640" t="str">
        <f>PROPER(Sheet1!B640)</f>
        <v>Sf Bay Area</v>
      </c>
      <c r="C640" t="s">
        <v>41</v>
      </c>
      <c r="E640" s="2">
        <v>1</v>
      </c>
      <c r="F640" s="1">
        <v>44834</v>
      </c>
      <c r="G640" t="s">
        <v>16</v>
      </c>
      <c r="H640" t="s">
        <v>29</v>
      </c>
      <c r="J640" s="4">
        <f t="shared" si="81"/>
        <v>0</v>
      </c>
      <c r="K640">
        <f t="shared" si="82"/>
        <v>0</v>
      </c>
      <c r="L640">
        <f t="shared" si="83"/>
        <v>0</v>
      </c>
      <c r="M640">
        <f t="shared" si="84"/>
        <v>2022</v>
      </c>
      <c r="N640">
        <f t="shared" si="85"/>
        <v>9</v>
      </c>
      <c r="O640">
        <f t="shared" si="86"/>
        <v>40</v>
      </c>
      <c r="P640" t="str">
        <f t="shared" si="87"/>
        <v>Sep</v>
      </c>
      <c r="Q640">
        <f t="shared" si="88"/>
        <v>30</v>
      </c>
      <c r="R640" t="str">
        <f t="shared" si="89"/>
        <v>Fri</v>
      </c>
    </row>
    <row r="641" spans="1:18" x14ac:dyDescent="0.25">
      <c r="A641" t="str">
        <f>PROPER(Sheet1!A641)</f>
        <v>Truepill</v>
      </c>
      <c r="B641" t="str">
        <f>PROPER(Sheet1!B641)</f>
        <v>Sf Bay Area</v>
      </c>
      <c r="C641" t="s">
        <v>43</v>
      </c>
      <c r="F641" s="1">
        <v>44834</v>
      </c>
      <c r="G641" t="s">
        <v>72</v>
      </c>
      <c r="H641" t="s">
        <v>29</v>
      </c>
      <c r="I641" s="3">
        <v>255</v>
      </c>
      <c r="J641" s="4">
        <f t="shared" si="81"/>
        <v>255000</v>
      </c>
      <c r="K641">
        <f t="shared" si="82"/>
        <v>0</v>
      </c>
      <c r="L641">
        <f t="shared" si="83"/>
        <v>0</v>
      </c>
      <c r="M641">
        <f t="shared" si="84"/>
        <v>2022</v>
      </c>
      <c r="N641">
        <f t="shared" si="85"/>
        <v>9</v>
      </c>
      <c r="O641">
        <f t="shared" si="86"/>
        <v>40</v>
      </c>
      <c r="P641" t="str">
        <f t="shared" si="87"/>
        <v>Sep</v>
      </c>
      <c r="Q641">
        <f t="shared" si="88"/>
        <v>30</v>
      </c>
      <c r="R641" t="str">
        <f t="shared" si="89"/>
        <v>Fri</v>
      </c>
    </row>
    <row r="642" spans="1:18" x14ac:dyDescent="0.25">
      <c r="A642" t="str">
        <f>PROPER(Sheet1!A642)</f>
        <v>Westwing</v>
      </c>
      <c r="B642" t="str">
        <f>PROPER(Sheet1!B642)</f>
        <v>Munich</v>
      </c>
      <c r="C642" t="s">
        <v>20</v>
      </c>
      <c r="D642">
        <v>125</v>
      </c>
      <c r="F642" s="1">
        <v>44833</v>
      </c>
      <c r="G642" t="s">
        <v>11</v>
      </c>
      <c r="H642" t="s">
        <v>127</v>
      </c>
      <c r="I642" s="3">
        <v>237</v>
      </c>
      <c r="J642" s="4">
        <f t="shared" ref="J642:J705" si="90">1000*I642</f>
        <v>237000</v>
      </c>
      <c r="K642">
        <f t="shared" ref="K642:K705" si="91">IFERROR(D642/E642,0)</f>
        <v>0</v>
      </c>
      <c r="L642">
        <f t="shared" ref="L642:L705" si="92">IFERROR(K642-D642,0)</f>
        <v>-125</v>
      </c>
      <c r="M642">
        <f t="shared" ref="M642:M705" si="93">YEAR(F642)</f>
        <v>2022</v>
      </c>
      <c r="N642">
        <f t="shared" ref="N642:N705" si="94">MONTH(F642)</f>
        <v>9</v>
      </c>
      <c r="O642">
        <f t="shared" ref="O642:O705" si="95">WEEKNUM(F642)</f>
        <v>40</v>
      </c>
      <c r="P642" t="str">
        <f t="shared" ref="P642:P705" si="96">TEXT(F642,"MMM")</f>
        <v>Sep</v>
      </c>
      <c r="Q642">
        <f t="shared" ref="Q642:Q705" si="97">DAY(F642)</f>
        <v>29</v>
      </c>
      <c r="R642" t="str">
        <f t="shared" ref="R642:R705" si="98">TEXT(F642,"DDD")</f>
        <v>Thu</v>
      </c>
    </row>
    <row r="643" spans="1:18" x14ac:dyDescent="0.25">
      <c r="A643" t="str">
        <f>PROPER(Sheet1!A643)</f>
        <v>Mux</v>
      </c>
      <c r="B643" t="str">
        <f>PROPER(Sheet1!B643)</f>
        <v>Sf Bay Area</v>
      </c>
      <c r="C643" t="s">
        <v>115</v>
      </c>
      <c r="D643">
        <v>40</v>
      </c>
      <c r="E643" s="2">
        <v>0.2</v>
      </c>
      <c r="F643" s="1">
        <v>44833</v>
      </c>
      <c r="G643" t="s">
        <v>72</v>
      </c>
      <c r="H643" t="s">
        <v>29</v>
      </c>
      <c r="I643" s="3">
        <v>173</v>
      </c>
      <c r="J643" s="4">
        <f t="shared" si="90"/>
        <v>173000</v>
      </c>
      <c r="K643">
        <f t="shared" si="91"/>
        <v>200</v>
      </c>
      <c r="L643">
        <f t="shared" si="92"/>
        <v>160</v>
      </c>
      <c r="M643">
        <f t="shared" si="93"/>
        <v>2022</v>
      </c>
      <c r="N643">
        <f t="shared" si="94"/>
        <v>9</v>
      </c>
      <c r="O643">
        <f t="shared" si="95"/>
        <v>40</v>
      </c>
      <c r="P643" t="str">
        <f t="shared" si="96"/>
        <v>Sep</v>
      </c>
      <c r="Q643">
        <f t="shared" si="97"/>
        <v>29</v>
      </c>
      <c r="R643" t="str">
        <f t="shared" si="98"/>
        <v>Thu</v>
      </c>
    </row>
    <row r="644" spans="1:18" x14ac:dyDescent="0.25">
      <c r="A644" t="str">
        <f>PROPER(Sheet1!A644)</f>
        <v>Solarisbank</v>
      </c>
      <c r="B644" t="str">
        <f>PROPER(Sheet1!B644)</f>
        <v>Berlin</v>
      </c>
      <c r="C644" t="s">
        <v>32</v>
      </c>
      <c r="E644" s="2">
        <v>0.1</v>
      </c>
      <c r="F644" s="1">
        <v>44833</v>
      </c>
      <c r="G644" t="s">
        <v>16</v>
      </c>
      <c r="H644" t="s">
        <v>127</v>
      </c>
      <c r="I644" s="3">
        <v>385</v>
      </c>
      <c r="J644" s="4">
        <f t="shared" si="90"/>
        <v>385000</v>
      </c>
      <c r="K644">
        <f t="shared" si="91"/>
        <v>0</v>
      </c>
      <c r="L644">
        <f t="shared" si="92"/>
        <v>0</v>
      </c>
      <c r="M644">
        <f t="shared" si="93"/>
        <v>2022</v>
      </c>
      <c r="N644">
        <f t="shared" si="94"/>
        <v>9</v>
      </c>
      <c r="O644">
        <f t="shared" si="95"/>
        <v>40</v>
      </c>
      <c r="P644" t="str">
        <f t="shared" si="96"/>
        <v>Sep</v>
      </c>
      <c r="Q644">
        <f t="shared" si="97"/>
        <v>29</v>
      </c>
      <c r="R644" t="str">
        <f t="shared" si="98"/>
        <v>Thu</v>
      </c>
    </row>
    <row r="645" spans="1:18" x14ac:dyDescent="0.25">
      <c r="A645" t="str">
        <f>PROPER(Sheet1!A645)</f>
        <v>Zenjob</v>
      </c>
      <c r="B645" t="str">
        <f>PROPER(Sheet1!B645)</f>
        <v>Berlin</v>
      </c>
      <c r="C645" t="s">
        <v>50</v>
      </c>
      <c r="F645" s="1">
        <v>44833</v>
      </c>
      <c r="G645" t="s">
        <v>72</v>
      </c>
      <c r="H645" t="s">
        <v>127</v>
      </c>
      <c r="I645" s="3">
        <v>107</v>
      </c>
      <c r="J645" s="4">
        <f t="shared" si="90"/>
        <v>107000</v>
      </c>
      <c r="K645">
        <f t="shared" si="91"/>
        <v>0</v>
      </c>
      <c r="L645">
        <f t="shared" si="92"/>
        <v>0</v>
      </c>
      <c r="M645">
        <f t="shared" si="93"/>
        <v>2022</v>
      </c>
      <c r="N645">
        <f t="shared" si="94"/>
        <v>9</v>
      </c>
      <c r="O645">
        <f t="shared" si="95"/>
        <v>40</v>
      </c>
      <c r="P645" t="str">
        <f t="shared" si="96"/>
        <v>Sep</v>
      </c>
      <c r="Q645">
        <f t="shared" si="97"/>
        <v>29</v>
      </c>
      <c r="R645" t="str">
        <f t="shared" si="98"/>
        <v>Thu</v>
      </c>
    </row>
    <row r="646" spans="1:18" x14ac:dyDescent="0.25">
      <c r="A646" t="str">
        <f>PROPER(Sheet1!A646)</f>
        <v>Docusign</v>
      </c>
      <c r="B646" t="str">
        <f>PROPER(Sheet1!B646)</f>
        <v>Sf Bay Area</v>
      </c>
      <c r="C646" t="s">
        <v>291</v>
      </c>
      <c r="D646">
        <v>671</v>
      </c>
      <c r="E646" s="2">
        <v>0.09</v>
      </c>
      <c r="F646" s="1">
        <v>44832</v>
      </c>
      <c r="G646" t="s">
        <v>11</v>
      </c>
      <c r="H646" t="s">
        <v>29</v>
      </c>
      <c r="I646" s="3">
        <v>536</v>
      </c>
      <c r="J646" s="4">
        <f t="shared" si="90"/>
        <v>536000</v>
      </c>
      <c r="K646">
        <f t="shared" si="91"/>
        <v>7455.5555555555557</v>
      </c>
      <c r="L646">
        <f t="shared" si="92"/>
        <v>6784.5555555555557</v>
      </c>
      <c r="M646">
        <f t="shared" si="93"/>
        <v>2022</v>
      </c>
      <c r="N646">
        <f t="shared" si="94"/>
        <v>9</v>
      </c>
      <c r="O646">
        <f t="shared" si="95"/>
        <v>40</v>
      </c>
      <c r="P646" t="str">
        <f t="shared" si="96"/>
        <v>Sep</v>
      </c>
      <c r="Q646">
        <f t="shared" si="97"/>
        <v>28</v>
      </c>
      <c r="R646" t="str">
        <f t="shared" si="98"/>
        <v>Wed</v>
      </c>
    </row>
    <row r="647" spans="1:18" x14ac:dyDescent="0.25">
      <c r="A647" t="str">
        <f>PROPER(Sheet1!A647)</f>
        <v>Front</v>
      </c>
      <c r="B647" t="str">
        <f>PROPER(Sheet1!B647)</f>
        <v>Sf Bay Area</v>
      </c>
      <c r="C647" t="s">
        <v>96</v>
      </c>
      <c r="F647" s="1">
        <v>44832</v>
      </c>
      <c r="G647" t="s">
        <v>72</v>
      </c>
      <c r="H647" t="s">
        <v>29</v>
      </c>
      <c r="I647" s="3">
        <v>203</v>
      </c>
      <c r="J647" s="4">
        <f t="shared" si="90"/>
        <v>203000</v>
      </c>
      <c r="K647">
        <f t="shared" si="91"/>
        <v>0</v>
      </c>
      <c r="L647">
        <f t="shared" si="92"/>
        <v>0</v>
      </c>
      <c r="M647">
        <f t="shared" si="93"/>
        <v>2022</v>
      </c>
      <c r="N647">
        <f t="shared" si="94"/>
        <v>9</v>
      </c>
      <c r="O647">
        <f t="shared" si="95"/>
        <v>40</v>
      </c>
      <c r="P647" t="str">
        <f t="shared" si="96"/>
        <v>Sep</v>
      </c>
      <c r="Q647">
        <f t="shared" si="97"/>
        <v>28</v>
      </c>
      <c r="R647" t="str">
        <f t="shared" si="98"/>
        <v>Wed</v>
      </c>
    </row>
    <row r="648" spans="1:18" x14ac:dyDescent="0.25">
      <c r="A648" t="str">
        <f>PROPER(Sheet1!A648)</f>
        <v>Volta</v>
      </c>
      <c r="B648" t="str">
        <f>PROPER(Sheet1!B648)</f>
        <v>Sf Bay Area</v>
      </c>
      <c r="C648" t="s">
        <v>94</v>
      </c>
      <c r="E648" s="2">
        <v>0.1</v>
      </c>
      <c r="F648" s="1">
        <v>44832</v>
      </c>
      <c r="G648" t="s">
        <v>11</v>
      </c>
      <c r="H648" t="s">
        <v>29</v>
      </c>
      <c r="I648" s="3">
        <v>575</v>
      </c>
      <c r="J648" s="4">
        <f t="shared" si="90"/>
        <v>575000</v>
      </c>
      <c r="K648">
        <f t="shared" si="91"/>
        <v>0</v>
      </c>
      <c r="L648">
        <f t="shared" si="92"/>
        <v>0</v>
      </c>
      <c r="M648">
        <f t="shared" si="93"/>
        <v>2022</v>
      </c>
      <c r="N648">
        <f t="shared" si="94"/>
        <v>9</v>
      </c>
      <c r="O648">
        <f t="shared" si="95"/>
        <v>40</v>
      </c>
      <c r="P648" t="str">
        <f t="shared" si="96"/>
        <v>Sep</v>
      </c>
      <c r="Q648">
        <f t="shared" si="97"/>
        <v>28</v>
      </c>
      <c r="R648" t="str">
        <f t="shared" si="98"/>
        <v>Wed</v>
      </c>
    </row>
    <row r="649" spans="1:18" x14ac:dyDescent="0.25">
      <c r="A649" t="str">
        <f>PROPER(Sheet1!A649)</f>
        <v>Divvy Homes</v>
      </c>
      <c r="B649" t="str">
        <f>PROPER(Sheet1!B649)</f>
        <v>Sf Bay Area</v>
      </c>
      <c r="C649" t="s">
        <v>60</v>
      </c>
      <c r="D649">
        <v>40</v>
      </c>
      <c r="E649" s="2">
        <v>0.12</v>
      </c>
      <c r="F649" s="1">
        <v>44831</v>
      </c>
      <c r="G649" t="s">
        <v>63</v>
      </c>
      <c r="H649" t="s">
        <v>29</v>
      </c>
      <c r="I649" s="3">
        <v>180</v>
      </c>
      <c r="J649" s="4">
        <f t="shared" si="90"/>
        <v>180000</v>
      </c>
      <c r="K649">
        <f t="shared" si="91"/>
        <v>333.33333333333337</v>
      </c>
      <c r="L649">
        <f t="shared" si="92"/>
        <v>293.33333333333337</v>
      </c>
      <c r="M649">
        <f t="shared" si="93"/>
        <v>2022</v>
      </c>
      <c r="N649">
        <f t="shared" si="94"/>
        <v>9</v>
      </c>
      <c r="O649">
        <f t="shared" si="95"/>
        <v>40</v>
      </c>
      <c r="P649" t="str">
        <f t="shared" si="96"/>
        <v>Sep</v>
      </c>
      <c r="Q649">
        <f t="shared" si="97"/>
        <v>27</v>
      </c>
      <c r="R649" t="str">
        <f t="shared" si="98"/>
        <v>Tue</v>
      </c>
    </row>
    <row r="650" spans="1:18" x14ac:dyDescent="0.25">
      <c r="A650" t="str">
        <f>PROPER(Sheet1!A650)</f>
        <v>Graphcore</v>
      </c>
      <c r="B650" t="str">
        <f>PROPER(Sheet1!B650)</f>
        <v>Bristol</v>
      </c>
      <c r="C650" t="s">
        <v>53</v>
      </c>
      <c r="F650" s="1">
        <v>44831</v>
      </c>
      <c r="G650" t="s">
        <v>16</v>
      </c>
      <c r="H650" t="s">
        <v>124</v>
      </c>
      <c r="I650" s="3">
        <v>692</v>
      </c>
      <c r="J650" s="4">
        <f t="shared" si="90"/>
        <v>692000</v>
      </c>
      <c r="K650">
        <f t="shared" si="91"/>
        <v>0</v>
      </c>
      <c r="L650">
        <f t="shared" si="92"/>
        <v>0</v>
      </c>
      <c r="M650">
        <f t="shared" si="93"/>
        <v>2022</v>
      </c>
      <c r="N650">
        <f t="shared" si="94"/>
        <v>9</v>
      </c>
      <c r="O650">
        <f t="shared" si="95"/>
        <v>40</v>
      </c>
      <c r="P650" t="str">
        <f t="shared" si="96"/>
        <v>Sep</v>
      </c>
      <c r="Q650">
        <f t="shared" si="97"/>
        <v>27</v>
      </c>
      <c r="R650" t="str">
        <f t="shared" si="98"/>
        <v>Tue</v>
      </c>
    </row>
    <row r="651" spans="1:18" x14ac:dyDescent="0.25">
      <c r="A651" t="str">
        <f>PROPER(Sheet1!A651)</f>
        <v>Instacart</v>
      </c>
      <c r="B651" t="str">
        <f>PROPER(Sheet1!B651)</f>
        <v>Sf Bay Area</v>
      </c>
      <c r="C651" t="s">
        <v>41</v>
      </c>
      <c r="F651" s="1">
        <v>44828</v>
      </c>
      <c r="G651" t="s">
        <v>16</v>
      </c>
      <c r="H651" t="s">
        <v>29</v>
      </c>
      <c r="I651" s="3">
        <v>2900</v>
      </c>
      <c r="J651" s="4">
        <f t="shared" si="90"/>
        <v>2900000</v>
      </c>
      <c r="K651">
        <f t="shared" si="91"/>
        <v>0</v>
      </c>
      <c r="L651">
        <f t="shared" si="92"/>
        <v>0</v>
      </c>
      <c r="M651">
        <f t="shared" si="93"/>
        <v>2022</v>
      </c>
      <c r="N651">
        <f t="shared" si="94"/>
        <v>9</v>
      </c>
      <c r="O651">
        <f t="shared" si="95"/>
        <v>39</v>
      </c>
      <c r="P651" t="str">
        <f t="shared" si="96"/>
        <v>Sep</v>
      </c>
      <c r="Q651">
        <f t="shared" si="97"/>
        <v>24</v>
      </c>
      <c r="R651" t="str">
        <f t="shared" si="98"/>
        <v>Sat</v>
      </c>
    </row>
    <row r="652" spans="1:18" x14ac:dyDescent="0.25">
      <c r="A652" t="str">
        <f>PROPER(Sheet1!A652)</f>
        <v>Konfio</v>
      </c>
      <c r="B652" t="str">
        <f>PROPER(Sheet1!B652)</f>
        <v>Mexico City</v>
      </c>
      <c r="C652" t="s">
        <v>32</v>
      </c>
      <c r="D652">
        <v>180</v>
      </c>
      <c r="F652" s="1">
        <v>44827</v>
      </c>
      <c r="G652" t="s">
        <v>74</v>
      </c>
      <c r="H652" t="s">
        <v>29</v>
      </c>
      <c r="I652" s="3">
        <v>706</v>
      </c>
      <c r="J652" s="4">
        <f t="shared" si="90"/>
        <v>706000</v>
      </c>
      <c r="K652">
        <f t="shared" si="91"/>
        <v>0</v>
      </c>
      <c r="L652">
        <f t="shared" si="92"/>
        <v>-180</v>
      </c>
      <c r="M652">
        <f t="shared" si="93"/>
        <v>2022</v>
      </c>
      <c r="N652">
        <f t="shared" si="94"/>
        <v>9</v>
      </c>
      <c r="O652">
        <f t="shared" si="95"/>
        <v>39</v>
      </c>
      <c r="P652" t="str">
        <f t="shared" si="96"/>
        <v>Sep</v>
      </c>
      <c r="Q652">
        <f t="shared" si="97"/>
        <v>23</v>
      </c>
      <c r="R652" t="str">
        <f t="shared" si="98"/>
        <v>Fri</v>
      </c>
    </row>
    <row r="653" spans="1:18" x14ac:dyDescent="0.25">
      <c r="A653" t="str">
        <f>PROPER(Sheet1!A653)</f>
        <v>Moss</v>
      </c>
      <c r="B653" t="str">
        <f>PROPER(Sheet1!B653)</f>
        <v>Berlin</v>
      </c>
      <c r="C653" t="s">
        <v>32</v>
      </c>
      <c r="D653">
        <v>70</v>
      </c>
      <c r="E653" s="2">
        <v>0.15</v>
      </c>
      <c r="F653" s="1">
        <v>44827</v>
      </c>
      <c r="G653" t="s">
        <v>63</v>
      </c>
      <c r="H653" t="s">
        <v>127</v>
      </c>
      <c r="I653" s="3">
        <v>150</v>
      </c>
      <c r="J653" s="4">
        <f t="shared" si="90"/>
        <v>150000</v>
      </c>
      <c r="K653">
        <f t="shared" si="91"/>
        <v>466.66666666666669</v>
      </c>
      <c r="L653">
        <f t="shared" si="92"/>
        <v>396.66666666666669</v>
      </c>
      <c r="M653">
        <f t="shared" si="93"/>
        <v>2022</v>
      </c>
      <c r="N653">
        <f t="shared" si="94"/>
        <v>9</v>
      </c>
      <c r="O653">
        <f t="shared" si="95"/>
        <v>39</v>
      </c>
      <c r="P653" t="str">
        <f t="shared" si="96"/>
        <v>Sep</v>
      </c>
      <c r="Q653">
        <f t="shared" si="97"/>
        <v>23</v>
      </c>
      <c r="R653" t="str">
        <f t="shared" si="98"/>
        <v>Fri</v>
      </c>
    </row>
    <row r="654" spans="1:18" x14ac:dyDescent="0.25">
      <c r="A654" t="str">
        <f>PROPER(Sheet1!A654)</f>
        <v>Foxtrot</v>
      </c>
      <c r="B654" t="str">
        <f>PROPER(Sheet1!B654)</f>
        <v>Chicago</v>
      </c>
      <c r="C654" t="s">
        <v>41</v>
      </c>
      <c r="D654">
        <v>26</v>
      </c>
      <c r="E654" s="2">
        <v>3.5000000000000003E-2</v>
      </c>
      <c r="F654" s="1">
        <v>44827</v>
      </c>
      <c r="G654" t="s">
        <v>33</v>
      </c>
      <c r="H654" t="s">
        <v>29</v>
      </c>
      <c r="I654" s="3">
        <v>166</v>
      </c>
      <c r="J654" s="4">
        <f t="shared" si="90"/>
        <v>166000</v>
      </c>
      <c r="K654">
        <f t="shared" si="91"/>
        <v>742.85714285714278</v>
      </c>
      <c r="L654">
        <f t="shared" si="92"/>
        <v>716.85714285714278</v>
      </c>
      <c r="M654">
        <f t="shared" si="93"/>
        <v>2022</v>
      </c>
      <c r="N654">
        <f t="shared" si="94"/>
        <v>9</v>
      </c>
      <c r="O654">
        <f t="shared" si="95"/>
        <v>39</v>
      </c>
      <c r="P654" t="str">
        <f t="shared" si="96"/>
        <v>Sep</v>
      </c>
      <c r="Q654">
        <f t="shared" si="97"/>
        <v>23</v>
      </c>
      <c r="R654" t="str">
        <f t="shared" si="98"/>
        <v>Fri</v>
      </c>
    </row>
    <row r="655" spans="1:18" x14ac:dyDescent="0.25">
      <c r="A655" t="str">
        <f>PROPER(Sheet1!A655)</f>
        <v>Truiloo</v>
      </c>
      <c r="B655" t="str">
        <f>PROPER(Sheet1!B655)</f>
        <v>Vancouver</v>
      </c>
      <c r="C655" t="s">
        <v>91</v>
      </c>
      <c r="D655">
        <v>24</v>
      </c>
      <c r="E655" s="2">
        <v>0.05</v>
      </c>
      <c r="F655" s="1">
        <v>44827</v>
      </c>
      <c r="G655" t="s">
        <v>72</v>
      </c>
      <c r="H655" t="s">
        <v>109</v>
      </c>
      <c r="I655" s="3">
        <v>474</v>
      </c>
      <c r="J655" s="4">
        <f t="shared" si="90"/>
        <v>474000</v>
      </c>
      <c r="K655">
        <f t="shared" si="91"/>
        <v>480</v>
      </c>
      <c r="L655">
        <f t="shared" si="92"/>
        <v>456</v>
      </c>
      <c r="M655">
        <f t="shared" si="93"/>
        <v>2022</v>
      </c>
      <c r="N655">
        <f t="shared" si="94"/>
        <v>9</v>
      </c>
      <c r="O655">
        <f t="shared" si="95"/>
        <v>39</v>
      </c>
      <c r="P655" t="str">
        <f t="shared" si="96"/>
        <v>Sep</v>
      </c>
      <c r="Q655">
        <f t="shared" si="97"/>
        <v>23</v>
      </c>
      <c r="R655" t="str">
        <f t="shared" si="98"/>
        <v>Fri</v>
      </c>
    </row>
    <row r="656" spans="1:18" x14ac:dyDescent="0.25">
      <c r="A656" t="str">
        <f>PROPER(Sheet1!A656)</f>
        <v>Pesto</v>
      </c>
      <c r="B656" t="str">
        <f>PROPER(Sheet1!B656)</f>
        <v>Sf Bay Area</v>
      </c>
      <c r="C656" t="s">
        <v>62</v>
      </c>
      <c r="E656" s="2">
        <v>1</v>
      </c>
      <c r="F656" s="1">
        <v>44827</v>
      </c>
      <c r="G656" t="s">
        <v>202</v>
      </c>
      <c r="H656" t="s">
        <v>29</v>
      </c>
      <c r="I656" s="3">
        <v>6</v>
      </c>
      <c r="J656" s="4">
        <f t="shared" si="90"/>
        <v>6000</v>
      </c>
      <c r="K656">
        <f t="shared" si="91"/>
        <v>0</v>
      </c>
      <c r="L656">
        <f t="shared" si="92"/>
        <v>0</v>
      </c>
      <c r="M656">
        <f t="shared" si="93"/>
        <v>2022</v>
      </c>
      <c r="N656">
        <f t="shared" si="94"/>
        <v>9</v>
      </c>
      <c r="O656">
        <f t="shared" si="95"/>
        <v>39</v>
      </c>
      <c r="P656" t="str">
        <f t="shared" si="96"/>
        <v>Sep</v>
      </c>
      <c r="Q656">
        <f t="shared" si="97"/>
        <v>23</v>
      </c>
      <c r="R656" t="str">
        <f t="shared" si="98"/>
        <v>Fri</v>
      </c>
    </row>
    <row r="657" spans="1:18" x14ac:dyDescent="0.25">
      <c r="A657" t="str">
        <f>PROPER(Sheet1!A657)</f>
        <v>Nydig</v>
      </c>
      <c r="B657" t="str">
        <f>PROPER(Sheet1!B657)</f>
        <v>New York City</v>
      </c>
      <c r="C657" t="s">
        <v>28</v>
      </c>
      <c r="D657">
        <v>110</v>
      </c>
      <c r="E657" s="2">
        <v>0.33</v>
      </c>
      <c r="F657" s="1">
        <v>44826</v>
      </c>
      <c r="G657" t="s">
        <v>217</v>
      </c>
      <c r="H657" t="s">
        <v>29</v>
      </c>
      <c r="I657" s="3">
        <v>1400</v>
      </c>
      <c r="J657" s="4">
        <f t="shared" si="90"/>
        <v>1400000</v>
      </c>
      <c r="K657">
        <f t="shared" si="91"/>
        <v>333.33333333333331</v>
      </c>
      <c r="L657">
        <f t="shared" si="92"/>
        <v>223.33333333333331</v>
      </c>
      <c r="M657">
        <f t="shared" si="93"/>
        <v>2022</v>
      </c>
      <c r="N657">
        <f t="shared" si="94"/>
        <v>9</v>
      </c>
      <c r="O657">
        <f t="shared" si="95"/>
        <v>39</v>
      </c>
      <c r="P657" t="str">
        <f t="shared" si="96"/>
        <v>Sep</v>
      </c>
      <c r="Q657">
        <f t="shared" si="97"/>
        <v>22</v>
      </c>
      <c r="R657" t="str">
        <f t="shared" si="98"/>
        <v>Thu</v>
      </c>
    </row>
    <row r="658" spans="1:18" x14ac:dyDescent="0.25">
      <c r="A658" t="str">
        <f>PROPER(Sheet1!A658)</f>
        <v>Klarna</v>
      </c>
      <c r="B658" t="str">
        <f>PROPER(Sheet1!B658)</f>
        <v>Stockholm</v>
      </c>
      <c r="C658" t="s">
        <v>32</v>
      </c>
      <c r="D658">
        <v>100</v>
      </c>
      <c r="F658" s="1">
        <v>44826</v>
      </c>
      <c r="G658" t="s">
        <v>16</v>
      </c>
      <c r="H658" t="s">
        <v>12</v>
      </c>
      <c r="I658" s="3">
        <v>3700</v>
      </c>
      <c r="J658" s="4">
        <f t="shared" si="90"/>
        <v>3700000</v>
      </c>
      <c r="K658">
        <f t="shared" si="91"/>
        <v>0</v>
      </c>
      <c r="L658">
        <f t="shared" si="92"/>
        <v>-100</v>
      </c>
      <c r="M658">
        <f t="shared" si="93"/>
        <v>2022</v>
      </c>
      <c r="N658">
        <f t="shared" si="94"/>
        <v>9</v>
      </c>
      <c r="O658">
        <f t="shared" si="95"/>
        <v>39</v>
      </c>
      <c r="P658" t="str">
        <f t="shared" si="96"/>
        <v>Sep</v>
      </c>
      <c r="Q658">
        <f t="shared" si="97"/>
        <v>22</v>
      </c>
      <c r="R658" t="str">
        <f t="shared" si="98"/>
        <v>Thu</v>
      </c>
    </row>
    <row r="659" spans="1:18" x14ac:dyDescent="0.25">
      <c r="A659" t="str">
        <f>PROPER(Sheet1!A659)</f>
        <v>Made.Com</v>
      </c>
      <c r="B659" t="str">
        <f>PROPER(Sheet1!B659)</f>
        <v>London</v>
      </c>
      <c r="C659" t="s">
        <v>20</v>
      </c>
      <c r="E659" s="2">
        <v>0.35</v>
      </c>
      <c r="F659" s="1">
        <v>44826</v>
      </c>
      <c r="G659" t="s">
        <v>72</v>
      </c>
      <c r="H659" t="s">
        <v>124</v>
      </c>
      <c r="I659" s="3">
        <v>136</v>
      </c>
      <c r="J659" s="4">
        <f t="shared" si="90"/>
        <v>136000</v>
      </c>
      <c r="K659">
        <f t="shared" si="91"/>
        <v>0</v>
      </c>
      <c r="L659">
        <f t="shared" si="92"/>
        <v>0</v>
      </c>
      <c r="M659">
        <f t="shared" si="93"/>
        <v>2022</v>
      </c>
      <c r="N659">
        <f t="shared" si="94"/>
        <v>9</v>
      </c>
      <c r="O659">
        <f t="shared" si="95"/>
        <v>39</v>
      </c>
      <c r="P659" t="str">
        <f t="shared" si="96"/>
        <v>Sep</v>
      </c>
      <c r="Q659">
        <f t="shared" si="97"/>
        <v>22</v>
      </c>
      <c r="R659" t="str">
        <f t="shared" si="98"/>
        <v>Thu</v>
      </c>
    </row>
    <row r="660" spans="1:18" x14ac:dyDescent="0.25">
      <c r="A660" t="str">
        <f>PROPER(Sheet1!A660)</f>
        <v>Kitty Hawk</v>
      </c>
      <c r="B660" t="str">
        <f>PROPER(Sheet1!B660)</f>
        <v>Sf Bay Area</v>
      </c>
      <c r="C660" t="s">
        <v>638</v>
      </c>
      <c r="D660">
        <v>100</v>
      </c>
      <c r="E660" s="2">
        <v>1</v>
      </c>
      <c r="F660" s="1">
        <v>44825</v>
      </c>
      <c r="G660" t="s">
        <v>16</v>
      </c>
      <c r="H660" t="s">
        <v>29</v>
      </c>
      <c r="I660" s="3">
        <v>1</v>
      </c>
      <c r="J660" s="4">
        <f t="shared" si="90"/>
        <v>1000</v>
      </c>
      <c r="K660">
        <f t="shared" si="91"/>
        <v>100</v>
      </c>
      <c r="L660">
        <f t="shared" si="92"/>
        <v>0</v>
      </c>
      <c r="M660">
        <f t="shared" si="93"/>
        <v>2022</v>
      </c>
      <c r="N660">
        <f t="shared" si="94"/>
        <v>9</v>
      </c>
      <c r="O660">
        <f t="shared" si="95"/>
        <v>39</v>
      </c>
      <c r="P660" t="str">
        <f t="shared" si="96"/>
        <v>Sep</v>
      </c>
      <c r="Q660">
        <f t="shared" si="97"/>
        <v>21</v>
      </c>
      <c r="R660" t="str">
        <f t="shared" si="98"/>
        <v>Wed</v>
      </c>
    </row>
    <row r="661" spans="1:18" x14ac:dyDescent="0.25">
      <c r="A661" t="str">
        <f>PROPER(Sheet1!A661)</f>
        <v>Candidate Labs</v>
      </c>
      <c r="B661" t="str">
        <f>PROPER(Sheet1!B661)</f>
        <v>Sf Bay Area</v>
      </c>
      <c r="C661" t="s">
        <v>50</v>
      </c>
      <c r="F661" s="1">
        <v>44825</v>
      </c>
      <c r="G661" t="s">
        <v>202</v>
      </c>
      <c r="H661" t="s">
        <v>29</v>
      </c>
      <c r="I661" s="3">
        <v>5</v>
      </c>
      <c r="J661" s="4">
        <f t="shared" si="90"/>
        <v>5000</v>
      </c>
      <c r="K661">
        <f t="shared" si="91"/>
        <v>0</v>
      </c>
      <c r="L661">
        <f t="shared" si="92"/>
        <v>0</v>
      </c>
      <c r="M661">
        <f t="shared" si="93"/>
        <v>2022</v>
      </c>
      <c r="N661">
        <f t="shared" si="94"/>
        <v>9</v>
      </c>
      <c r="O661">
        <f t="shared" si="95"/>
        <v>39</v>
      </c>
      <c r="P661" t="str">
        <f t="shared" si="96"/>
        <v>Sep</v>
      </c>
      <c r="Q661">
        <f t="shared" si="97"/>
        <v>21</v>
      </c>
      <c r="R661" t="str">
        <f t="shared" si="98"/>
        <v>Wed</v>
      </c>
    </row>
    <row r="662" spans="1:18" x14ac:dyDescent="0.25">
      <c r="A662" t="str">
        <f>PROPER(Sheet1!A662)</f>
        <v>Compass</v>
      </c>
      <c r="B662" t="str">
        <f>PROPER(Sheet1!B662)</f>
        <v>New York City</v>
      </c>
      <c r="C662" t="s">
        <v>60</v>
      </c>
      <c r="D662">
        <v>271</v>
      </c>
      <c r="F662" s="1">
        <v>44824</v>
      </c>
      <c r="G662" t="s">
        <v>11</v>
      </c>
      <c r="H662" t="s">
        <v>29</v>
      </c>
      <c r="I662" s="3">
        <v>1600</v>
      </c>
      <c r="J662" s="4">
        <f t="shared" si="90"/>
        <v>1600000</v>
      </c>
      <c r="K662">
        <f t="shared" si="91"/>
        <v>0</v>
      </c>
      <c r="L662">
        <f t="shared" si="92"/>
        <v>-271</v>
      </c>
      <c r="M662">
        <f t="shared" si="93"/>
        <v>2022</v>
      </c>
      <c r="N662">
        <f t="shared" si="94"/>
        <v>9</v>
      </c>
      <c r="O662">
        <f t="shared" si="95"/>
        <v>39</v>
      </c>
      <c r="P662" t="str">
        <f t="shared" si="96"/>
        <v>Sep</v>
      </c>
      <c r="Q662">
        <f t="shared" si="97"/>
        <v>20</v>
      </c>
      <c r="R662" t="str">
        <f t="shared" si="98"/>
        <v>Tue</v>
      </c>
    </row>
    <row r="663" spans="1:18" x14ac:dyDescent="0.25">
      <c r="A663" t="str">
        <f>PROPER(Sheet1!A663)</f>
        <v>Curative</v>
      </c>
      <c r="B663" t="str">
        <f>PROPER(Sheet1!B663)</f>
        <v>Los Angeles</v>
      </c>
      <c r="C663" t="s">
        <v>43</v>
      </c>
      <c r="D663">
        <v>109</v>
      </c>
      <c r="F663" s="1">
        <v>44824</v>
      </c>
      <c r="G663" t="s">
        <v>202</v>
      </c>
      <c r="H663" t="s">
        <v>29</v>
      </c>
      <c r="I663" s="3">
        <v>8</v>
      </c>
      <c r="J663" s="4">
        <f t="shared" si="90"/>
        <v>8000</v>
      </c>
      <c r="K663">
        <f t="shared" si="91"/>
        <v>0</v>
      </c>
      <c r="L663">
        <f t="shared" si="92"/>
        <v>-109</v>
      </c>
      <c r="M663">
        <f t="shared" si="93"/>
        <v>2022</v>
      </c>
      <c r="N663">
        <f t="shared" si="94"/>
        <v>9</v>
      </c>
      <c r="O663">
        <f t="shared" si="95"/>
        <v>39</v>
      </c>
      <c r="P663" t="str">
        <f t="shared" si="96"/>
        <v>Sep</v>
      </c>
      <c r="Q663">
        <f t="shared" si="97"/>
        <v>20</v>
      </c>
      <c r="R663" t="str">
        <f t="shared" si="98"/>
        <v>Tue</v>
      </c>
    </row>
    <row r="664" spans="1:18" x14ac:dyDescent="0.25">
      <c r="A664" t="str">
        <f>PROPER(Sheet1!A664)</f>
        <v>Ada</v>
      </c>
      <c r="B664" t="str">
        <f>PROPER(Sheet1!B664)</f>
        <v>Toronto</v>
      </c>
      <c r="C664" t="s">
        <v>96</v>
      </c>
      <c r="D664">
        <v>78</v>
      </c>
      <c r="E664" s="2">
        <v>0.16</v>
      </c>
      <c r="F664" s="1">
        <v>44824</v>
      </c>
      <c r="G664" t="s">
        <v>33</v>
      </c>
      <c r="H664" t="s">
        <v>109</v>
      </c>
      <c r="I664" s="3">
        <v>190</v>
      </c>
      <c r="J664" s="4">
        <f t="shared" si="90"/>
        <v>190000</v>
      </c>
      <c r="K664">
        <f t="shared" si="91"/>
        <v>487.5</v>
      </c>
      <c r="L664">
        <f t="shared" si="92"/>
        <v>409.5</v>
      </c>
      <c r="M664">
        <f t="shared" si="93"/>
        <v>2022</v>
      </c>
      <c r="N664">
        <f t="shared" si="94"/>
        <v>9</v>
      </c>
      <c r="O664">
        <f t="shared" si="95"/>
        <v>39</v>
      </c>
      <c r="P664" t="str">
        <f t="shared" si="96"/>
        <v>Sep</v>
      </c>
      <c r="Q664">
        <f t="shared" si="97"/>
        <v>20</v>
      </c>
      <c r="R664" t="str">
        <f t="shared" si="98"/>
        <v>Tue</v>
      </c>
    </row>
    <row r="665" spans="1:18" x14ac:dyDescent="0.25">
      <c r="A665" t="str">
        <f>PROPER(Sheet1!A665)</f>
        <v>99</v>
      </c>
      <c r="B665" t="str">
        <f>PROPER(Sheet1!B665)</f>
        <v>Sao Paulo</v>
      </c>
      <c r="C665" t="s">
        <v>94</v>
      </c>
      <c r="D665">
        <v>75</v>
      </c>
      <c r="E665" s="2">
        <v>0.02</v>
      </c>
      <c r="F665" s="1">
        <v>44824</v>
      </c>
      <c r="G665" t="s">
        <v>44</v>
      </c>
      <c r="H665" t="s">
        <v>148</v>
      </c>
      <c r="I665" s="3">
        <v>244</v>
      </c>
      <c r="J665" s="4">
        <f t="shared" si="90"/>
        <v>244000</v>
      </c>
      <c r="K665">
        <f t="shared" si="91"/>
        <v>3750</v>
      </c>
      <c r="L665">
        <f t="shared" si="92"/>
        <v>3675</v>
      </c>
      <c r="M665">
        <f t="shared" si="93"/>
        <v>2022</v>
      </c>
      <c r="N665">
        <f t="shared" si="94"/>
        <v>9</v>
      </c>
      <c r="O665">
        <f t="shared" si="95"/>
        <v>39</v>
      </c>
      <c r="P665" t="str">
        <f t="shared" si="96"/>
        <v>Sep</v>
      </c>
      <c r="Q665">
        <f t="shared" si="97"/>
        <v>20</v>
      </c>
      <c r="R665" t="str">
        <f t="shared" si="98"/>
        <v>Tue</v>
      </c>
    </row>
    <row r="666" spans="1:18" x14ac:dyDescent="0.25">
      <c r="A666" t="str">
        <f>PROPER(Sheet1!A666)</f>
        <v>Ouster</v>
      </c>
      <c r="B666" t="str">
        <f>PROPER(Sheet1!B666)</f>
        <v>Sf Bay Area</v>
      </c>
      <c r="C666" t="s">
        <v>94</v>
      </c>
      <c r="E666" s="2">
        <v>0.1</v>
      </c>
      <c r="F666" s="1">
        <v>44824</v>
      </c>
      <c r="G666" t="s">
        <v>11</v>
      </c>
      <c r="H666" t="s">
        <v>29</v>
      </c>
      <c r="I666" s="3">
        <v>282</v>
      </c>
      <c r="J666" s="4">
        <f t="shared" si="90"/>
        <v>282000</v>
      </c>
      <c r="K666">
        <f t="shared" si="91"/>
        <v>0</v>
      </c>
      <c r="L666">
        <f t="shared" si="92"/>
        <v>0</v>
      </c>
      <c r="M666">
        <f t="shared" si="93"/>
        <v>2022</v>
      </c>
      <c r="N666">
        <f t="shared" si="94"/>
        <v>9</v>
      </c>
      <c r="O666">
        <f t="shared" si="95"/>
        <v>39</v>
      </c>
      <c r="P666" t="str">
        <f t="shared" si="96"/>
        <v>Sep</v>
      </c>
      <c r="Q666">
        <f t="shared" si="97"/>
        <v>20</v>
      </c>
      <c r="R666" t="str">
        <f t="shared" si="98"/>
        <v>Tue</v>
      </c>
    </row>
    <row r="667" spans="1:18" x14ac:dyDescent="0.25">
      <c r="A667" t="str">
        <f>PROPER(Sheet1!A667)</f>
        <v>Zappos</v>
      </c>
      <c r="B667" t="str">
        <f>PROPER(Sheet1!B667)</f>
        <v>Las Vegas</v>
      </c>
      <c r="C667" t="s">
        <v>20</v>
      </c>
      <c r="E667" s="2">
        <v>0.04</v>
      </c>
      <c r="F667" s="1">
        <v>44824</v>
      </c>
      <c r="G667" t="s">
        <v>44</v>
      </c>
      <c r="H667" t="s">
        <v>29</v>
      </c>
      <c r="I667" s="3">
        <v>62</v>
      </c>
      <c r="J667" s="4">
        <f t="shared" si="90"/>
        <v>62000</v>
      </c>
      <c r="K667">
        <f t="shared" si="91"/>
        <v>0</v>
      </c>
      <c r="L667">
        <f t="shared" si="92"/>
        <v>0</v>
      </c>
      <c r="M667">
        <f t="shared" si="93"/>
        <v>2022</v>
      </c>
      <c r="N667">
        <f t="shared" si="94"/>
        <v>9</v>
      </c>
      <c r="O667">
        <f t="shared" si="95"/>
        <v>39</v>
      </c>
      <c r="P667" t="str">
        <f t="shared" si="96"/>
        <v>Sep</v>
      </c>
      <c r="Q667">
        <f t="shared" si="97"/>
        <v>20</v>
      </c>
      <c r="R667" t="str">
        <f t="shared" si="98"/>
        <v>Tue</v>
      </c>
    </row>
    <row r="668" spans="1:18" x14ac:dyDescent="0.25">
      <c r="A668" t="str">
        <f>PROPER(Sheet1!A668)</f>
        <v>Ola</v>
      </c>
      <c r="B668" t="str">
        <f>PROPER(Sheet1!B668)</f>
        <v>Bengaluru</v>
      </c>
      <c r="C668" t="s">
        <v>94</v>
      </c>
      <c r="D668">
        <v>200</v>
      </c>
      <c r="F668" s="1">
        <v>44823</v>
      </c>
      <c r="G668" t="s">
        <v>179</v>
      </c>
      <c r="H668" t="s">
        <v>17</v>
      </c>
      <c r="I668" s="3">
        <v>5000</v>
      </c>
      <c r="J668" s="4">
        <f t="shared" si="90"/>
        <v>5000000</v>
      </c>
      <c r="K668">
        <f t="shared" si="91"/>
        <v>0</v>
      </c>
      <c r="L668">
        <f t="shared" si="92"/>
        <v>-200</v>
      </c>
      <c r="M668">
        <f t="shared" si="93"/>
        <v>2022</v>
      </c>
      <c r="N668">
        <f t="shared" si="94"/>
        <v>9</v>
      </c>
      <c r="O668">
        <f t="shared" si="95"/>
        <v>39</v>
      </c>
      <c r="P668" t="str">
        <f t="shared" si="96"/>
        <v>Sep</v>
      </c>
      <c r="Q668">
        <f t="shared" si="97"/>
        <v>19</v>
      </c>
      <c r="R668" t="str">
        <f t="shared" si="98"/>
        <v>Mon</v>
      </c>
    </row>
    <row r="669" spans="1:18" x14ac:dyDescent="0.25">
      <c r="A669" t="str">
        <f>PROPER(Sheet1!A669)</f>
        <v>Vesalius Therapeutics</v>
      </c>
      <c r="B669" t="str">
        <f>PROPER(Sheet1!B669)</f>
        <v>Boston</v>
      </c>
      <c r="C669" t="s">
        <v>43</v>
      </c>
      <c r="D669">
        <v>29</v>
      </c>
      <c r="E669" s="2">
        <v>0.43</v>
      </c>
      <c r="F669" s="1">
        <v>44823</v>
      </c>
      <c r="G669" t="s">
        <v>63</v>
      </c>
      <c r="H669" t="s">
        <v>29</v>
      </c>
      <c r="I669" s="3">
        <v>75</v>
      </c>
      <c r="J669" s="4">
        <f t="shared" si="90"/>
        <v>75000</v>
      </c>
      <c r="K669">
        <f t="shared" si="91"/>
        <v>67.441860465116278</v>
      </c>
      <c r="L669">
        <f t="shared" si="92"/>
        <v>38.441860465116278</v>
      </c>
      <c r="M669">
        <f t="shared" si="93"/>
        <v>2022</v>
      </c>
      <c r="N669">
        <f t="shared" si="94"/>
        <v>9</v>
      </c>
      <c r="O669">
        <f t="shared" si="95"/>
        <v>39</v>
      </c>
      <c r="P669" t="str">
        <f t="shared" si="96"/>
        <v>Sep</v>
      </c>
      <c r="Q669">
        <f t="shared" si="97"/>
        <v>19</v>
      </c>
      <c r="R669" t="str">
        <f t="shared" si="98"/>
        <v>Mon</v>
      </c>
    </row>
    <row r="670" spans="1:18" x14ac:dyDescent="0.25">
      <c r="A670" t="str">
        <f>PROPER(Sheet1!A670)</f>
        <v>Videoamp</v>
      </c>
      <c r="B670" t="str">
        <f>PROPER(Sheet1!B670)</f>
        <v>Los Angeles</v>
      </c>
      <c r="C670" t="s">
        <v>15</v>
      </c>
      <c r="E670" s="2">
        <v>0.02</v>
      </c>
      <c r="F670" s="1">
        <v>44823</v>
      </c>
      <c r="G670" t="s">
        <v>47</v>
      </c>
      <c r="H670" t="s">
        <v>29</v>
      </c>
      <c r="I670" s="3">
        <v>456</v>
      </c>
      <c r="J670" s="4">
        <f t="shared" si="90"/>
        <v>456000</v>
      </c>
      <c r="K670">
        <f t="shared" si="91"/>
        <v>0</v>
      </c>
      <c r="L670">
        <f t="shared" si="92"/>
        <v>0</v>
      </c>
      <c r="M670">
        <f t="shared" si="93"/>
        <v>2022</v>
      </c>
      <c r="N670">
        <f t="shared" si="94"/>
        <v>9</v>
      </c>
      <c r="O670">
        <f t="shared" si="95"/>
        <v>39</v>
      </c>
      <c r="P670" t="str">
        <f t="shared" si="96"/>
        <v>Sep</v>
      </c>
      <c r="Q670">
        <f t="shared" si="97"/>
        <v>19</v>
      </c>
      <c r="R670" t="str">
        <f t="shared" si="98"/>
        <v>Mon</v>
      </c>
    </row>
    <row r="671" spans="1:18" x14ac:dyDescent="0.25">
      <c r="A671" t="str">
        <f>PROPER(Sheet1!A671)</f>
        <v>Shopee</v>
      </c>
      <c r="B671" t="str">
        <f>PROPER(Sheet1!B671)</f>
        <v>Jakarta</v>
      </c>
      <c r="C671" t="s">
        <v>41</v>
      </c>
      <c r="F671" s="1">
        <v>44822</v>
      </c>
      <c r="G671" t="s">
        <v>16</v>
      </c>
      <c r="H671" t="s">
        <v>342</v>
      </c>
      <c r="J671" s="4">
        <f t="shared" si="90"/>
        <v>0</v>
      </c>
      <c r="K671">
        <f t="shared" si="91"/>
        <v>0</v>
      </c>
      <c r="L671">
        <f t="shared" si="92"/>
        <v>0</v>
      </c>
      <c r="M671">
        <f t="shared" si="93"/>
        <v>2022</v>
      </c>
      <c r="N671">
        <f t="shared" si="94"/>
        <v>9</v>
      </c>
      <c r="O671">
        <f t="shared" si="95"/>
        <v>39</v>
      </c>
      <c r="P671" t="str">
        <f t="shared" si="96"/>
        <v>Sep</v>
      </c>
      <c r="Q671">
        <f t="shared" si="97"/>
        <v>18</v>
      </c>
      <c r="R671" t="str">
        <f t="shared" si="98"/>
        <v>Sun</v>
      </c>
    </row>
    <row r="672" spans="1:18" x14ac:dyDescent="0.25">
      <c r="A672" t="str">
        <f>PROPER(Sheet1!A672)</f>
        <v>Clear</v>
      </c>
      <c r="B672" t="str">
        <f>PROPER(Sheet1!B672)</f>
        <v>Bengaluru</v>
      </c>
      <c r="C672" t="s">
        <v>32</v>
      </c>
      <c r="D672">
        <v>190</v>
      </c>
      <c r="E672" s="2">
        <v>0.2</v>
      </c>
      <c r="F672" s="1">
        <v>44820</v>
      </c>
      <c r="G672" t="s">
        <v>33</v>
      </c>
      <c r="H672" t="s">
        <v>17</v>
      </c>
      <c r="I672" s="3">
        <v>140</v>
      </c>
      <c r="J672" s="4">
        <f t="shared" si="90"/>
        <v>140000</v>
      </c>
      <c r="K672">
        <f t="shared" si="91"/>
        <v>950</v>
      </c>
      <c r="L672">
        <f t="shared" si="92"/>
        <v>760</v>
      </c>
      <c r="M672">
        <f t="shared" si="93"/>
        <v>2022</v>
      </c>
      <c r="N672">
        <f t="shared" si="94"/>
        <v>9</v>
      </c>
      <c r="O672">
        <f t="shared" si="95"/>
        <v>38</v>
      </c>
      <c r="P672" t="str">
        <f t="shared" si="96"/>
        <v>Sep</v>
      </c>
      <c r="Q672">
        <f t="shared" si="97"/>
        <v>16</v>
      </c>
      <c r="R672" t="str">
        <f t="shared" si="98"/>
        <v>Fri</v>
      </c>
    </row>
    <row r="673" spans="1:18" x14ac:dyDescent="0.25">
      <c r="A673" t="str">
        <f>PROPER(Sheet1!A673)</f>
        <v>Truelayer</v>
      </c>
      <c r="B673" t="str">
        <f>PROPER(Sheet1!B673)</f>
        <v>London</v>
      </c>
      <c r="C673" t="s">
        <v>32</v>
      </c>
      <c r="D673">
        <v>40</v>
      </c>
      <c r="E673" s="2">
        <v>0.1</v>
      </c>
      <c r="F673" s="1">
        <v>44820</v>
      </c>
      <c r="G673" t="s">
        <v>74</v>
      </c>
      <c r="H673" t="s">
        <v>29</v>
      </c>
      <c r="I673" s="3">
        <v>271</v>
      </c>
      <c r="J673" s="4">
        <f t="shared" si="90"/>
        <v>271000</v>
      </c>
      <c r="K673">
        <f t="shared" si="91"/>
        <v>400</v>
      </c>
      <c r="L673">
        <f t="shared" si="92"/>
        <v>360</v>
      </c>
      <c r="M673">
        <f t="shared" si="93"/>
        <v>2022</v>
      </c>
      <c r="N673">
        <f t="shared" si="94"/>
        <v>9</v>
      </c>
      <c r="O673">
        <f t="shared" si="95"/>
        <v>38</v>
      </c>
      <c r="P673" t="str">
        <f t="shared" si="96"/>
        <v>Sep</v>
      </c>
      <c r="Q673">
        <f t="shared" si="97"/>
        <v>16</v>
      </c>
      <c r="R673" t="str">
        <f t="shared" si="98"/>
        <v>Fri</v>
      </c>
    </row>
    <row r="674" spans="1:18" x14ac:dyDescent="0.25">
      <c r="A674" t="str">
        <f>PROPER(Sheet1!A674)</f>
        <v>Liveperson</v>
      </c>
      <c r="B674" t="str">
        <f>PROPER(Sheet1!B674)</f>
        <v>New York City</v>
      </c>
      <c r="C674" t="s">
        <v>96</v>
      </c>
      <c r="D674">
        <v>193</v>
      </c>
      <c r="E674" s="2">
        <v>0.11</v>
      </c>
      <c r="F674" s="1">
        <v>44819</v>
      </c>
      <c r="G674" t="s">
        <v>11</v>
      </c>
      <c r="H674" t="s">
        <v>29</v>
      </c>
      <c r="I674" s="3">
        <v>42</v>
      </c>
      <c r="J674" s="4">
        <f t="shared" si="90"/>
        <v>42000</v>
      </c>
      <c r="K674">
        <f t="shared" si="91"/>
        <v>1754.5454545454545</v>
      </c>
      <c r="L674">
        <f t="shared" si="92"/>
        <v>1561.5454545454545</v>
      </c>
      <c r="M674">
        <f t="shared" si="93"/>
        <v>2022</v>
      </c>
      <c r="N674">
        <f t="shared" si="94"/>
        <v>9</v>
      </c>
      <c r="O674">
        <f t="shared" si="95"/>
        <v>38</v>
      </c>
      <c r="P674" t="str">
        <f t="shared" si="96"/>
        <v>Sep</v>
      </c>
      <c r="Q674">
        <f t="shared" si="97"/>
        <v>15</v>
      </c>
      <c r="R674" t="str">
        <f t="shared" si="98"/>
        <v>Thu</v>
      </c>
    </row>
    <row r="675" spans="1:18" x14ac:dyDescent="0.25">
      <c r="A675" t="str">
        <f>PROPER(Sheet1!A675)</f>
        <v>Acast</v>
      </c>
      <c r="B675" t="str">
        <f>PROPER(Sheet1!B675)</f>
        <v>Stockholm</v>
      </c>
      <c r="C675" t="s">
        <v>10</v>
      </c>
      <c r="D675">
        <v>70</v>
      </c>
      <c r="E675" s="2">
        <v>0.15</v>
      </c>
      <c r="F675" s="1">
        <v>44819</v>
      </c>
      <c r="G675" t="s">
        <v>11</v>
      </c>
      <c r="H675" t="s">
        <v>12</v>
      </c>
      <c r="I675" s="3">
        <v>126</v>
      </c>
      <c r="J675" s="4">
        <f t="shared" si="90"/>
        <v>126000</v>
      </c>
      <c r="K675">
        <f t="shared" si="91"/>
        <v>466.66666666666669</v>
      </c>
      <c r="L675">
        <f t="shared" si="92"/>
        <v>396.66666666666669</v>
      </c>
      <c r="M675">
        <f t="shared" si="93"/>
        <v>2022</v>
      </c>
      <c r="N675">
        <f t="shared" si="94"/>
        <v>9</v>
      </c>
      <c r="O675">
        <f t="shared" si="95"/>
        <v>38</v>
      </c>
      <c r="P675" t="str">
        <f t="shared" si="96"/>
        <v>Sep</v>
      </c>
      <c r="Q675">
        <f t="shared" si="97"/>
        <v>15</v>
      </c>
      <c r="R675" t="str">
        <f t="shared" si="98"/>
        <v>Thu</v>
      </c>
    </row>
    <row r="676" spans="1:18" x14ac:dyDescent="0.25">
      <c r="A676" t="str">
        <f>PROPER(Sheet1!A676)</f>
        <v>Workramp</v>
      </c>
      <c r="B676" t="str">
        <f>PROPER(Sheet1!B676)</f>
        <v>Sf Bay Area</v>
      </c>
      <c r="C676" t="s">
        <v>50</v>
      </c>
      <c r="D676">
        <v>35</v>
      </c>
      <c r="E676" s="2">
        <v>0.2</v>
      </c>
      <c r="F676" s="1">
        <v>44819</v>
      </c>
      <c r="G676" t="s">
        <v>33</v>
      </c>
      <c r="H676" t="s">
        <v>29</v>
      </c>
      <c r="I676" s="3">
        <v>67</v>
      </c>
      <c r="J676" s="4">
        <f t="shared" si="90"/>
        <v>67000</v>
      </c>
      <c r="K676">
        <f t="shared" si="91"/>
        <v>175</v>
      </c>
      <c r="L676">
        <f t="shared" si="92"/>
        <v>140</v>
      </c>
      <c r="M676">
        <f t="shared" si="93"/>
        <v>2022</v>
      </c>
      <c r="N676">
        <f t="shared" si="94"/>
        <v>9</v>
      </c>
      <c r="O676">
        <f t="shared" si="95"/>
        <v>38</v>
      </c>
      <c r="P676" t="str">
        <f t="shared" si="96"/>
        <v>Sep</v>
      </c>
      <c r="Q676">
        <f t="shared" si="97"/>
        <v>15</v>
      </c>
      <c r="R676" t="str">
        <f t="shared" si="98"/>
        <v>Thu</v>
      </c>
    </row>
    <row r="677" spans="1:18" x14ac:dyDescent="0.25">
      <c r="A677" t="str">
        <f>PROPER(Sheet1!A677)</f>
        <v>Daytwo</v>
      </c>
      <c r="B677" t="str">
        <f>PROPER(Sheet1!B677)</f>
        <v>Sf Bay Area</v>
      </c>
      <c r="C677" t="s">
        <v>43</v>
      </c>
      <c r="F677" s="1">
        <v>44819</v>
      </c>
      <c r="G677" t="s">
        <v>63</v>
      </c>
      <c r="H677" t="s">
        <v>29</v>
      </c>
      <c r="I677" s="3">
        <v>90</v>
      </c>
      <c r="J677" s="4">
        <f t="shared" si="90"/>
        <v>90000</v>
      </c>
      <c r="K677">
        <f t="shared" si="91"/>
        <v>0</v>
      </c>
      <c r="L677">
        <f t="shared" si="92"/>
        <v>0</v>
      </c>
      <c r="M677">
        <f t="shared" si="93"/>
        <v>2022</v>
      </c>
      <c r="N677">
        <f t="shared" si="94"/>
        <v>9</v>
      </c>
      <c r="O677">
        <f t="shared" si="95"/>
        <v>38</v>
      </c>
      <c r="P677" t="str">
        <f t="shared" si="96"/>
        <v>Sep</v>
      </c>
      <c r="Q677">
        <f t="shared" si="97"/>
        <v>15</v>
      </c>
      <c r="R677" t="str">
        <f t="shared" si="98"/>
        <v>Thu</v>
      </c>
    </row>
    <row r="678" spans="1:18" x14ac:dyDescent="0.25">
      <c r="A678" t="str">
        <f>PROPER(Sheet1!A678)</f>
        <v>Nextroll</v>
      </c>
      <c r="B678" t="str">
        <f>PROPER(Sheet1!B678)</f>
        <v>Sf Bay Area</v>
      </c>
      <c r="C678" t="s">
        <v>15</v>
      </c>
      <c r="E678" s="2">
        <v>7.0000000000000007E-2</v>
      </c>
      <c r="F678" s="1">
        <v>44819</v>
      </c>
      <c r="G678" t="s">
        <v>16</v>
      </c>
      <c r="H678" t="s">
        <v>29</v>
      </c>
      <c r="I678" s="3">
        <v>108</v>
      </c>
      <c r="J678" s="4">
        <f t="shared" si="90"/>
        <v>108000</v>
      </c>
      <c r="K678">
        <f t="shared" si="91"/>
        <v>0</v>
      </c>
      <c r="L678">
        <f t="shared" si="92"/>
        <v>0</v>
      </c>
      <c r="M678">
        <f t="shared" si="93"/>
        <v>2022</v>
      </c>
      <c r="N678">
        <f t="shared" si="94"/>
        <v>9</v>
      </c>
      <c r="O678">
        <f t="shared" si="95"/>
        <v>38</v>
      </c>
      <c r="P678" t="str">
        <f t="shared" si="96"/>
        <v>Sep</v>
      </c>
      <c r="Q678">
        <f t="shared" si="97"/>
        <v>15</v>
      </c>
      <c r="R678" t="str">
        <f t="shared" si="98"/>
        <v>Thu</v>
      </c>
    </row>
    <row r="679" spans="1:18" x14ac:dyDescent="0.25">
      <c r="A679" t="str">
        <f>PROPER(Sheet1!A679)</f>
        <v>Twilio</v>
      </c>
      <c r="B679" t="str">
        <f>PROPER(Sheet1!B679)</f>
        <v>Sf Bay Area</v>
      </c>
      <c r="C679" t="s">
        <v>62</v>
      </c>
      <c r="D679">
        <v>800</v>
      </c>
      <c r="E679" s="2">
        <v>0.11</v>
      </c>
      <c r="F679" s="1">
        <v>44818</v>
      </c>
      <c r="G679" t="s">
        <v>11</v>
      </c>
      <c r="H679" t="s">
        <v>29</v>
      </c>
      <c r="I679" s="3">
        <v>614</v>
      </c>
      <c r="J679" s="4">
        <f t="shared" si="90"/>
        <v>614000</v>
      </c>
      <c r="K679">
        <f t="shared" si="91"/>
        <v>7272.727272727273</v>
      </c>
      <c r="L679">
        <f t="shared" si="92"/>
        <v>6472.727272727273</v>
      </c>
      <c r="M679">
        <f t="shared" si="93"/>
        <v>2022</v>
      </c>
      <c r="N679">
        <f t="shared" si="94"/>
        <v>9</v>
      </c>
      <c r="O679">
        <f t="shared" si="95"/>
        <v>38</v>
      </c>
      <c r="P679" t="str">
        <f t="shared" si="96"/>
        <v>Sep</v>
      </c>
      <c r="Q679">
        <f t="shared" si="97"/>
        <v>14</v>
      </c>
      <c r="R679" t="str">
        <f t="shared" si="98"/>
        <v>Wed</v>
      </c>
    </row>
    <row r="680" spans="1:18" x14ac:dyDescent="0.25">
      <c r="A680" t="str">
        <f>PROPER(Sheet1!A680)</f>
        <v>Pitch</v>
      </c>
      <c r="B680" t="str">
        <f>PROPER(Sheet1!B680)</f>
        <v>Berlin</v>
      </c>
      <c r="C680" t="s">
        <v>15</v>
      </c>
      <c r="D680">
        <v>59</v>
      </c>
      <c r="E680" s="2">
        <v>0.3</v>
      </c>
      <c r="F680" s="1">
        <v>44818</v>
      </c>
      <c r="G680" t="s">
        <v>63</v>
      </c>
      <c r="H680" t="s">
        <v>127</v>
      </c>
      <c r="I680" s="3">
        <v>137</v>
      </c>
      <c r="J680" s="4">
        <f t="shared" si="90"/>
        <v>137000</v>
      </c>
      <c r="K680">
        <f t="shared" si="91"/>
        <v>196.66666666666669</v>
      </c>
      <c r="L680">
        <f t="shared" si="92"/>
        <v>137.66666666666669</v>
      </c>
      <c r="M680">
        <f t="shared" si="93"/>
        <v>2022</v>
      </c>
      <c r="N680">
        <f t="shared" si="94"/>
        <v>9</v>
      </c>
      <c r="O680">
        <f t="shared" si="95"/>
        <v>38</v>
      </c>
      <c r="P680" t="str">
        <f t="shared" si="96"/>
        <v>Sep</v>
      </c>
      <c r="Q680">
        <f t="shared" si="97"/>
        <v>14</v>
      </c>
      <c r="R680" t="str">
        <f t="shared" si="98"/>
        <v>Wed</v>
      </c>
    </row>
    <row r="681" spans="1:18" x14ac:dyDescent="0.25">
      <c r="A681" t="str">
        <f>PROPER(Sheet1!A681)</f>
        <v>Infarm</v>
      </c>
      <c r="B681" t="str">
        <f>PROPER(Sheet1!B681)</f>
        <v>Berlin</v>
      </c>
      <c r="C681" t="s">
        <v>62</v>
      </c>
      <c r="D681">
        <v>50</v>
      </c>
      <c r="E681" s="2">
        <v>0.05</v>
      </c>
      <c r="F681" s="1">
        <v>44818</v>
      </c>
      <c r="G681" t="s">
        <v>72</v>
      </c>
      <c r="H681" t="s">
        <v>127</v>
      </c>
      <c r="I681" s="3">
        <v>604</v>
      </c>
      <c r="J681" s="4">
        <f t="shared" si="90"/>
        <v>604000</v>
      </c>
      <c r="K681">
        <f t="shared" si="91"/>
        <v>1000</v>
      </c>
      <c r="L681">
        <f t="shared" si="92"/>
        <v>950</v>
      </c>
      <c r="M681">
        <f t="shared" si="93"/>
        <v>2022</v>
      </c>
      <c r="N681">
        <f t="shared" si="94"/>
        <v>9</v>
      </c>
      <c r="O681">
        <f t="shared" si="95"/>
        <v>38</v>
      </c>
      <c r="P681" t="str">
        <f t="shared" si="96"/>
        <v>Sep</v>
      </c>
      <c r="Q681">
        <f t="shared" si="97"/>
        <v>14</v>
      </c>
      <c r="R681" t="str">
        <f t="shared" si="98"/>
        <v>Wed</v>
      </c>
    </row>
    <row r="682" spans="1:18" x14ac:dyDescent="0.25">
      <c r="A682" t="str">
        <f>PROPER(Sheet1!A682)</f>
        <v>Netflix</v>
      </c>
      <c r="B682" t="str">
        <f>PROPER(Sheet1!B682)</f>
        <v>Sf Bay Area</v>
      </c>
      <c r="C682" t="s">
        <v>10</v>
      </c>
      <c r="D682">
        <v>30</v>
      </c>
      <c r="F682" s="1">
        <v>44818</v>
      </c>
      <c r="G682" t="s">
        <v>11</v>
      </c>
      <c r="H682" t="s">
        <v>29</v>
      </c>
      <c r="I682" s="3">
        <v>121900</v>
      </c>
      <c r="J682" s="4">
        <f t="shared" si="90"/>
        <v>121900000</v>
      </c>
      <c r="K682">
        <f t="shared" si="91"/>
        <v>0</v>
      </c>
      <c r="L682">
        <f t="shared" si="92"/>
        <v>-30</v>
      </c>
      <c r="M682">
        <f t="shared" si="93"/>
        <v>2022</v>
      </c>
      <c r="N682">
        <f t="shared" si="94"/>
        <v>9</v>
      </c>
      <c r="O682">
        <f t="shared" si="95"/>
        <v>38</v>
      </c>
      <c r="P682" t="str">
        <f t="shared" si="96"/>
        <v>Sep</v>
      </c>
      <c r="Q682">
        <f t="shared" si="97"/>
        <v>14</v>
      </c>
      <c r="R682" t="str">
        <f t="shared" si="98"/>
        <v>Wed</v>
      </c>
    </row>
    <row r="683" spans="1:18" x14ac:dyDescent="0.25">
      <c r="A683" t="str">
        <f>PROPER(Sheet1!A683)</f>
        <v>Bitrise</v>
      </c>
      <c r="B683" t="str">
        <f>PROPER(Sheet1!B683)</f>
        <v>Budapest</v>
      </c>
      <c r="C683" t="s">
        <v>115</v>
      </c>
      <c r="E683" s="2">
        <v>0.14000000000000001</v>
      </c>
      <c r="F683" s="1">
        <v>44818</v>
      </c>
      <c r="G683" t="s">
        <v>33</v>
      </c>
      <c r="H683" t="s">
        <v>847</v>
      </c>
      <c r="I683" s="3">
        <v>83</v>
      </c>
      <c r="J683" s="4">
        <f t="shared" si="90"/>
        <v>83000</v>
      </c>
      <c r="K683">
        <f t="shared" si="91"/>
        <v>0</v>
      </c>
      <c r="L683">
        <f t="shared" si="92"/>
        <v>0</v>
      </c>
      <c r="M683">
        <f t="shared" si="93"/>
        <v>2022</v>
      </c>
      <c r="N683">
        <f t="shared" si="94"/>
        <v>9</v>
      </c>
      <c r="O683">
        <f t="shared" si="95"/>
        <v>38</v>
      </c>
      <c r="P683" t="str">
        <f t="shared" si="96"/>
        <v>Sep</v>
      </c>
      <c r="Q683">
        <f t="shared" si="97"/>
        <v>14</v>
      </c>
      <c r="R683" t="str">
        <f t="shared" si="98"/>
        <v>Wed</v>
      </c>
    </row>
    <row r="684" spans="1:18" x14ac:dyDescent="0.25">
      <c r="A684" t="str">
        <f>PROPER(Sheet1!A684)</f>
        <v>Rubius</v>
      </c>
      <c r="B684" t="str">
        <f>PROPER(Sheet1!B684)</f>
        <v>Boston</v>
      </c>
      <c r="C684" t="s">
        <v>43</v>
      </c>
      <c r="D684">
        <v>160</v>
      </c>
      <c r="E684" s="2">
        <v>0.75</v>
      </c>
      <c r="F684" s="1">
        <v>44817</v>
      </c>
      <c r="G684" t="s">
        <v>11</v>
      </c>
      <c r="H684" t="s">
        <v>29</v>
      </c>
      <c r="I684" s="3">
        <v>445</v>
      </c>
      <c r="J684" s="4">
        <f t="shared" si="90"/>
        <v>445000</v>
      </c>
      <c r="K684">
        <f t="shared" si="91"/>
        <v>213.33333333333334</v>
      </c>
      <c r="L684">
        <f t="shared" si="92"/>
        <v>53.333333333333343</v>
      </c>
      <c r="M684">
        <f t="shared" si="93"/>
        <v>2022</v>
      </c>
      <c r="N684">
        <f t="shared" si="94"/>
        <v>9</v>
      </c>
      <c r="O684">
        <f t="shared" si="95"/>
        <v>38</v>
      </c>
      <c r="P684" t="str">
        <f t="shared" si="96"/>
        <v>Sep</v>
      </c>
      <c r="Q684">
        <f t="shared" si="97"/>
        <v>13</v>
      </c>
      <c r="R684" t="str">
        <f t="shared" si="98"/>
        <v>Tue</v>
      </c>
    </row>
    <row r="685" spans="1:18" x14ac:dyDescent="0.25">
      <c r="A685" t="str">
        <f>PROPER(Sheet1!A685)</f>
        <v>Checkout.Com</v>
      </c>
      <c r="B685" t="str">
        <f>PROPER(Sheet1!B685)</f>
        <v>London</v>
      </c>
      <c r="C685" t="s">
        <v>32</v>
      </c>
      <c r="D685">
        <v>100</v>
      </c>
      <c r="E685" s="2">
        <v>0.05</v>
      </c>
      <c r="F685" s="1">
        <v>44817</v>
      </c>
      <c r="G685" t="s">
        <v>72</v>
      </c>
      <c r="H685" t="s">
        <v>124</v>
      </c>
      <c r="I685" s="3">
        <v>1800</v>
      </c>
      <c r="J685" s="4">
        <f t="shared" si="90"/>
        <v>1800000</v>
      </c>
      <c r="K685">
        <f t="shared" si="91"/>
        <v>2000</v>
      </c>
      <c r="L685">
        <f t="shared" si="92"/>
        <v>1900</v>
      </c>
      <c r="M685">
        <f t="shared" si="93"/>
        <v>2022</v>
      </c>
      <c r="N685">
        <f t="shared" si="94"/>
        <v>9</v>
      </c>
      <c r="O685">
        <f t="shared" si="95"/>
        <v>38</v>
      </c>
      <c r="P685" t="str">
        <f t="shared" si="96"/>
        <v>Sep</v>
      </c>
      <c r="Q685">
        <f t="shared" si="97"/>
        <v>13</v>
      </c>
      <c r="R685" t="str">
        <f t="shared" si="98"/>
        <v>Tue</v>
      </c>
    </row>
    <row r="686" spans="1:18" x14ac:dyDescent="0.25">
      <c r="A686" t="str">
        <f>PROPER(Sheet1!A686)</f>
        <v>Taboola</v>
      </c>
      <c r="B686" t="str">
        <f>PROPER(Sheet1!B686)</f>
        <v>New York City</v>
      </c>
      <c r="C686" t="s">
        <v>15</v>
      </c>
      <c r="D686">
        <v>100</v>
      </c>
      <c r="E686" s="2">
        <v>0.06</v>
      </c>
      <c r="F686" s="1">
        <v>44817</v>
      </c>
      <c r="G686" t="s">
        <v>11</v>
      </c>
      <c r="H686" t="s">
        <v>29</v>
      </c>
      <c r="I686" s="3">
        <v>445</v>
      </c>
      <c r="J686" s="4">
        <f t="shared" si="90"/>
        <v>445000</v>
      </c>
      <c r="K686">
        <f t="shared" si="91"/>
        <v>1666.6666666666667</v>
      </c>
      <c r="L686">
        <f t="shared" si="92"/>
        <v>1566.6666666666667</v>
      </c>
      <c r="M686">
        <f t="shared" si="93"/>
        <v>2022</v>
      </c>
      <c r="N686">
        <f t="shared" si="94"/>
        <v>9</v>
      </c>
      <c r="O686">
        <f t="shared" si="95"/>
        <v>38</v>
      </c>
      <c r="P686" t="str">
        <f t="shared" si="96"/>
        <v>Sep</v>
      </c>
      <c r="Q686">
        <f t="shared" si="97"/>
        <v>13</v>
      </c>
      <c r="R686" t="str">
        <f t="shared" si="98"/>
        <v>Tue</v>
      </c>
    </row>
    <row r="687" spans="1:18" x14ac:dyDescent="0.25">
      <c r="A687" t="str">
        <f>PROPER(Sheet1!A687)</f>
        <v>Patreon</v>
      </c>
      <c r="B687" t="str">
        <f>PROPER(Sheet1!B687)</f>
        <v>Sf Bay Area</v>
      </c>
      <c r="C687" t="s">
        <v>10</v>
      </c>
      <c r="D687">
        <v>80</v>
      </c>
      <c r="E687" s="2">
        <v>0.17</v>
      </c>
      <c r="F687" s="1">
        <v>44817</v>
      </c>
      <c r="G687" t="s">
        <v>47</v>
      </c>
      <c r="H687" t="s">
        <v>29</v>
      </c>
      <c r="I687" s="3">
        <v>413</v>
      </c>
      <c r="J687" s="4">
        <f t="shared" si="90"/>
        <v>413000</v>
      </c>
      <c r="K687">
        <f t="shared" si="91"/>
        <v>470.58823529411762</v>
      </c>
      <c r="L687">
        <f t="shared" si="92"/>
        <v>390.58823529411762</v>
      </c>
      <c r="M687">
        <f t="shared" si="93"/>
        <v>2022</v>
      </c>
      <c r="N687">
        <f t="shared" si="94"/>
        <v>9</v>
      </c>
      <c r="O687">
        <f t="shared" si="95"/>
        <v>38</v>
      </c>
      <c r="P687" t="str">
        <f t="shared" si="96"/>
        <v>Sep</v>
      </c>
      <c r="Q687">
        <f t="shared" si="97"/>
        <v>13</v>
      </c>
      <c r="R687" t="str">
        <f t="shared" si="98"/>
        <v>Tue</v>
      </c>
    </row>
    <row r="688" spans="1:18" x14ac:dyDescent="0.25">
      <c r="A688" t="str">
        <f>PROPER(Sheet1!A688)</f>
        <v>Fullstory</v>
      </c>
      <c r="B688" t="str">
        <f>PROPER(Sheet1!B688)</f>
        <v>Atlanta</v>
      </c>
      <c r="C688" t="s">
        <v>15</v>
      </c>
      <c r="E688" s="2">
        <v>0.12</v>
      </c>
      <c r="F688" s="1">
        <v>44817</v>
      </c>
      <c r="G688" t="s">
        <v>16</v>
      </c>
      <c r="H688" t="s">
        <v>29</v>
      </c>
      <c r="I688" s="3">
        <v>197</v>
      </c>
      <c r="J688" s="4">
        <f t="shared" si="90"/>
        <v>197000</v>
      </c>
      <c r="K688">
        <f t="shared" si="91"/>
        <v>0</v>
      </c>
      <c r="L688">
        <f t="shared" si="92"/>
        <v>0</v>
      </c>
      <c r="M688">
        <f t="shared" si="93"/>
        <v>2022</v>
      </c>
      <c r="N688">
        <f t="shared" si="94"/>
        <v>9</v>
      </c>
      <c r="O688">
        <f t="shared" si="95"/>
        <v>38</v>
      </c>
      <c r="P688" t="str">
        <f t="shared" si="96"/>
        <v>Sep</v>
      </c>
      <c r="Q688">
        <f t="shared" si="97"/>
        <v>13</v>
      </c>
      <c r="R688" t="str">
        <f t="shared" si="98"/>
        <v>Tue</v>
      </c>
    </row>
    <row r="689" spans="1:18" x14ac:dyDescent="0.25">
      <c r="A689" t="str">
        <f>PROPER(Sheet1!A689)</f>
        <v>Propzy</v>
      </c>
      <c r="B689" t="str">
        <f>PROPER(Sheet1!B689)</f>
        <v>Ho Chi Minh City</v>
      </c>
      <c r="C689" t="s">
        <v>60</v>
      </c>
      <c r="E689" s="2">
        <v>1</v>
      </c>
      <c r="F689" s="1">
        <v>44817</v>
      </c>
      <c r="G689" t="s">
        <v>21</v>
      </c>
      <c r="H689" t="s">
        <v>854</v>
      </c>
      <c r="I689" s="3">
        <v>33</v>
      </c>
      <c r="J689" s="4">
        <f t="shared" si="90"/>
        <v>33000</v>
      </c>
      <c r="K689">
        <f t="shared" si="91"/>
        <v>0</v>
      </c>
      <c r="L689">
        <f t="shared" si="92"/>
        <v>0</v>
      </c>
      <c r="M689">
        <f t="shared" si="93"/>
        <v>2022</v>
      </c>
      <c r="N689">
        <f t="shared" si="94"/>
        <v>9</v>
      </c>
      <c r="O689">
        <f t="shared" si="95"/>
        <v>38</v>
      </c>
      <c r="P689" t="str">
        <f t="shared" si="96"/>
        <v>Sep</v>
      </c>
      <c r="Q689">
        <f t="shared" si="97"/>
        <v>13</v>
      </c>
      <c r="R689" t="str">
        <f t="shared" si="98"/>
        <v>Tue</v>
      </c>
    </row>
    <row r="690" spans="1:18" x14ac:dyDescent="0.25">
      <c r="A690" t="str">
        <f>PROPER(Sheet1!A690)</f>
        <v>Quicko</v>
      </c>
      <c r="B690" t="str">
        <f>PROPER(Sheet1!B690)</f>
        <v>Sao Paulo</v>
      </c>
      <c r="C690" t="s">
        <v>94</v>
      </c>
      <c r="D690">
        <v>60</v>
      </c>
      <c r="F690" s="1">
        <v>44816</v>
      </c>
      <c r="G690" t="s">
        <v>44</v>
      </c>
      <c r="H690" t="s">
        <v>148</v>
      </c>
      <c r="I690" s="3">
        <v>28</v>
      </c>
      <c r="J690" s="4">
        <f t="shared" si="90"/>
        <v>28000</v>
      </c>
      <c r="K690">
        <f t="shared" si="91"/>
        <v>0</v>
      </c>
      <c r="L690">
        <f t="shared" si="92"/>
        <v>-60</v>
      </c>
      <c r="M690">
        <f t="shared" si="93"/>
        <v>2022</v>
      </c>
      <c r="N690">
        <f t="shared" si="94"/>
        <v>9</v>
      </c>
      <c r="O690">
        <f t="shared" si="95"/>
        <v>38</v>
      </c>
      <c r="P690" t="str">
        <f t="shared" si="96"/>
        <v>Sep</v>
      </c>
      <c r="Q690">
        <f t="shared" si="97"/>
        <v>12</v>
      </c>
      <c r="R690" t="str">
        <f t="shared" si="98"/>
        <v>Mon</v>
      </c>
    </row>
    <row r="691" spans="1:18" x14ac:dyDescent="0.25">
      <c r="A691" t="str">
        <f>PROPER(Sheet1!A691)</f>
        <v>Mode Analytics</v>
      </c>
      <c r="B691" t="str">
        <f>PROPER(Sheet1!B691)</f>
        <v>Sf Bay Area</v>
      </c>
      <c r="C691" t="s">
        <v>53</v>
      </c>
      <c r="D691">
        <v>25</v>
      </c>
      <c r="F691" s="1">
        <v>44816</v>
      </c>
      <c r="G691" t="s">
        <v>72</v>
      </c>
      <c r="H691" t="s">
        <v>29</v>
      </c>
      <c r="I691" s="3">
        <v>81</v>
      </c>
      <c r="J691" s="4">
        <f t="shared" si="90"/>
        <v>81000</v>
      </c>
      <c r="K691">
        <f t="shared" si="91"/>
        <v>0</v>
      </c>
      <c r="L691">
        <f t="shared" si="92"/>
        <v>-25</v>
      </c>
      <c r="M691">
        <f t="shared" si="93"/>
        <v>2022</v>
      </c>
      <c r="N691">
        <f t="shared" si="94"/>
        <v>9</v>
      </c>
      <c r="O691">
        <f t="shared" si="95"/>
        <v>38</v>
      </c>
      <c r="P691" t="str">
        <f t="shared" si="96"/>
        <v>Sep</v>
      </c>
      <c r="Q691">
        <f t="shared" si="97"/>
        <v>12</v>
      </c>
      <c r="R691" t="str">
        <f t="shared" si="98"/>
        <v>Mon</v>
      </c>
    </row>
    <row r="692" spans="1:18" x14ac:dyDescent="0.25">
      <c r="A692" t="str">
        <f>PROPER(Sheet1!A692)</f>
        <v>Compete</v>
      </c>
      <c r="B692" t="str">
        <f>PROPER(Sheet1!B692)</f>
        <v>Tel Aviv</v>
      </c>
      <c r="C692" t="s">
        <v>50</v>
      </c>
      <c r="D692">
        <v>11</v>
      </c>
      <c r="E692" s="2">
        <v>0.28000000000000003</v>
      </c>
      <c r="F692" s="1">
        <v>44816</v>
      </c>
      <c r="G692" t="s">
        <v>21</v>
      </c>
      <c r="H692" t="s">
        <v>243</v>
      </c>
      <c r="I692" s="3">
        <v>17</v>
      </c>
      <c r="J692" s="4">
        <f t="shared" si="90"/>
        <v>17000</v>
      </c>
      <c r="K692">
        <f t="shared" si="91"/>
        <v>39.285714285714285</v>
      </c>
      <c r="L692">
        <f t="shared" si="92"/>
        <v>28.285714285714285</v>
      </c>
      <c r="M692">
        <f t="shared" si="93"/>
        <v>2022</v>
      </c>
      <c r="N692">
        <f t="shared" si="94"/>
        <v>9</v>
      </c>
      <c r="O692">
        <f t="shared" si="95"/>
        <v>38</v>
      </c>
      <c r="P692" t="str">
        <f t="shared" si="96"/>
        <v>Sep</v>
      </c>
      <c r="Q692">
        <f t="shared" si="97"/>
        <v>12</v>
      </c>
      <c r="R692" t="str">
        <f t="shared" si="98"/>
        <v>Mon</v>
      </c>
    </row>
    <row r="693" spans="1:18" x14ac:dyDescent="0.25">
      <c r="A693" t="str">
        <f>PROPER(Sheet1!A693)</f>
        <v>Karbon</v>
      </c>
      <c r="B693" t="str">
        <f>PROPER(Sheet1!B693)</f>
        <v>Sf Bay Area</v>
      </c>
      <c r="C693" t="s">
        <v>62</v>
      </c>
      <c r="E693" s="2">
        <v>0.23</v>
      </c>
      <c r="F693" s="1">
        <v>44816</v>
      </c>
      <c r="G693" t="s">
        <v>63</v>
      </c>
      <c r="H693" t="s">
        <v>29</v>
      </c>
      <c r="I693" s="3">
        <v>91</v>
      </c>
      <c r="J693" s="4">
        <f t="shared" si="90"/>
        <v>91000</v>
      </c>
      <c r="K693">
        <f t="shared" si="91"/>
        <v>0</v>
      </c>
      <c r="L693">
        <f t="shared" si="92"/>
        <v>0</v>
      </c>
      <c r="M693">
        <f t="shared" si="93"/>
        <v>2022</v>
      </c>
      <c r="N693">
        <f t="shared" si="94"/>
        <v>9</v>
      </c>
      <c r="O693">
        <f t="shared" si="95"/>
        <v>38</v>
      </c>
      <c r="P693" t="str">
        <f t="shared" si="96"/>
        <v>Sep</v>
      </c>
      <c r="Q693">
        <f t="shared" si="97"/>
        <v>12</v>
      </c>
      <c r="R693" t="str">
        <f t="shared" si="98"/>
        <v>Mon</v>
      </c>
    </row>
    <row r="694" spans="1:18" x14ac:dyDescent="0.25">
      <c r="A694" t="str">
        <f>PROPER(Sheet1!A694)</f>
        <v>Rent The Runway</v>
      </c>
      <c r="B694" t="str">
        <f>PROPER(Sheet1!B694)</f>
        <v>New York City</v>
      </c>
      <c r="C694" t="s">
        <v>20</v>
      </c>
      <c r="E694" s="2">
        <v>0.24</v>
      </c>
      <c r="F694" s="1">
        <v>44816</v>
      </c>
      <c r="G694" t="s">
        <v>11</v>
      </c>
      <c r="H694" t="s">
        <v>29</v>
      </c>
      <c r="I694" s="3">
        <v>526</v>
      </c>
      <c r="J694" s="4">
        <f t="shared" si="90"/>
        <v>526000</v>
      </c>
      <c r="K694">
        <f t="shared" si="91"/>
        <v>0</v>
      </c>
      <c r="L694">
        <f t="shared" si="92"/>
        <v>0</v>
      </c>
      <c r="M694">
        <f t="shared" si="93"/>
        <v>2022</v>
      </c>
      <c r="N694">
        <f t="shared" si="94"/>
        <v>9</v>
      </c>
      <c r="O694">
        <f t="shared" si="95"/>
        <v>38</v>
      </c>
      <c r="P694" t="str">
        <f t="shared" si="96"/>
        <v>Sep</v>
      </c>
      <c r="Q694">
        <f t="shared" si="97"/>
        <v>12</v>
      </c>
      <c r="R694" t="str">
        <f t="shared" si="98"/>
        <v>Mon</v>
      </c>
    </row>
    <row r="695" spans="1:18" x14ac:dyDescent="0.25">
      <c r="A695" t="str">
        <f>PROPER(Sheet1!A695)</f>
        <v>Sama</v>
      </c>
      <c r="B695" t="str">
        <f>PROPER(Sheet1!B695)</f>
        <v>Sf Bay Area</v>
      </c>
      <c r="C695" t="s">
        <v>53</v>
      </c>
      <c r="F695" s="1">
        <v>44816</v>
      </c>
      <c r="G695" t="s">
        <v>63</v>
      </c>
      <c r="H695" t="s">
        <v>29</v>
      </c>
      <c r="I695" s="3">
        <v>84</v>
      </c>
      <c r="J695" s="4">
        <f t="shared" si="90"/>
        <v>84000</v>
      </c>
      <c r="K695">
        <f t="shared" si="91"/>
        <v>0</v>
      </c>
      <c r="L695">
        <f t="shared" si="92"/>
        <v>0</v>
      </c>
      <c r="M695">
        <f t="shared" si="93"/>
        <v>2022</v>
      </c>
      <c r="N695">
        <f t="shared" si="94"/>
        <v>9</v>
      </c>
      <c r="O695">
        <f t="shared" si="95"/>
        <v>38</v>
      </c>
      <c r="P695" t="str">
        <f t="shared" si="96"/>
        <v>Sep</v>
      </c>
      <c r="Q695">
        <f t="shared" si="97"/>
        <v>12</v>
      </c>
      <c r="R695" t="str">
        <f t="shared" si="98"/>
        <v>Mon</v>
      </c>
    </row>
    <row r="696" spans="1:18" x14ac:dyDescent="0.25">
      <c r="A696" t="str">
        <f>PROPER(Sheet1!A696)</f>
        <v>Skipthedishes</v>
      </c>
      <c r="B696" t="str">
        <f>PROPER(Sheet1!B696)</f>
        <v>Winnipeg</v>
      </c>
      <c r="C696" t="s">
        <v>41</v>
      </c>
      <c r="D696">
        <v>350</v>
      </c>
      <c r="F696" s="1">
        <v>44813</v>
      </c>
      <c r="G696" t="s">
        <v>44</v>
      </c>
      <c r="H696" t="s">
        <v>109</v>
      </c>
      <c r="I696" s="3">
        <v>6</v>
      </c>
      <c r="J696" s="4">
        <f t="shared" si="90"/>
        <v>6000</v>
      </c>
      <c r="K696">
        <f t="shared" si="91"/>
        <v>0</v>
      </c>
      <c r="L696">
        <f t="shared" si="92"/>
        <v>-350</v>
      </c>
      <c r="M696">
        <f t="shared" si="93"/>
        <v>2022</v>
      </c>
      <c r="N696">
        <f t="shared" si="94"/>
        <v>9</v>
      </c>
      <c r="O696">
        <f t="shared" si="95"/>
        <v>37</v>
      </c>
      <c r="P696" t="str">
        <f t="shared" si="96"/>
        <v>Sep</v>
      </c>
      <c r="Q696">
        <f t="shared" si="97"/>
        <v>9</v>
      </c>
      <c r="R696" t="str">
        <f t="shared" si="98"/>
        <v>Fri</v>
      </c>
    </row>
    <row r="697" spans="1:18" x14ac:dyDescent="0.25">
      <c r="A697" t="str">
        <f>PROPER(Sheet1!A697)</f>
        <v>Brighte</v>
      </c>
      <c r="B697" t="str">
        <f>PROPER(Sheet1!B697)</f>
        <v>Sydney</v>
      </c>
      <c r="C697" t="s">
        <v>86</v>
      </c>
      <c r="D697">
        <v>58</v>
      </c>
      <c r="F697" s="1">
        <v>44813</v>
      </c>
      <c r="G697" t="s">
        <v>33</v>
      </c>
      <c r="H697" t="s">
        <v>22</v>
      </c>
      <c r="I697" s="3">
        <v>145</v>
      </c>
      <c r="J697" s="4">
        <f t="shared" si="90"/>
        <v>145000</v>
      </c>
      <c r="K697">
        <f t="shared" si="91"/>
        <v>0</v>
      </c>
      <c r="L697">
        <f t="shared" si="92"/>
        <v>-58</v>
      </c>
      <c r="M697">
        <f t="shared" si="93"/>
        <v>2022</v>
      </c>
      <c r="N697">
        <f t="shared" si="94"/>
        <v>9</v>
      </c>
      <c r="O697">
        <f t="shared" si="95"/>
        <v>37</v>
      </c>
      <c r="P697" t="str">
        <f t="shared" si="96"/>
        <v>Sep</v>
      </c>
      <c r="Q697">
        <f t="shared" si="97"/>
        <v>9</v>
      </c>
      <c r="R697" t="str">
        <f t="shared" si="98"/>
        <v>Fri</v>
      </c>
    </row>
    <row r="698" spans="1:18" x14ac:dyDescent="0.25">
      <c r="A698" t="str">
        <f>PROPER(Sheet1!A698)</f>
        <v>Patreon</v>
      </c>
      <c r="B698" t="str">
        <f>PROPER(Sheet1!B698)</f>
        <v>Sf Bay Area</v>
      </c>
      <c r="C698" t="s">
        <v>10</v>
      </c>
      <c r="D698">
        <v>5</v>
      </c>
      <c r="F698" s="1">
        <v>44813</v>
      </c>
      <c r="G698" t="s">
        <v>47</v>
      </c>
      <c r="H698" t="s">
        <v>29</v>
      </c>
      <c r="I698" s="3">
        <v>413</v>
      </c>
      <c r="J698" s="4">
        <f t="shared" si="90"/>
        <v>413000</v>
      </c>
      <c r="K698">
        <f t="shared" si="91"/>
        <v>0</v>
      </c>
      <c r="L698">
        <f t="shared" si="92"/>
        <v>-5</v>
      </c>
      <c r="M698">
        <f t="shared" si="93"/>
        <v>2022</v>
      </c>
      <c r="N698">
        <f t="shared" si="94"/>
        <v>9</v>
      </c>
      <c r="O698">
        <f t="shared" si="95"/>
        <v>37</v>
      </c>
      <c r="P698" t="str">
        <f t="shared" si="96"/>
        <v>Sep</v>
      </c>
      <c r="Q698">
        <f t="shared" si="97"/>
        <v>9</v>
      </c>
      <c r="R698" t="str">
        <f t="shared" si="98"/>
        <v>Fri</v>
      </c>
    </row>
    <row r="699" spans="1:18" x14ac:dyDescent="0.25">
      <c r="A699" t="str">
        <f>PROPER(Sheet1!A699)</f>
        <v>Amber Group</v>
      </c>
      <c r="B699" t="str">
        <f>PROPER(Sheet1!B699)</f>
        <v>Hong Kong</v>
      </c>
      <c r="C699" t="s">
        <v>28</v>
      </c>
      <c r="E699" s="2">
        <v>0.1</v>
      </c>
      <c r="F699" s="1">
        <v>44813</v>
      </c>
      <c r="G699" t="s">
        <v>63</v>
      </c>
      <c r="H699" t="s">
        <v>778</v>
      </c>
      <c r="I699" s="3">
        <v>328</v>
      </c>
      <c r="J699" s="4">
        <f t="shared" si="90"/>
        <v>328000</v>
      </c>
      <c r="K699">
        <f t="shared" si="91"/>
        <v>0</v>
      </c>
      <c r="L699">
        <f t="shared" si="92"/>
        <v>0</v>
      </c>
      <c r="M699">
        <f t="shared" si="93"/>
        <v>2022</v>
      </c>
      <c r="N699">
        <f t="shared" si="94"/>
        <v>9</v>
      </c>
      <c r="O699">
        <f t="shared" si="95"/>
        <v>37</v>
      </c>
      <c r="P699" t="str">
        <f t="shared" si="96"/>
        <v>Sep</v>
      </c>
      <c r="Q699">
        <f t="shared" si="97"/>
        <v>9</v>
      </c>
      <c r="R699" t="str">
        <f t="shared" si="98"/>
        <v>Fri</v>
      </c>
    </row>
    <row r="700" spans="1:18" x14ac:dyDescent="0.25">
      <c r="A700" t="str">
        <f>PROPER(Sheet1!A700)</f>
        <v>Capiter</v>
      </c>
      <c r="B700" t="str">
        <f>PROPER(Sheet1!B700)</f>
        <v>Cairo</v>
      </c>
      <c r="C700" t="s">
        <v>32</v>
      </c>
      <c r="F700" s="1">
        <v>44813</v>
      </c>
      <c r="G700" t="s">
        <v>21</v>
      </c>
      <c r="H700" t="s">
        <v>513</v>
      </c>
      <c r="I700" s="3">
        <v>33</v>
      </c>
      <c r="J700" s="4">
        <f t="shared" si="90"/>
        <v>33000</v>
      </c>
      <c r="K700">
        <f t="shared" si="91"/>
        <v>0</v>
      </c>
      <c r="L700">
        <f t="shared" si="92"/>
        <v>0</v>
      </c>
      <c r="M700">
        <f t="shared" si="93"/>
        <v>2022</v>
      </c>
      <c r="N700">
        <f t="shared" si="94"/>
        <v>9</v>
      </c>
      <c r="O700">
        <f t="shared" si="95"/>
        <v>37</v>
      </c>
      <c r="P700" t="str">
        <f t="shared" si="96"/>
        <v>Sep</v>
      </c>
      <c r="Q700">
        <f t="shared" si="97"/>
        <v>9</v>
      </c>
      <c r="R700" t="str">
        <f t="shared" si="98"/>
        <v>Fri</v>
      </c>
    </row>
    <row r="701" spans="1:18" x14ac:dyDescent="0.25">
      <c r="A701" t="str">
        <f>PROPER(Sheet1!A701)</f>
        <v>Commonbond</v>
      </c>
      <c r="B701" t="str">
        <f>PROPER(Sheet1!B701)</f>
        <v>New York City</v>
      </c>
      <c r="C701" t="s">
        <v>32</v>
      </c>
      <c r="E701" s="2">
        <v>1</v>
      </c>
      <c r="F701" s="1">
        <v>44813</v>
      </c>
      <c r="G701" t="s">
        <v>72</v>
      </c>
      <c r="H701" t="s">
        <v>29</v>
      </c>
      <c r="I701" s="3">
        <v>125</v>
      </c>
      <c r="J701" s="4">
        <f t="shared" si="90"/>
        <v>125000</v>
      </c>
      <c r="K701">
        <f t="shared" si="91"/>
        <v>0</v>
      </c>
      <c r="L701">
        <f t="shared" si="92"/>
        <v>0</v>
      </c>
      <c r="M701">
        <f t="shared" si="93"/>
        <v>2022</v>
      </c>
      <c r="N701">
        <f t="shared" si="94"/>
        <v>9</v>
      </c>
      <c r="O701">
        <f t="shared" si="95"/>
        <v>37</v>
      </c>
      <c r="P701" t="str">
        <f t="shared" si="96"/>
        <v>Sep</v>
      </c>
      <c r="Q701">
        <f t="shared" si="97"/>
        <v>9</v>
      </c>
      <c r="R701" t="str">
        <f t="shared" si="98"/>
        <v>Fri</v>
      </c>
    </row>
    <row r="702" spans="1:18" x14ac:dyDescent="0.25">
      <c r="A702" t="str">
        <f>PROPER(Sheet1!A702)</f>
        <v>Dreambox Learning</v>
      </c>
      <c r="B702" t="str">
        <f>PROPER(Sheet1!B702)</f>
        <v>Seattle</v>
      </c>
      <c r="C702" t="s">
        <v>25</v>
      </c>
      <c r="F702" s="1">
        <v>44813</v>
      </c>
      <c r="G702" t="s">
        <v>44</v>
      </c>
      <c r="H702" t="s">
        <v>29</v>
      </c>
      <c r="I702" s="3">
        <v>175</v>
      </c>
      <c r="J702" s="4">
        <f t="shared" si="90"/>
        <v>175000</v>
      </c>
      <c r="K702">
        <f t="shared" si="91"/>
        <v>0</v>
      </c>
      <c r="L702">
        <f t="shared" si="92"/>
        <v>0</v>
      </c>
      <c r="M702">
        <f t="shared" si="93"/>
        <v>2022</v>
      </c>
      <c r="N702">
        <f t="shared" si="94"/>
        <v>9</v>
      </c>
      <c r="O702">
        <f t="shared" si="95"/>
        <v>37</v>
      </c>
      <c r="P702" t="str">
        <f t="shared" si="96"/>
        <v>Sep</v>
      </c>
      <c r="Q702">
        <f t="shared" si="97"/>
        <v>9</v>
      </c>
      <c r="R702" t="str">
        <f t="shared" si="98"/>
        <v>Fri</v>
      </c>
    </row>
    <row r="703" spans="1:18" x14ac:dyDescent="0.25">
      <c r="A703" t="str">
        <f>PROPER(Sheet1!A703)</f>
        <v>Flowhub</v>
      </c>
      <c r="B703" t="str">
        <f>PROPER(Sheet1!B703)</f>
        <v>Denver</v>
      </c>
      <c r="C703" t="s">
        <v>20</v>
      </c>
      <c r="E703" s="2">
        <v>0.15</v>
      </c>
      <c r="F703" s="1">
        <v>44813</v>
      </c>
      <c r="G703" t="s">
        <v>16</v>
      </c>
      <c r="H703" t="s">
        <v>29</v>
      </c>
      <c r="I703" s="3">
        <v>45</v>
      </c>
      <c r="J703" s="4">
        <f t="shared" si="90"/>
        <v>45000</v>
      </c>
      <c r="K703">
        <f t="shared" si="91"/>
        <v>0</v>
      </c>
      <c r="L703">
        <f t="shared" si="92"/>
        <v>0</v>
      </c>
      <c r="M703">
        <f t="shared" si="93"/>
        <v>2022</v>
      </c>
      <c r="N703">
        <f t="shared" si="94"/>
        <v>9</v>
      </c>
      <c r="O703">
        <f t="shared" si="95"/>
        <v>37</v>
      </c>
      <c r="P703" t="str">
        <f t="shared" si="96"/>
        <v>Sep</v>
      </c>
      <c r="Q703">
        <f t="shared" si="97"/>
        <v>9</v>
      </c>
      <c r="R703" t="str">
        <f t="shared" si="98"/>
        <v>Fri</v>
      </c>
    </row>
    <row r="704" spans="1:18" x14ac:dyDescent="0.25">
      <c r="A704" t="str">
        <f>PROPER(Sheet1!A704)</f>
        <v>Lido Learning</v>
      </c>
      <c r="B704" t="str">
        <f>PROPER(Sheet1!B704)</f>
        <v>Mumbai</v>
      </c>
      <c r="C704" t="s">
        <v>25</v>
      </c>
      <c r="E704" s="2">
        <v>1</v>
      </c>
      <c r="F704" s="1">
        <v>44813</v>
      </c>
      <c r="G704" t="s">
        <v>33</v>
      </c>
      <c r="H704" t="s">
        <v>17</v>
      </c>
      <c r="I704" s="3">
        <v>20</v>
      </c>
      <c r="J704" s="4">
        <f t="shared" si="90"/>
        <v>20000</v>
      </c>
      <c r="K704">
        <f t="shared" si="91"/>
        <v>0</v>
      </c>
      <c r="L704">
        <f t="shared" si="92"/>
        <v>0</v>
      </c>
      <c r="M704">
        <f t="shared" si="93"/>
        <v>2022</v>
      </c>
      <c r="N704">
        <f t="shared" si="94"/>
        <v>9</v>
      </c>
      <c r="O704">
        <f t="shared" si="95"/>
        <v>37</v>
      </c>
      <c r="P704" t="str">
        <f t="shared" si="96"/>
        <v>Sep</v>
      </c>
      <c r="Q704">
        <f t="shared" si="97"/>
        <v>9</v>
      </c>
      <c r="R704" t="str">
        <f t="shared" si="98"/>
        <v>Fri</v>
      </c>
    </row>
    <row r="705" spans="1:18" x14ac:dyDescent="0.25">
      <c r="A705" t="str">
        <f>PROPER(Sheet1!A705)</f>
        <v>Gostudent</v>
      </c>
      <c r="B705" t="str">
        <f>PROPER(Sheet1!B705)</f>
        <v>Vienna</v>
      </c>
      <c r="C705" t="s">
        <v>25</v>
      </c>
      <c r="D705">
        <v>200</v>
      </c>
      <c r="F705" s="1">
        <v>44812</v>
      </c>
      <c r="G705" t="s">
        <v>72</v>
      </c>
      <c r="H705" t="s">
        <v>345</v>
      </c>
      <c r="I705" s="3">
        <v>686</v>
      </c>
      <c r="J705" s="4">
        <f t="shared" si="90"/>
        <v>686000</v>
      </c>
      <c r="K705">
        <f t="shared" si="91"/>
        <v>0</v>
      </c>
      <c r="L705">
        <f t="shared" si="92"/>
        <v>-200</v>
      </c>
      <c r="M705">
        <f t="shared" si="93"/>
        <v>2022</v>
      </c>
      <c r="N705">
        <f t="shared" si="94"/>
        <v>9</v>
      </c>
      <c r="O705">
        <f t="shared" si="95"/>
        <v>37</v>
      </c>
      <c r="P705" t="str">
        <f t="shared" si="96"/>
        <v>Sep</v>
      </c>
      <c r="Q705">
        <f t="shared" si="97"/>
        <v>8</v>
      </c>
      <c r="R705" t="str">
        <f t="shared" si="98"/>
        <v>Thu</v>
      </c>
    </row>
    <row r="706" spans="1:18" x14ac:dyDescent="0.25">
      <c r="A706" t="str">
        <f>PROPER(Sheet1!A706)</f>
        <v>Pomelo Fashion</v>
      </c>
      <c r="B706" t="str">
        <f>PROPER(Sheet1!B706)</f>
        <v>Bangkok</v>
      </c>
      <c r="C706" t="s">
        <v>20</v>
      </c>
      <c r="D706">
        <v>55</v>
      </c>
      <c r="E706" s="2">
        <v>0.08</v>
      </c>
      <c r="F706" s="1">
        <v>44812</v>
      </c>
      <c r="G706" t="s">
        <v>16</v>
      </c>
      <c r="H706" t="s">
        <v>872</v>
      </c>
      <c r="I706" s="3">
        <v>120</v>
      </c>
      <c r="J706" s="4">
        <f t="shared" ref="J706:J769" si="99">1000*I706</f>
        <v>120000</v>
      </c>
      <c r="K706">
        <f t="shared" ref="K706:K769" si="100">IFERROR(D706/E706,0)</f>
        <v>687.5</v>
      </c>
      <c r="L706">
        <f t="shared" ref="L706:L769" si="101">IFERROR(K706-D706,0)</f>
        <v>632.5</v>
      </c>
      <c r="M706">
        <f t="shared" ref="M706:M769" si="102">YEAR(F706)</f>
        <v>2022</v>
      </c>
      <c r="N706">
        <f t="shared" ref="N706:N769" si="103">MONTH(F706)</f>
        <v>9</v>
      </c>
      <c r="O706">
        <f t="shared" ref="O706:O769" si="104">WEEKNUM(F706)</f>
        <v>37</v>
      </c>
      <c r="P706" t="str">
        <f t="shared" ref="P706:P769" si="105">TEXT(F706,"MMM")</f>
        <v>Sep</v>
      </c>
      <c r="Q706">
        <f t="shared" ref="Q706:Q769" si="106">DAY(F706)</f>
        <v>8</v>
      </c>
      <c r="R706" t="str">
        <f t="shared" ref="R706:R769" si="107">TEXT(F706,"DDD")</f>
        <v>Thu</v>
      </c>
    </row>
    <row r="707" spans="1:18" x14ac:dyDescent="0.25">
      <c r="A707" t="str">
        <f>PROPER(Sheet1!A707)</f>
        <v>Genome Medical</v>
      </c>
      <c r="B707" t="str">
        <f>PROPER(Sheet1!B707)</f>
        <v>Sf Bay Area</v>
      </c>
      <c r="C707" t="s">
        <v>43</v>
      </c>
      <c r="D707">
        <v>23</v>
      </c>
      <c r="F707" s="1">
        <v>44812</v>
      </c>
      <c r="G707" t="s">
        <v>33</v>
      </c>
      <c r="H707" t="s">
        <v>29</v>
      </c>
      <c r="I707" s="3">
        <v>120</v>
      </c>
      <c r="J707" s="4">
        <f t="shared" si="99"/>
        <v>120000</v>
      </c>
      <c r="K707">
        <f t="shared" si="100"/>
        <v>0</v>
      </c>
      <c r="L707">
        <f t="shared" si="101"/>
        <v>-23</v>
      </c>
      <c r="M707">
        <f t="shared" si="102"/>
        <v>2022</v>
      </c>
      <c r="N707">
        <f t="shared" si="103"/>
        <v>9</v>
      </c>
      <c r="O707">
        <f t="shared" si="104"/>
        <v>37</v>
      </c>
      <c r="P707" t="str">
        <f t="shared" si="105"/>
        <v>Sep</v>
      </c>
      <c r="Q707">
        <f t="shared" si="106"/>
        <v>8</v>
      </c>
      <c r="R707" t="str">
        <f t="shared" si="107"/>
        <v>Thu</v>
      </c>
    </row>
    <row r="708" spans="1:18" x14ac:dyDescent="0.25">
      <c r="A708" t="str">
        <f>PROPER(Sheet1!A708)</f>
        <v>Bigbear.Ai</v>
      </c>
      <c r="B708" t="str">
        <f>PROPER(Sheet1!B708)</f>
        <v>Baltimore</v>
      </c>
      <c r="C708" t="s">
        <v>53</v>
      </c>
      <c r="E708" s="2">
        <v>7.0000000000000007E-2</v>
      </c>
      <c r="F708" s="1">
        <v>44812</v>
      </c>
      <c r="G708" t="s">
        <v>11</v>
      </c>
      <c r="H708" t="s">
        <v>29</v>
      </c>
      <c r="I708" s="3">
        <v>200</v>
      </c>
      <c r="J708" s="4">
        <f t="shared" si="99"/>
        <v>200000</v>
      </c>
      <c r="K708">
        <f t="shared" si="100"/>
        <v>0</v>
      </c>
      <c r="L708">
        <f t="shared" si="101"/>
        <v>0</v>
      </c>
      <c r="M708">
        <f t="shared" si="102"/>
        <v>2022</v>
      </c>
      <c r="N708">
        <f t="shared" si="103"/>
        <v>9</v>
      </c>
      <c r="O708">
        <f t="shared" si="104"/>
        <v>37</v>
      </c>
      <c r="P708" t="str">
        <f t="shared" si="105"/>
        <v>Sep</v>
      </c>
      <c r="Q708">
        <f t="shared" si="106"/>
        <v>8</v>
      </c>
      <c r="R708" t="str">
        <f t="shared" si="107"/>
        <v>Thu</v>
      </c>
    </row>
    <row r="709" spans="1:18" x14ac:dyDescent="0.25">
      <c r="A709" t="str">
        <f>PROPER(Sheet1!A709)</f>
        <v>Realtor.Com</v>
      </c>
      <c r="B709" t="str">
        <f>PROPER(Sheet1!B709)</f>
        <v>Sf Bay Area</v>
      </c>
      <c r="C709" t="s">
        <v>60</v>
      </c>
      <c r="F709" s="1">
        <v>44812</v>
      </c>
      <c r="G709" t="s">
        <v>44</v>
      </c>
      <c r="H709" t="s">
        <v>29</v>
      </c>
      <c r="J709" s="4">
        <f t="shared" si="99"/>
        <v>0</v>
      </c>
      <c r="K709">
        <f t="shared" si="100"/>
        <v>0</v>
      </c>
      <c r="L709">
        <f t="shared" si="101"/>
        <v>0</v>
      </c>
      <c r="M709">
        <f t="shared" si="102"/>
        <v>2022</v>
      </c>
      <c r="N709">
        <f t="shared" si="103"/>
        <v>9</v>
      </c>
      <c r="O709">
        <f t="shared" si="104"/>
        <v>37</v>
      </c>
      <c r="P709" t="str">
        <f t="shared" si="105"/>
        <v>Sep</v>
      </c>
      <c r="Q709">
        <f t="shared" si="106"/>
        <v>8</v>
      </c>
      <c r="R709" t="str">
        <f t="shared" si="107"/>
        <v>Thu</v>
      </c>
    </row>
    <row r="710" spans="1:18" x14ac:dyDescent="0.25">
      <c r="A710" t="str">
        <f>PROPER(Sheet1!A710)</f>
        <v>Simple Feast</v>
      </c>
      <c r="B710" t="str">
        <f>PROPER(Sheet1!B710)</f>
        <v>Copenhagen</v>
      </c>
      <c r="C710" t="s">
        <v>41</v>
      </c>
      <c r="D710">
        <v>150</v>
      </c>
      <c r="E710" s="2">
        <v>1</v>
      </c>
      <c r="F710" s="1">
        <v>44811</v>
      </c>
      <c r="G710" t="s">
        <v>16</v>
      </c>
      <c r="H710" t="s">
        <v>775</v>
      </c>
      <c r="I710" s="3">
        <v>173</v>
      </c>
      <c r="J710" s="4">
        <f t="shared" si="99"/>
        <v>173000</v>
      </c>
      <c r="K710">
        <f t="shared" si="100"/>
        <v>150</v>
      </c>
      <c r="L710">
        <f t="shared" si="101"/>
        <v>0</v>
      </c>
      <c r="M710">
        <f t="shared" si="102"/>
        <v>2022</v>
      </c>
      <c r="N710">
        <f t="shared" si="103"/>
        <v>9</v>
      </c>
      <c r="O710">
        <f t="shared" si="104"/>
        <v>37</v>
      </c>
      <c r="P710" t="str">
        <f t="shared" si="105"/>
        <v>Sep</v>
      </c>
      <c r="Q710">
        <f t="shared" si="106"/>
        <v>7</v>
      </c>
      <c r="R710" t="str">
        <f t="shared" si="107"/>
        <v>Wed</v>
      </c>
    </row>
    <row r="711" spans="1:18" x14ac:dyDescent="0.25">
      <c r="A711" t="str">
        <f>PROPER(Sheet1!A711)</f>
        <v>Foodpanda</v>
      </c>
      <c r="B711" t="str">
        <f>PROPER(Sheet1!B711)</f>
        <v>Singapore</v>
      </c>
      <c r="C711" t="s">
        <v>41</v>
      </c>
      <c r="D711">
        <v>60</v>
      </c>
      <c r="F711" s="1">
        <v>44811</v>
      </c>
      <c r="G711" t="s">
        <v>44</v>
      </c>
      <c r="H711" t="s">
        <v>878</v>
      </c>
      <c r="I711" s="3">
        <v>749</v>
      </c>
      <c r="J711" s="4">
        <f t="shared" si="99"/>
        <v>749000</v>
      </c>
      <c r="K711">
        <f t="shared" si="100"/>
        <v>0</v>
      </c>
      <c r="L711">
        <f t="shared" si="101"/>
        <v>-60</v>
      </c>
      <c r="M711">
        <f t="shared" si="102"/>
        <v>2022</v>
      </c>
      <c r="N711">
        <f t="shared" si="103"/>
        <v>9</v>
      </c>
      <c r="O711">
        <f t="shared" si="104"/>
        <v>37</v>
      </c>
      <c r="P711" t="str">
        <f t="shared" si="105"/>
        <v>Sep</v>
      </c>
      <c r="Q711">
        <f t="shared" si="106"/>
        <v>7</v>
      </c>
      <c r="R711" t="str">
        <f t="shared" si="107"/>
        <v>Wed</v>
      </c>
    </row>
    <row r="712" spans="1:18" x14ac:dyDescent="0.25">
      <c r="A712" t="str">
        <f>PROPER(Sheet1!A712)</f>
        <v>Uber</v>
      </c>
      <c r="B712" t="str">
        <f>PROPER(Sheet1!B712)</f>
        <v>Vilnius</v>
      </c>
      <c r="C712" t="s">
        <v>94</v>
      </c>
      <c r="D712">
        <v>60</v>
      </c>
      <c r="F712" s="1">
        <v>44811</v>
      </c>
      <c r="G712" t="s">
        <v>11</v>
      </c>
      <c r="H712" t="s">
        <v>881</v>
      </c>
      <c r="I712" s="3">
        <v>24700</v>
      </c>
      <c r="J712" s="4">
        <f t="shared" si="99"/>
        <v>24700000</v>
      </c>
      <c r="K712">
        <f t="shared" si="100"/>
        <v>0</v>
      </c>
      <c r="L712">
        <f t="shared" si="101"/>
        <v>-60</v>
      </c>
      <c r="M712">
        <f t="shared" si="102"/>
        <v>2022</v>
      </c>
      <c r="N712">
        <f t="shared" si="103"/>
        <v>9</v>
      </c>
      <c r="O712">
        <f t="shared" si="104"/>
        <v>37</v>
      </c>
      <c r="P712" t="str">
        <f t="shared" si="105"/>
        <v>Sep</v>
      </c>
      <c r="Q712">
        <f t="shared" si="106"/>
        <v>7</v>
      </c>
      <c r="R712" t="str">
        <f t="shared" si="107"/>
        <v>Wed</v>
      </c>
    </row>
    <row r="713" spans="1:18" x14ac:dyDescent="0.25">
      <c r="A713" t="str">
        <f>PROPER(Sheet1!A713)</f>
        <v>Rupeek</v>
      </c>
      <c r="B713" t="str">
        <f>PROPER(Sheet1!B713)</f>
        <v>Bengaluru</v>
      </c>
      <c r="C713" t="s">
        <v>32</v>
      </c>
      <c r="D713">
        <v>50</v>
      </c>
      <c r="F713" s="1">
        <v>44811</v>
      </c>
      <c r="G713" t="s">
        <v>16</v>
      </c>
      <c r="H713" t="s">
        <v>17</v>
      </c>
      <c r="I713" s="3">
        <v>172</v>
      </c>
      <c r="J713" s="4">
        <f t="shared" si="99"/>
        <v>172000</v>
      </c>
      <c r="K713">
        <f t="shared" si="100"/>
        <v>0</v>
      </c>
      <c r="L713">
        <f t="shared" si="101"/>
        <v>-50</v>
      </c>
      <c r="M713">
        <f t="shared" si="102"/>
        <v>2022</v>
      </c>
      <c r="N713">
        <f t="shared" si="103"/>
        <v>9</v>
      </c>
      <c r="O713">
        <f t="shared" si="104"/>
        <v>37</v>
      </c>
      <c r="P713" t="str">
        <f t="shared" si="105"/>
        <v>Sep</v>
      </c>
      <c r="Q713">
        <f t="shared" si="106"/>
        <v>7</v>
      </c>
      <c r="R713" t="str">
        <f t="shared" si="107"/>
        <v>Wed</v>
      </c>
    </row>
    <row r="714" spans="1:18" x14ac:dyDescent="0.25">
      <c r="A714" t="str">
        <f>PROPER(Sheet1!A714)</f>
        <v>Intercom</v>
      </c>
      <c r="B714" t="str">
        <f>PROPER(Sheet1!B714)</f>
        <v>Sf Bay Area</v>
      </c>
      <c r="C714" t="s">
        <v>96</v>
      </c>
      <c r="D714">
        <v>49</v>
      </c>
      <c r="E714" s="2">
        <v>0.05</v>
      </c>
      <c r="F714" s="1">
        <v>44811</v>
      </c>
      <c r="G714" t="s">
        <v>72</v>
      </c>
      <c r="H714" t="s">
        <v>29</v>
      </c>
      <c r="I714" s="3">
        <v>240</v>
      </c>
      <c r="J714" s="4">
        <f t="shared" si="99"/>
        <v>240000</v>
      </c>
      <c r="K714">
        <f t="shared" si="100"/>
        <v>980</v>
      </c>
      <c r="L714">
        <f t="shared" si="101"/>
        <v>931</v>
      </c>
      <c r="M714">
        <f t="shared" si="102"/>
        <v>2022</v>
      </c>
      <c r="N714">
        <f t="shared" si="103"/>
        <v>9</v>
      </c>
      <c r="O714">
        <f t="shared" si="104"/>
        <v>37</v>
      </c>
      <c r="P714" t="str">
        <f t="shared" si="105"/>
        <v>Sep</v>
      </c>
      <c r="Q714">
        <f t="shared" si="106"/>
        <v>7</v>
      </c>
      <c r="R714" t="str">
        <f t="shared" si="107"/>
        <v>Wed</v>
      </c>
    </row>
    <row r="715" spans="1:18" x14ac:dyDescent="0.25">
      <c r="A715" t="str">
        <f>PROPER(Sheet1!A715)</f>
        <v>Pendo</v>
      </c>
      <c r="B715" t="str">
        <f>PROPER(Sheet1!B715)</f>
        <v>Raleigh</v>
      </c>
      <c r="C715" t="s">
        <v>130</v>
      </c>
      <c r="D715">
        <v>45</v>
      </c>
      <c r="E715" s="2">
        <v>0.05</v>
      </c>
      <c r="F715" s="1">
        <v>44811</v>
      </c>
      <c r="G715" t="s">
        <v>47</v>
      </c>
      <c r="H715" t="s">
        <v>29</v>
      </c>
      <c r="I715" s="3">
        <v>469</v>
      </c>
      <c r="J715" s="4">
        <f t="shared" si="99"/>
        <v>469000</v>
      </c>
      <c r="K715">
        <f t="shared" si="100"/>
        <v>900</v>
      </c>
      <c r="L715">
        <f t="shared" si="101"/>
        <v>855</v>
      </c>
      <c r="M715">
        <f t="shared" si="102"/>
        <v>2022</v>
      </c>
      <c r="N715">
        <f t="shared" si="103"/>
        <v>9</v>
      </c>
      <c r="O715">
        <f t="shared" si="104"/>
        <v>37</v>
      </c>
      <c r="P715" t="str">
        <f t="shared" si="105"/>
        <v>Sep</v>
      </c>
      <c r="Q715">
        <f t="shared" si="106"/>
        <v>7</v>
      </c>
      <c r="R715" t="str">
        <f t="shared" si="107"/>
        <v>Wed</v>
      </c>
    </row>
    <row r="716" spans="1:18" x14ac:dyDescent="0.25">
      <c r="A716" t="str">
        <f>PROPER(Sheet1!A716)</f>
        <v>Demandbase</v>
      </c>
      <c r="B716" t="str">
        <f>PROPER(Sheet1!B716)</f>
        <v>Sf Bay Area</v>
      </c>
      <c r="C716" t="s">
        <v>291</v>
      </c>
      <c r="D716">
        <v>27</v>
      </c>
      <c r="E716" s="2">
        <v>0.03</v>
      </c>
      <c r="F716" s="1">
        <v>44811</v>
      </c>
      <c r="G716" t="s">
        <v>162</v>
      </c>
      <c r="H716" t="s">
        <v>29</v>
      </c>
      <c r="I716" s="3">
        <v>143</v>
      </c>
      <c r="J716" s="4">
        <f t="shared" si="99"/>
        <v>143000</v>
      </c>
      <c r="K716">
        <f t="shared" si="100"/>
        <v>900</v>
      </c>
      <c r="L716">
        <f t="shared" si="101"/>
        <v>873</v>
      </c>
      <c r="M716">
        <f t="shared" si="102"/>
        <v>2022</v>
      </c>
      <c r="N716">
        <f t="shared" si="103"/>
        <v>9</v>
      </c>
      <c r="O716">
        <f t="shared" si="104"/>
        <v>37</v>
      </c>
      <c r="P716" t="str">
        <f t="shared" si="105"/>
        <v>Sep</v>
      </c>
      <c r="Q716">
        <f t="shared" si="106"/>
        <v>7</v>
      </c>
      <c r="R716" t="str">
        <f t="shared" si="107"/>
        <v>Wed</v>
      </c>
    </row>
    <row r="717" spans="1:18" x14ac:dyDescent="0.25">
      <c r="A717" t="str">
        <f>PROPER(Sheet1!A717)</f>
        <v>Firebolt</v>
      </c>
      <c r="B717" t="str">
        <f>PROPER(Sheet1!B717)</f>
        <v>Tel Aviv</v>
      </c>
      <c r="C717" t="s">
        <v>53</v>
      </c>
      <c r="F717" s="1">
        <v>44811</v>
      </c>
      <c r="G717" t="s">
        <v>33</v>
      </c>
      <c r="H717" t="s">
        <v>243</v>
      </c>
      <c r="I717" s="3">
        <v>264</v>
      </c>
      <c r="J717" s="4">
        <f t="shared" si="99"/>
        <v>264000</v>
      </c>
      <c r="K717">
        <f t="shared" si="100"/>
        <v>0</v>
      </c>
      <c r="L717">
        <f t="shared" si="101"/>
        <v>0</v>
      </c>
      <c r="M717">
        <f t="shared" si="102"/>
        <v>2022</v>
      </c>
      <c r="N717">
        <f t="shared" si="103"/>
        <v>9</v>
      </c>
      <c r="O717">
        <f t="shared" si="104"/>
        <v>37</v>
      </c>
      <c r="P717" t="str">
        <f t="shared" si="105"/>
        <v>Sep</v>
      </c>
      <c r="Q717">
        <f t="shared" si="106"/>
        <v>7</v>
      </c>
      <c r="R717" t="str">
        <f t="shared" si="107"/>
        <v>Wed</v>
      </c>
    </row>
    <row r="718" spans="1:18" x14ac:dyDescent="0.25">
      <c r="A718" t="str">
        <f>PROPER(Sheet1!A718)</f>
        <v>Medly</v>
      </c>
      <c r="B718" t="str">
        <f>PROPER(Sheet1!B718)</f>
        <v>New York City</v>
      </c>
      <c r="C718" t="s">
        <v>43</v>
      </c>
      <c r="E718" s="2">
        <v>0.5</v>
      </c>
      <c r="F718" s="1">
        <v>44811</v>
      </c>
      <c r="G718" t="s">
        <v>33</v>
      </c>
      <c r="H718" t="s">
        <v>29</v>
      </c>
      <c r="I718" s="3">
        <v>100</v>
      </c>
      <c r="J718" s="4">
        <f t="shared" si="99"/>
        <v>100000</v>
      </c>
      <c r="K718">
        <f t="shared" si="100"/>
        <v>0</v>
      </c>
      <c r="L718">
        <f t="shared" si="101"/>
        <v>0</v>
      </c>
      <c r="M718">
        <f t="shared" si="102"/>
        <v>2022</v>
      </c>
      <c r="N718">
        <f t="shared" si="103"/>
        <v>9</v>
      </c>
      <c r="O718">
        <f t="shared" si="104"/>
        <v>37</v>
      </c>
      <c r="P718" t="str">
        <f t="shared" si="105"/>
        <v>Sep</v>
      </c>
      <c r="Q718">
        <f t="shared" si="106"/>
        <v>7</v>
      </c>
      <c r="R718" t="str">
        <f t="shared" si="107"/>
        <v>Wed</v>
      </c>
    </row>
    <row r="719" spans="1:18" x14ac:dyDescent="0.25">
      <c r="A719" t="str">
        <f>PROPER(Sheet1!A719)</f>
        <v>Xsight Labs</v>
      </c>
      <c r="B719" t="str">
        <f>PROPER(Sheet1!B719)</f>
        <v>Tel Aviv</v>
      </c>
      <c r="C719" t="s">
        <v>62</v>
      </c>
      <c r="F719" s="1">
        <v>44811</v>
      </c>
      <c r="G719" t="s">
        <v>72</v>
      </c>
      <c r="H719" t="s">
        <v>243</v>
      </c>
      <c r="I719" s="3">
        <v>100</v>
      </c>
      <c r="J719" s="4">
        <f t="shared" si="99"/>
        <v>100000</v>
      </c>
      <c r="K719">
        <f t="shared" si="100"/>
        <v>0</v>
      </c>
      <c r="L719">
        <f t="shared" si="101"/>
        <v>0</v>
      </c>
      <c r="M719">
        <f t="shared" si="102"/>
        <v>2022</v>
      </c>
      <c r="N719">
        <f t="shared" si="103"/>
        <v>9</v>
      </c>
      <c r="O719">
        <f t="shared" si="104"/>
        <v>37</v>
      </c>
      <c r="P719" t="str">
        <f t="shared" si="105"/>
        <v>Sep</v>
      </c>
      <c r="Q719">
        <f t="shared" si="106"/>
        <v>7</v>
      </c>
      <c r="R719" t="str">
        <f t="shared" si="107"/>
        <v>Wed</v>
      </c>
    </row>
    <row r="720" spans="1:18" x14ac:dyDescent="0.25">
      <c r="A720" t="str">
        <f>PROPER(Sheet1!A720)</f>
        <v>Brave Care</v>
      </c>
      <c r="B720" t="str">
        <f>PROPER(Sheet1!B720)</f>
        <v>Portland</v>
      </c>
      <c r="C720" t="s">
        <v>43</v>
      </c>
      <c r="D720">
        <v>40</v>
      </c>
      <c r="E720" s="2">
        <v>0.33</v>
      </c>
      <c r="F720" s="1">
        <v>44810</v>
      </c>
      <c r="G720" t="s">
        <v>63</v>
      </c>
      <c r="H720" t="s">
        <v>29</v>
      </c>
      <c r="I720" s="3">
        <v>42</v>
      </c>
      <c r="J720" s="4">
        <f t="shared" si="99"/>
        <v>42000</v>
      </c>
      <c r="K720">
        <f t="shared" si="100"/>
        <v>121.2121212121212</v>
      </c>
      <c r="L720">
        <f t="shared" si="101"/>
        <v>81.212121212121204</v>
      </c>
      <c r="M720">
        <f t="shared" si="102"/>
        <v>2022</v>
      </c>
      <c r="N720">
        <f t="shared" si="103"/>
        <v>9</v>
      </c>
      <c r="O720">
        <f t="shared" si="104"/>
        <v>37</v>
      </c>
      <c r="P720" t="str">
        <f t="shared" si="105"/>
        <v>Sep</v>
      </c>
      <c r="Q720">
        <f t="shared" si="106"/>
        <v>6</v>
      </c>
      <c r="R720" t="str">
        <f t="shared" si="107"/>
        <v>Tue</v>
      </c>
    </row>
    <row r="721" spans="1:18" x14ac:dyDescent="0.25">
      <c r="A721" t="str">
        <f>PROPER(Sheet1!A721)</f>
        <v>Lawgeex</v>
      </c>
      <c r="B721" t="str">
        <f>PROPER(Sheet1!B721)</f>
        <v>Tel Aviv</v>
      </c>
      <c r="C721" t="s">
        <v>67</v>
      </c>
      <c r="D721">
        <v>30</v>
      </c>
      <c r="E721" s="2">
        <v>0.33</v>
      </c>
      <c r="F721" s="1">
        <v>44810</v>
      </c>
      <c r="G721" t="s">
        <v>33</v>
      </c>
      <c r="H721" t="s">
        <v>243</v>
      </c>
      <c r="I721" s="3">
        <v>41</v>
      </c>
      <c r="J721" s="4">
        <f t="shared" si="99"/>
        <v>41000</v>
      </c>
      <c r="K721">
        <f t="shared" si="100"/>
        <v>90.909090909090907</v>
      </c>
      <c r="L721">
        <f t="shared" si="101"/>
        <v>60.909090909090907</v>
      </c>
      <c r="M721">
        <f t="shared" si="102"/>
        <v>2022</v>
      </c>
      <c r="N721">
        <f t="shared" si="103"/>
        <v>9</v>
      </c>
      <c r="O721">
        <f t="shared" si="104"/>
        <v>37</v>
      </c>
      <c r="P721" t="str">
        <f t="shared" si="105"/>
        <v>Sep</v>
      </c>
      <c r="Q721">
        <f t="shared" si="106"/>
        <v>6</v>
      </c>
      <c r="R721" t="str">
        <f t="shared" si="107"/>
        <v>Tue</v>
      </c>
    </row>
    <row r="722" spans="1:18" x14ac:dyDescent="0.25">
      <c r="A722" t="str">
        <f>PROPER(Sheet1!A722)</f>
        <v>Juniper Square</v>
      </c>
      <c r="B722" t="str">
        <f>PROPER(Sheet1!B722)</f>
        <v>Sf Bay Area</v>
      </c>
      <c r="C722" t="s">
        <v>60</v>
      </c>
      <c r="E722" s="2">
        <v>0.14000000000000001</v>
      </c>
      <c r="F722" s="1">
        <v>44810</v>
      </c>
      <c r="G722" t="s">
        <v>33</v>
      </c>
      <c r="H722" t="s">
        <v>29</v>
      </c>
      <c r="I722" s="3">
        <v>108</v>
      </c>
      <c r="J722" s="4">
        <f t="shared" si="99"/>
        <v>108000</v>
      </c>
      <c r="K722">
        <f t="shared" si="100"/>
        <v>0</v>
      </c>
      <c r="L722">
        <f t="shared" si="101"/>
        <v>0</v>
      </c>
      <c r="M722">
        <f t="shared" si="102"/>
        <v>2022</v>
      </c>
      <c r="N722">
        <f t="shared" si="103"/>
        <v>9</v>
      </c>
      <c r="O722">
        <f t="shared" si="104"/>
        <v>37</v>
      </c>
      <c r="P722" t="str">
        <f t="shared" si="105"/>
        <v>Sep</v>
      </c>
      <c r="Q722">
        <f t="shared" si="106"/>
        <v>6</v>
      </c>
      <c r="R722" t="str">
        <f t="shared" si="107"/>
        <v>Tue</v>
      </c>
    </row>
    <row r="723" spans="1:18" x14ac:dyDescent="0.25">
      <c r="A723" t="str">
        <f>PROPER(Sheet1!A723)</f>
        <v>Medium</v>
      </c>
      <c r="B723" t="str">
        <f>PROPER(Sheet1!B723)</f>
        <v>Sf Bay Area</v>
      </c>
      <c r="C723" t="s">
        <v>10</v>
      </c>
      <c r="E723" s="2">
        <v>0.25</v>
      </c>
      <c r="F723" s="1">
        <v>44810</v>
      </c>
      <c r="G723" t="s">
        <v>16</v>
      </c>
      <c r="H723" t="s">
        <v>29</v>
      </c>
      <c r="I723" s="3">
        <v>163</v>
      </c>
      <c r="J723" s="4">
        <f t="shared" si="99"/>
        <v>163000</v>
      </c>
      <c r="K723">
        <f t="shared" si="100"/>
        <v>0</v>
      </c>
      <c r="L723">
        <f t="shared" si="101"/>
        <v>0</v>
      </c>
      <c r="M723">
        <f t="shared" si="102"/>
        <v>2022</v>
      </c>
      <c r="N723">
        <f t="shared" si="103"/>
        <v>9</v>
      </c>
      <c r="O723">
        <f t="shared" si="104"/>
        <v>37</v>
      </c>
      <c r="P723" t="str">
        <f t="shared" si="105"/>
        <v>Sep</v>
      </c>
      <c r="Q723">
        <f t="shared" si="106"/>
        <v>6</v>
      </c>
      <c r="R723" t="str">
        <f t="shared" si="107"/>
        <v>Tue</v>
      </c>
    </row>
    <row r="724" spans="1:18" x14ac:dyDescent="0.25">
      <c r="A724" t="str">
        <f>PROPER(Sheet1!A724)</f>
        <v>Kuda</v>
      </c>
      <c r="B724" t="str">
        <f>PROPER(Sheet1!B724)</f>
        <v>Lagos</v>
      </c>
      <c r="C724" t="s">
        <v>32</v>
      </c>
      <c r="D724">
        <v>23</v>
      </c>
      <c r="E724" s="2">
        <v>0.05</v>
      </c>
      <c r="F724" s="1">
        <v>44806</v>
      </c>
      <c r="G724" t="s">
        <v>63</v>
      </c>
      <c r="H724" t="s">
        <v>427</v>
      </c>
      <c r="I724" s="3">
        <v>91</v>
      </c>
      <c r="J724" s="4">
        <f t="shared" si="99"/>
        <v>91000</v>
      </c>
      <c r="K724">
        <f t="shared" si="100"/>
        <v>460</v>
      </c>
      <c r="L724">
        <f t="shared" si="101"/>
        <v>437</v>
      </c>
      <c r="M724">
        <f t="shared" si="102"/>
        <v>2022</v>
      </c>
      <c r="N724">
        <f t="shared" si="103"/>
        <v>9</v>
      </c>
      <c r="O724">
        <f t="shared" si="104"/>
        <v>36</v>
      </c>
      <c r="P724" t="str">
        <f t="shared" si="105"/>
        <v>Sep</v>
      </c>
      <c r="Q724">
        <f t="shared" si="106"/>
        <v>2</v>
      </c>
      <c r="R724" t="str">
        <f t="shared" si="107"/>
        <v>Fri</v>
      </c>
    </row>
    <row r="725" spans="1:18" x14ac:dyDescent="0.25">
      <c r="A725" t="str">
        <f>PROPER(Sheet1!A725)</f>
        <v>Sea</v>
      </c>
      <c r="B725" t="str">
        <f>PROPER(Sheet1!B725)</f>
        <v>Singapore</v>
      </c>
      <c r="C725" t="s">
        <v>37</v>
      </c>
      <c r="F725" s="1">
        <v>44806</v>
      </c>
      <c r="G725" t="s">
        <v>11</v>
      </c>
      <c r="H725" t="s">
        <v>205</v>
      </c>
      <c r="I725" s="3">
        <v>8600</v>
      </c>
      <c r="J725" s="4">
        <f t="shared" si="99"/>
        <v>8600000</v>
      </c>
      <c r="K725">
        <f t="shared" si="100"/>
        <v>0</v>
      </c>
      <c r="L725">
        <f t="shared" si="101"/>
        <v>0</v>
      </c>
      <c r="M725">
        <f t="shared" si="102"/>
        <v>2022</v>
      </c>
      <c r="N725">
        <f t="shared" si="103"/>
        <v>9</v>
      </c>
      <c r="O725">
        <f t="shared" si="104"/>
        <v>36</v>
      </c>
      <c r="P725" t="str">
        <f t="shared" si="105"/>
        <v>Sep</v>
      </c>
      <c r="Q725">
        <f t="shared" si="106"/>
        <v>2</v>
      </c>
      <c r="R725" t="str">
        <f t="shared" si="107"/>
        <v>Fri</v>
      </c>
    </row>
    <row r="726" spans="1:18" x14ac:dyDescent="0.25">
      <c r="A726" t="str">
        <f>PROPER(Sheet1!A726)</f>
        <v>2Tm</v>
      </c>
      <c r="B726" t="str">
        <f>PROPER(Sheet1!B726)</f>
        <v>Sao Paulo</v>
      </c>
      <c r="C726" t="s">
        <v>28</v>
      </c>
      <c r="D726">
        <v>100</v>
      </c>
      <c r="E726" s="2">
        <v>0.15</v>
      </c>
      <c r="F726" s="1">
        <v>44805</v>
      </c>
      <c r="G726" t="s">
        <v>16</v>
      </c>
      <c r="H726" t="s">
        <v>148</v>
      </c>
      <c r="I726" s="3">
        <v>250</v>
      </c>
      <c r="J726" s="4">
        <f t="shared" si="99"/>
        <v>250000</v>
      </c>
      <c r="K726">
        <f t="shared" si="100"/>
        <v>666.66666666666674</v>
      </c>
      <c r="L726">
        <f t="shared" si="101"/>
        <v>566.66666666666674</v>
      </c>
      <c r="M726">
        <f t="shared" si="102"/>
        <v>2022</v>
      </c>
      <c r="N726">
        <f t="shared" si="103"/>
        <v>9</v>
      </c>
      <c r="O726">
        <f t="shared" si="104"/>
        <v>36</v>
      </c>
      <c r="P726" t="str">
        <f t="shared" si="105"/>
        <v>Sep</v>
      </c>
      <c r="Q726">
        <f t="shared" si="106"/>
        <v>1</v>
      </c>
      <c r="R726" t="str">
        <f t="shared" si="107"/>
        <v>Thu</v>
      </c>
    </row>
    <row r="727" spans="1:18" x14ac:dyDescent="0.25">
      <c r="A727" t="str">
        <f>PROPER(Sheet1!A727)</f>
        <v>Innovaccer</v>
      </c>
      <c r="B727" t="str">
        <f>PROPER(Sheet1!B727)</f>
        <v>Sf Bay Area</v>
      </c>
      <c r="C727" t="s">
        <v>43</v>
      </c>
      <c r="D727">
        <v>90</v>
      </c>
      <c r="E727" s="2">
        <v>0.08</v>
      </c>
      <c r="F727" s="1">
        <v>44805</v>
      </c>
      <c r="G727" t="s">
        <v>74</v>
      </c>
      <c r="H727" t="s">
        <v>29</v>
      </c>
      <c r="I727" s="3">
        <v>379</v>
      </c>
      <c r="J727" s="4">
        <f t="shared" si="99"/>
        <v>379000</v>
      </c>
      <c r="K727">
        <f t="shared" si="100"/>
        <v>1125</v>
      </c>
      <c r="L727">
        <f t="shared" si="101"/>
        <v>1035</v>
      </c>
      <c r="M727">
        <f t="shared" si="102"/>
        <v>2022</v>
      </c>
      <c r="N727">
        <f t="shared" si="103"/>
        <v>9</v>
      </c>
      <c r="O727">
        <f t="shared" si="104"/>
        <v>36</v>
      </c>
      <c r="P727" t="str">
        <f t="shared" si="105"/>
        <v>Sep</v>
      </c>
      <c r="Q727">
        <f t="shared" si="106"/>
        <v>1</v>
      </c>
      <c r="R727" t="str">
        <f t="shared" si="107"/>
        <v>Thu</v>
      </c>
    </row>
    <row r="728" spans="1:18" x14ac:dyDescent="0.25">
      <c r="A728" t="str">
        <f>PROPER(Sheet1!A728)</f>
        <v>Shopify</v>
      </c>
      <c r="B728" t="str">
        <f>PROPER(Sheet1!B728)</f>
        <v>Ottawa</v>
      </c>
      <c r="C728" t="s">
        <v>20</v>
      </c>
      <c r="D728">
        <v>70</v>
      </c>
      <c r="F728" s="1">
        <v>44805</v>
      </c>
      <c r="G728" t="s">
        <v>11</v>
      </c>
      <c r="H728" t="s">
        <v>109</v>
      </c>
      <c r="I728" s="3">
        <v>122</v>
      </c>
      <c r="J728" s="4">
        <f t="shared" si="99"/>
        <v>122000</v>
      </c>
      <c r="K728">
        <f t="shared" si="100"/>
        <v>0</v>
      </c>
      <c r="L728">
        <f t="shared" si="101"/>
        <v>-70</v>
      </c>
      <c r="M728">
        <f t="shared" si="102"/>
        <v>2022</v>
      </c>
      <c r="N728">
        <f t="shared" si="103"/>
        <v>9</v>
      </c>
      <c r="O728">
        <f t="shared" si="104"/>
        <v>36</v>
      </c>
      <c r="P728" t="str">
        <f t="shared" si="105"/>
        <v>Sep</v>
      </c>
      <c r="Q728">
        <f t="shared" si="106"/>
        <v>1</v>
      </c>
      <c r="R728" t="str">
        <f t="shared" si="107"/>
        <v>Thu</v>
      </c>
    </row>
    <row r="729" spans="1:18" x14ac:dyDescent="0.25">
      <c r="A729" t="str">
        <f>PROPER(Sheet1!A729)</f>
        <v>Urban Sports Club</v>
      </c>
      <c r="B729" t="str">
        <f>PROPER(Sheet1!B729)</f>
        <v>Berlin</v>
      </c>
      <c r="C729" t="s">
        <v>71</v>
      </c>
      <c r="D729">
        <v>55</v>
      </c>
      <c r="E729" s="2">
        <v>0.15</v>
      </c>
      <c r="F729" s="1">
        <v>44805</v>
      </c>
      <c r="G729" t="s">
        <v>16</v>
      </c>
      <c r="H729" t="s">
        <v>127</v>
      </c>
      <c r="I729" s="3">
        <v>95</v>
      </c>
      <c r="J729" s="4">
        <f t="shared" si="99"/>
        <v>95000</v>
      </c>
      <c r="K729">
        <f t="shared" si="100"/>
        <v>366.66666666666669</v>
      </c>
      <c r="L729">
        <f t="shared" si="101"/>
        <v>311.66666666666669</v>
      </c>
      <c r="M729">
        <f t="shared" si="102"/>
        <v>2022</v>
      </c>
      <c r="N729">
        <f t="shared" si="103"/>
        <v>9</v>
      </c>
      <c r="O729">
        <f t="shared" si="104"/>
        <v>36</v>
      </c>
      <c r="P729" t="str">
        <f t="shared" si="105"/>
        <v>Sep</v>
      </c>
      <c r="Q729">
        <f t="shared" si="106"/>
        <v>1</v>
      </c>
      <c r="R729" t="str">
        <f t="shared" si="107"/>
        <v>Thu</v>
      </c>
    </row>
    <row r="730" spans="1:18" x14ac:dyDescent="0.25">
      <c r="A730" t="str">
        <f>PROPER(Sheet1!A730)</f>
        <v>Hedvig</v>
      </c>
      <c r="B730" t="str">
        <f>PROPER(Sheet1!B730)</f>
        <v>Stockholm</v>
      </c>
      <c r="C730" t="s">
        <v>32</v>
      </c>
      <c r="D730">
        <v>12</v>
      </c>
      <c r="F730" s="1">
        <v>44805</v>
      </c>
      <c r="G730" t="s">
        <v>63</v>
      </c>
      <c r="H730" t="s">
        <v>12</v>
      </c>
      <c r="I730" s="3">
        <v>67</v>
      </c>
      <c r="J730" s="4">
        <f t="shared" si="99"/>
        <v>67000</v>
      </c>
      <c r="K730">
        <f t="shared" si="100"/>
        <v>0</v>
      </c>
      <c r="L730">
        <f t="shared" si="101"/>
        <v>-12</v>
      </c>
      <c r="M730">
        <f t="shared" si="102"/>
        <v>2022</v>
      </c>
      <c r="N730">
        <f t="shared" si="103"/>
        <v>9</v>
      </c>
      <c r="O730">
        <f t="shared" si="104"/>
        <v>36</v>
      </c>
      <c r="P730" t="str">
        <f t="shared" si="105"/>
        <v>Sep</v>
      </c>
      <c r="Q730">
        <f t="shared" si="106"/>
        <v>1</v>
      </c>
      <c r="R730" t="str">
        <f t="shared" si="107"/>
        <v>Thu</v>
      </c>
    </row>
    <row r="731" spans="1:18" x14ac:dyDescent="0.25">
      <c r="A731" t="str">
        <f>PROPER(Sheet1!A731)</f>
        <v>Snap</v>
      </c>
      <c r="B731" t="str">
        <f>PROPER(Sheet1!B731)</f>
        <v>Los Angeles</v>
      </c>
      <c r="C731" t="s">
        <v>37</v>
      </c>
      <c r="D731">
        <v>1280</v>
      </c>
      <c r="E731" s="2">
        <v>0.2</v>
      </c>
      <c r="F731" s="1">
        <v>44804</v>
      </c>
      <c r="G731" t="s">
        <v>11</v>
      </c>
      <c r="H731" t="s">
        <v>29</v>
      </c>
      <c r="I731" s="3">
        <v>4900</v>
      </c>
      <c r="J731" s="4">
        <f t="shared" si="99"/>
        <v>4900000</v>
      </c>
      <c r="K731">
        <f t="shared" si="100"/>
        <v>6400</v>
      </c>
      <c r="L731">
        <f t="shared" si="101"/>
        <v>5120</v>
      </c>
      <c r="M731">
        <f t="shared" si="102"/>
        <v>2022</v>
      </c>
      <c r="N731">
        <f t="shared" si="103"/>
        <v>8</v>
      </c>
      <c r="O731">
        <f t="shared" si="104"/>
        <v>36</v>
      </c>
      <c r="P731" t="str">
        <f t="shared" si="105"/>
        <v>Aug</v>
      </c>
      <c r="Q731">
        <f t="shared" si="106"/>
        <v>31</v>
      </c>
      <c r="R731" t="str">
        <f t="shared" si="107"/>
        <v>Wed</v>
      </c>
    </row>
    <row r="732" spans="1:18" x14ac:dyDescent="0.25">
      <c r="A732" t="str">
        <f>PROPER(Sheet1!A732)</f>
        <v>Goodrx</v>
      </c>
      <c r="B732" t="str">
        <f>PROPER(Sheet1!B732)</f>
        <v>Los Angeles</v>
      </c>
      <c r="C732" t="s">
        <v>43</v>
      </c>
      <c r="D732">
        <v>140</v>
      </c>
      <c r="E732" s="2">
        <v>0.16</v>
      </c>
      <c r="F732" s="1">
        <v>44804</v>
      </c>
      <c r="G732" t="s">
        <v>11</v>
      </c>
      <c r="H732" t="s">
        <v>29</v>
      </c>
      <c r="I732" s="3">
        <v>910</v>
      </c>
      <c r="J732" s="4">
        <f t="shared" si="99"/>
        <v>910000</v>
      </c>
      <c r="K732">
        <f t="shared" si="100"/>
        <v>875</v>
      </c>
      <c r="L732">
        <f t="shared" si="101"/>
        <v>735</v>
      </c>
      <c r="M732">
        <f t="shared" si="102"/>
        <v>2022</v>
      </c>
      <c r="N732">
        <f t="shared" si="103"/>
        <v>8</v>
      </c>
      <c r="O732">
        <f t="shared" si="104"/>
        <v>36</v>
      </c>
      <c r="P732" t="str">
        <f t="shared" si="105"/>
        <v>Aug</v>
      </c>
      <c r="Q732">
        <f t="shared" si="106"/>
        <v>31</v>
      </c>
      <c r="R732" t="str">
        <f t="shared" si="107"/>
        <v>Wed</v>
      </c>
    </row>
    <row r="733" spans="1:18" x14ac:dyDescent="0.25">
      <c r="A733" t="str">
        <f>PROPER(Sheet1!A733)</f>
        <v>Smava</v>
      </c>
      <c r="B733" t="str">
        <f>PROPER(Sheet1!B733)</f>
        <v>Berlin</v>
      </c>
      <c r="C733" t="s">
        <v>32</v>
      </c>
      <c r="D733">
        <v>100</v>
      </c>
      <c r="E733" s="2">
        <v>0.1</v>
      </c>
      <c r="F733" s="1">
        <v>44804</v>
      </c>
      <c r="G733" t="s">
        <v>16</v>
      </c>
      <c r="H733" t="s">
        <v>127</v>
      </c>
      <c r="I733" s="3">
        <v>188</v>
      </c>
      <c r="J733" s="4">
        <f t="shared" si="99"/>
        <v>188000</v>
      </c>
      <c r="K733">
        <f t="shared" si="100"/>
        <v>1000</v>
      </c>
      <c r="L733">
        <f t="shared" si="101"/>
        <v>900</v>
      </c>
      <c r="M733">
        <f t="shared" si="102"/>
        <v>2022</v>
      </c>
      <c r="N733">
        <f t="shared" si="103"/>
        <v>8</v>
      </c>
      <c r="O733">
        <f t="shared" si="104"/>
        <v>36</v>
      </c>
      <c r="P733" t="str">
        <f t="shared" si="105"/>
        <v>Aug</v>
      </c>
      <c r="Q733">
        <f t="shared" si="106"/>
        <v>31</v>
      </c>
      <c r="R733" t="str">
        <f t="shared" si="107"/>
        <v>Wed</v>
      </c>
    </row>
    <row r="734" spans="1:18" x14ac:dyDescent="0.25">
      <c r="A734" t="str">
        <f>PROPER(Sheet1!A734)</f>
        <v>Hippo Insurance</v>
      </c>
      <c r="B734" t="str">
        <f>PROPER(Sheet1!B734)</f>
        <v>Sf Bay Area</v>
      </c>
      <c r="C734" t="s">
        <v>32</v>
      </c>
      <c r="D734">
        <v>70</v>
      </c>
      <c r="E734" s="2">
        <v>0.1</v>
      </c>
      <c r="F734" s="1">
        <v>44804</v>
      </c>
      <c r="G734" t="s">
        <v>11</v>
      </c>
      <c r="H734" t="s">
        <v>29</v>
      </c>
      <c r="I734" s="3">
        <v>1300</v>
      </c>
      <c r="J734" s="4">
        <f t="shared" si="99"/>
        <v>1300000</v>
      </c>
      <c r="K734">
        <f t="shared" si="100"/>
        <v>700</v>
      </c>
      <c r="L734">
        <f t="shared" si="101"/>
        <v>630</v>
      </c>
      <c r="M734">
        <f t="shared" si="102"/>
        <v>2022</v>
      </c>
      <c r="N734">
        <f t="shared" si="103"/>
        <v>8</v>
      </c>
      <c r="O734">
        <f t="shared" si="104"/>
        <v>36</v>
      </c>
      <c r="P734" t="str">
        <f t="shared" si="105"/>
        <v>Aug</v>
      </c>
      <c r="Q734">
        <f t="shared" si="106"/>
        <v>31</v>
      </c>
      <c r="R734" t="str">
        <f t="shared" si="107"/>
        <v>Wed</v>
      </c>
    </row>
    <row r="735" spans="1:18" x14ac:dyDescent="0.25">
      <c r="A735" t="str">
        <f>PROPER(Sheet1!A735)</f>
        <v>Clari</v>
      </c>
      <c r="B735" t="str">
        <f>PROPER(Sheet1!B735)</f>
        <v>Sf Bay Area</v>
      </c>
      <c r="C735" t="s">
        <v>291</v>
      </c>
      <c r="D735">
        <v>45</v>
      </c>
      <c r="F735" s="1">
        <v>44804</v>
      </c>
      <c r="G735" t="s">
        <v>47</v>
      </c>
      <c r="H735" t="s">
        <v>29</v>
      </c>
      <c r="I735" s="3">
        <v>496</v>
      </c>
      <c r="J735" s="4">
        <f t="shared" si="99"/>
        <v>496000</v>
      </c>
      <c r="K735">
        <f t="shared" si="100"/>
        <v>0</v>
      </c>
      <c r="L735">
        <f t="shared" si="101"/>
        <v>-45</v>
      </c>
      <c r="M735">
        <f t="shared" si="102"/>
        <v>2022</v>
      </c>
      <c r="N735">
        <f t="shared" si="103"/>
        <v>8</v>
      </c>
      <c r="O735">
        <f t="shared" si="104"/>
        <v>36</v>
      </c>
      <c r="P735" t="str">
        <f t="shared" si="105"/>
        <v>Aug</v>
      </c>
      <c r="Q735">
        <f t="shared" si="106"/>
        <v>31</v>
      </c>
      <c r="R735" t="str">
        <f t="shared" si="107"/>
        <v>Wed</v>
      </c>
    </row>
    <row r="736" spans="1:18" x14ac:dyDescent="0.25">
      <c r="A736" t="str">
        <f>PROPER(Sheet1!A736)</f>
        <v>Koo</v>
      </c>
      <c r="B736" t="str">
        <f>PROPER(Sheet1!B736)</f>
        <v>Bengaluru</v>
      </c>
      <c r="C736" t="s">
        <v>37</v>
      </c>
      <c r="D736">
        <v>40</v>
      </c>
      <c r="F736" s="1">
        <v>44804</v>
      </c>
      <c r="G736" t="s">
        <v>63</v>
      </c>
      <c r="H736" t="s">
        <v>17</v>
      </c>
      <c r="I736" s="3">
        <v>44</v>
      </c>
      <c r="J736" s="4">
        <f t="shared" si="99"/>
        <v>44000</v>
      </c>
      <c r="K736">
        <f t="shared" si="100"/>
        <v>0</v>
      </c>
      <c r="L736">
        <f t="shared" si="101"/>
        <v>-40</v>
      </c>
      <c r="M736">
        <f t="shared" si="102"/>
        <v>2022</v>
      </c>
      <c r="N736">
        <f t="shared" si="103"/>
        <v>8</v>
      </c>
      <c r="O736">
        <f t="shared" si="104"/>
        <v>36</v>
      </c>
      <c r="P736" t="str">
        <f t="shared" si="105"/>
        <v>Aug</v>
      </c>
      <c r="Q736">
        <f t="shared" si="106"/>
        <v>31</v>
      </c>
      <c r="R736" t="str">
        <f t="shared" si="107"/>
        <v>Wed</v>
      </c>
    </row>
    <row r="737" spans="1:18" x14ac:dyDescent="0.25">
      <c r="A737" t="str">
        <f>PROPER(Sheet1!A737)</f>
        <v>Tcr2</v>
      </c>
      <c r="B737" t="str">
        <f>PROPER(Sheet1!B737)</f>
        <v>Boston</v>
      </c>
      <c r="C737" t="s">
        <v>43</v>
      </c>
      <c r="D737">
        <v>30</v>
      </c>
      <c r="E737" s="2">
        <v>0.2</v>
      </c>
      <c r="F737" s="1">
        <v>44804</v>
      </c>
      <c r="G737" t="s">
        <v>11</v>
      </c>
      <c r="H737" t="s">
        <v>29</v>
      </c>
      <c r="I737" s="3">
        <v>173</v>
      </c>
      <c r="J737" s="4">
        <f t="shared" si="99"/>
        <v>173000</v>
      </c>
      <c r="K737">
        <f t="shared" si="100"/>
        <v>150</v>
      </c>
      <c r="L737">
        <f t="shared" si="101"/>
        <v>120</v>
      </c>
      <c r="M737">
        <f t="shared" si="102"/>
        <v>2022</v>
      </c>
      <c r="N737">
        <f t="shared" si="103"/>
        <v>8</v>
      </c>
      <c r="O737">
        <f t="shared" si="104"/>
        <v>36</v>
      </c>
      <c r="P737" t="str">
        <f t="shared" si="105"/>
        <v>Aug</v>
      </c>
      <c r="Q737">
        <f t="shared" si="106"/>
        <v>31</v>
      </c>
      <c r="R737" t="str">
        <f t="shared" si="107"/>
        <v>Wed</v>
      </c>
    </row>
    <row r="738" spans="1:18" x14ac:dyDescent="0.25">
      <c r="A738" t="str">
        <f>PROPER(Sheet1!A738)</f>
        <v>Apartment List</v>
      </c>
      <c r="B738" t="str">
        <f>PROPER(Sheet1!B738)</f>
        <v>Sf Bay Area</v>
      </c>
      <c r="C738" t="s">
        <v>60</v>
      </c>
      <c r="D738">
        <v>29</v>
      </c>
      <c r="E738" s="2">
        <v>0.1</v>
      </c>
      <c r="F738" s="1">
        <v>44804</v>
      </c>
      <c r="G738" t="s">
        <v>72</v>
      </c>
      <c r="H738" t="s">
        <v>29</v>
      </c>
      <c r="I738" s="3">
        <v>169</v>
      </c>
      <c r="J738" s="4">
        <f t="shared" si="99"/>
        <v>169000</v>
      </c>
      <c r="K738">
        <f t="shared" si="100"/>
        <v>290</v>
      </c>
      <c r="L738">
        <f t="shared" si="101"/>
        <v>261</v>
      </c>
      <c r="M738">
        <f t="shared" si="102"/>
        <v>2022</v>
      </c>
      <c r="N738">
        <f t="shared" si="103"/>
        <v>8</v>
      </c>
      <c r="O738">
        <f t="shared" si="104"/>
        <v>36</v>
      </c>
      <c r="P738" t="str">
        <f t="shared" si="105"/>
        <v>Aug</v>
      </c>
      <c r="Q738">
        <f t="shared" si="106"/>
        <v>31</v>
      </c>
      <c r="R738" t="str">
        <f t="shared" si="107"/>
        <v>Wed</v>
      </c>
    </row>
    <row r="739" spans="1:18" x14ac:dyDescent="0.25">
      <c r="A739" t="str">
        <f>PROPER(Sheet1!A739)</f>
        <v>Artnight</v>
      </c>
      <c r="B739" t="str">
        <f>PROPER(Sheet1!B739)</f>
        <v>Berlin</v>
      </c>
      <c r="C739" t="s">
        <v>20</v>
      </c>
      <c r="D739">
        <v>26</v>
      </c>
      <c r="E739" s="2">
        <v>0.36</v>
      </c>
      <c r="F739" s="1">
        <v>44804</v>
      </c>
      <c r="G739" t="s">
        <v>16</v>
      </c>
      <c r="H739" t="s">
        <v>127</v>
      </c>
      <c r="J739" s="4">
        <f t="shared" si="99"/>
        <v>0</v>
      </c>
      <c r="K739">
        <f t="shared" si="100"/>
        <v>72.222222222222229</v>
      </c>
      <c r="L739">
        <f t="shared" si="101"/>
        <v>46.222222222222229</v>
      </c>
      <c r="M739">
        <f t="shared" si="102"/>
        <v>2022</v>
      </c>
      <c r="N739">
        <f t="shared" si="103"/>
        <v>8</v>
      </c>
      <c r="O739">
        <f t="shared" si="104"/>
        <v>36</v>
      </c>
      <c r="P739" t="str">
        <f t="shared" si="105"/>
        <v>Aug</v>
      </c>
      <c r="Q739">
        <f t="shared" si="106"/>
        <v>31</v>
      </c>
      <c r="R739" t="str">
        <f t="shared" si="107"/>
        <v>Wed</v>
      </c>
    </row>
    <row r="740" spans="1:18" x14ac:dyDescent="0.25">
      <c r="A740" t="str">
        <f>PROPER(Sheet1!A740)</f>
        <v>Snagajob</v>
      </c>
      <c r="B740" t="str">
        <f>PROPER(Sheet1!B740)</f>
        <v>Richmond</v>
      </c>
      <c r="C740" t="s">
        <v>50</v>
      </c>
      <c r="F740" s="1">
        <v>44804</v>
      </c>
      <c r="G740" t="s">
        <v>16</v>
      </c>
      <c r="H740" t="s">
        <v>29</v>
      </c>
      <c r="I740" s="3">
        <v>221</v>
      </c>
      <c r="J740" s="4">
        <f t="shared" si="99"/>
        <v>221000</v>
      </c>
      <c r="K740">
        <f t="shared" si="100"/>
        <v>0</v>
      </c>
      <c r="L740">
        <f t="shared" si="101"/>
        <v>0</v>
      </c>
      <c r="M740">
        <f t="shared" si="102"/>
        <v>2022</v>
      </c>
      <c r="N740">
        <f t="shared" si="103"/>
        <v>8</v>
      </c>
      <c r="O740">
        <f t="shared" si="104"/>
        <v>36</v>
      </c>
      <c r="P740" t="str">
        <f t="shared" si="105"/>
        <v>Aug</v>
      </c>
      <c r="Q740">
        <f t="shared" si="106"/>
        <v>31</v>
      </c>
      <c r="R740" t="str">
        <f t="shared" si="107"/>
        <v>Wed</v>
      </c>
    </row>
    <row r="741" spans="1:18" x14ac:dyDescent="0.25">
      <c r="A741" t="str">
        <f>PROPER(Sheet1!A741)</f>
        <v>The Wing</v>
      </c>
      <c r="B741" t="str">
        <f>PROPER(Sheet1!B741)</f>
        <v>New York City</v>
      </c>
      <c r="C741" t="s">
        <v>60</v>
      </c>
      <c r="E741" s="2">
        <v>1</v>
      </c>
      <c r="F741" s="1">
        <v>44804</v>
      </c>
      <c r="G741" t="s">
        <v>33</v>
      </c>
      <c r="H741" t="s">
        <v>29</v>
      </c>
      <c r="I741" s="3">
        <v>117</v>
      </c>
      <c r="J741" s="4">
        <f t="shared" si="99"/>
        <v>117000</v>
      </c>
      <c r="K741">
        <f t="shared" si="100"/>
        <v>0</v>
      </c>
      <c r="L741">
        <f t="shared" si="101"/>
        <v>0</v>
      </c>
      <c r="M741">
        <f t="shared" si="102"/>
        <v>2022</v>
      </c>
      <c r="N741">
        <f t="shared" si="103"/>
        <v>8</v>
      </c>
      <c r="O741">
        <f t="shared" si="104"/>
        <v>36</v>
      </c>
      <c r="P741" t="str">
        <f t="shared" si="105"/>
        <v>Aug</v>
      </c>
      <c r="Q741">
        <f t="shared" si="106"/>
        <v>31</v>
      </c>
      <c r="R741" t="str">
        <f t="shared" si="107"/>
        <v>Wed</v>
      </c>
    </row>
    <row r="742" spans="1:18" x14ac:dyDescent="0.25">
      <c r="A742" t="str">
        <f>PROPER(Sheet1!A742)</f>
        <v>Viamo</v>
      </c>
      <c r="B742" t="str">
        <f>PROPER(Sheet1!B742)</f>
        <v>Accra</v>
      </c>
      <c r="C742" t="s">
        <v>62</v>
      </c>
      <c r="F742" s="1">
        <v>44804</v>
      </c>
      <c r="G742" t="s">
        <v>16</v>
      </c>
      <c r="H742" t="s">
        <v>913</v>
      </c>
      <c r="J742" s="4">
        <f t="shared" si="99"/>
        <v>0</v>
      </c>
      <c r="K742">
        <f t="shared" si="100"/>
        <v>0</v>
      </c>
      <c r="L742">
        <f t="shared" si="101"/>
        <v>0</v>
      </c>
      <c r="M742">
        <f t="shared" si="102"/>
        <v>2022</v>
      </c>
      <c r="N742">
        <f t="shared" si="103"/>
        <v>8</v>
      </c>
      <c r="O742">
        <f t="shared" si="104"/>
        <v>36</v>
      </c>
      <c r="P742" t="str">
        <f t="shared" si="105"/>
        <v>Aug</v>
      </c>
      <c r="Q742">
        <f t="shared" si="106"/>
        <v>31</v>
      </c>
      <c r="R742" t="str">
        <f t="shared" si="107"/>
        <v>Wed</v>
      </c>
    </row>
    <row r="743" spans="1:18" x14ac:dyDescent="0.25">
      <c r="A743" t="str">
        <f>PROPER(Sheet1!A743)</f>
        <v>Electric</v>
      </c>
      <c r="B743" t="str">
        <f>PROPER(Sheet1!B743)</f>
        <v>New York City</v>
      </c>
      <c r="C743" t="s">
        <v>62</v>
      </c>
      <c r="D743">
        <v>81</v>
      </c>
      <c r="F743" s="1">
        <v>44803</v>
      </c>
      <c r="G743" t="s">
        <v>72</v>
      </c>
      <c r="H743" t="s">
        <v>29</v>
      </c>
      <c r="I743" s="3">
        <v>212</v>
      </c>
      <c r="J743" s="4">
        <f t="shared" si="99"/>
        <v>212000</v>
      </c>
      <c r="K743">
        <f t="shared" si="100"/>
        <v>0</v>
      </c>
      <c r="L743">
        <f t="shared" si="101"/>
        <v>-81</v>
      </c>
      <c r="M743">
        <f t="shared" si="102"/>
        <v>2022</v>
      </c>
      <c r="N743">
        <f t="shared" si="103"/>
        <v>8</v>
      </c>
      <c r="O743">
        <f t="shared" si="104"/>
        <v>36</v>
      </c>
      <c r="P743" t="str">
        <f t="shared" si="105"/>
        <v>Aug</v>
      </c>
      <c r="Q743">
        <f t="shared" si="106"/>
        <v>30</v>
      </c>
      <c r="R743" t="str">
        <f t="shared" si="107"/>
        <v>Tue</v>
      </c>
    </row>
    <row r="744" spans="1:18" x14ac:dyDescent="0.25">
      <c r="A744" t="str">
        <f>PROPER(Sheet1!A744)</f>
        <v>Immersive Labs</v>
      </c>
      <c r="B744" t="str">
        <f>PROPER(Sheet1!B744)</f>
        <v>Bristol</v>
      </c>
      <c r="C744" t="s">
        <v>91</v>
      </c>
      <c r="D744">
        <v>38</v>
      </c>
      <c r="E744" s="2">
        <v>0.1</v>
      </c>
      <c r="F744" s="1">
        <v>44803</v>
      </c>
      <c r="G744" t="s">
        <v>33</v>
      </c>
      <c r="H744" t="s">
        <v>124</v>
      </c>
      <c r="I744" s="3">
        <v>123</v>
      </c>
      <c r="J744" s="4">
        <f t="shared" si="99"/>
        <v>123000</v>
      </c>
      <c r="K744">
        <f t="shared" si="100"/>
        <v>380</v>
      </c>
      <c r="L744">
        <f t="shared" si="101"/>
        <v>342</v>
      </c>
      <c r="M744">
        <f t="shared" si="102"/>
        <v>2022</v>
      </c>
      <c r="N744">
        <f t="shared" si="103"/>
        <v>8</v>
      </c>
      <c r="O744">
        <f t="shared" si="104"/>
        <v>36</v>
      </c>
      <c r="P744" t="str">
        <f t="shared" si="105"/>
        <v>Aug</v>
      </c>
      <c r="Q744">
        <f t="shared" si="106"/>
        <v>30</v>
      </c>
      <c r="R744" t="str">
        <f t="shared" si="107"/>
        <v>Tue</v>
      </c>
    </row>
    <row r="745" spans="1:18" x14ac:dyDescent="0.25">
      <c r="A745" t="str">
        <f>PROPER(Sheet1!A745)</f>
        <v>Nate</v>
      </c>
      <c r="B745" t="str">
        <f>PROPER(Sheet1!B745)</f>
        <v>New York City</v>
      </c>
      <c r="C745" t="s">
        <v>20</v>
      </c>
      <c r="D745">
        <v>30</v>
      </c>
      <c r="F745" s="1">
        <v>44803</v>
      </c>
      <c r="G745" t="s">
        <v>21</v>
      </c>
      <c r="H745" t="s">
        <v>29</v>
      </c>
      <c r="I745" s="3">
        <v>47</v>
      </c>
      <c r="J745" s="4">
        <f t="shared" si="99"/>
        <v>47000</v>
      </c>
      <c r="K745">
        <f t="shared" si="100"/>
        <v>0</v>
      </c>
      <c r="L745">
        <f t="shared" si="101"/>
        <v>-30</v>
      </c>
      <c r="M745">
        <f t="shared" si="102"/>
        <v>2022</v>
      </c>
      <c r="N745">
        <f t="shared" si="103"/>
        <v>8</v>
      </c>
      <c r="O745">
        <f t="shared" si="104"/>
        <v>36</v>
      </c>
      <c r="P745" t="str">
        <f t="shared" si="105"/>
        <v>Aug</v>
      </c>
      <c r="Q745">
        <f t="shared" si="106"/>
        <v>30</v>
      </c>
      <c r="R745" t="str">
        <f t="shared" si="107"/>
        <v>Tue</v>
      </c>
    </row>
    <row r="746" spans="1:18" x14ac:dyDescent="0.25">
      <c r="A746" t="str">
        <f>PROPER(Sheet1!A746)</f>
        <v>Meesho</v>
      </c>
      <c r="B746" t="str">
        <f>PROPER(Sheet1!B746)</f>
        <v>Bengaluru</v>
      </c>
      <c r="C746" t="s">
        <v>20</v>
      </c>
      <c r="D746">
        <v>300</v>
      </c>
      <c r="F746" s="1">
        <v>44802</v>
      </c>
      <c r="G746" t="s">
        <v>47</v>
      </c>
      <c r="H746" t="s">
        <v>17</v>
      </c>
      <c r="I746" s="3">
        <v>1100</v>
      </c>
      <c r="J746" s="4">
        <f t="shared" si="99"/>
        <v>1100000</v>
      </c>
      <c r="K746">
        <f t="shared" si="100"/>
        <v>0</v>
      </c>
      <c r="L746">
        <f t="shared" si="101"/>
        <v>-300</v>
      </c>
      <c r="M746">
        <f t="shared" si="102"/>
        <v>2022</v>
      </c>
      <c r="N746">
        <f t="shared" si="103"/>
        <v>8</v>
      </c>
      <c r="O746">
        <f t="shared" si="104"/>
        <v>36</v>
      </c>
      <c r="P746" t="str">
        <f t="shared" si="105"/>
        <v>Aug</v>
      </c>
      <c r="Q746">
        <f t="shared" si="106"/>
        <v>29</v>
      </c>
      <c r="R746" t="str">
        <f t="shared" si="107"/>
        <v>Mon</v>
      </c>
    </row>
    <row r="747" spans="1:18" x14ac:dyDescent="0.25">
      <c r="A747" t="str">
        <f>PROPER(Sheet1!A747)</f>
        <v>54Gene</v>
      </c>
      <c r="B747" t="str">
        <f>PROPER(Sheet1!B747)</f>
        <v>Washington D.C.</v>
      </c>
      <c r="C747" t="s">
        <v>43</v>
      </c>
      <c r="D747">
        <v>95</v>
      </c>
      <c r="E747" s="2">
        <v>0.3</v>
      </c>
      <c r="F747" s="1">
        <v>44802</v>
      </c>
      <c r="G747" t="s">
        <v>63</v>
      </c>
      <c r="H747" t="s">
        <v>29</v>
      </c>
      <c r="I747" s="3">
        <v>44</v>
      </c>
      <c r="J747" s="4">
        <f t="shared" si="99"/>
        <v>44000</v>
      </c>
      <c r="K747">
        <f t="shared" si="100"/>
        <v>316.66666666666669</v>
      </c>
      <c r="L747">
        <f t="shared" si="101"/>
        <v>221.66666666666669</v>
      </c>
      <c r="M747">
        <f t="shared" si="102"/>
        <v>2022</v>
      </c>
      <c r="N747">
        <f t="shared" si="103"/>
        <v>8</v>
      </c>
      <c r="O747">
        <f t="shared" si="104"/>
        <v>36</v>
      </c>
      <c r="P747" t="str">
        <f t="shared" si="105"/>
        <v>Aug</v>
      </c>
      <c r="Q747">
        <f t="shared" si="106"/>
        <v>29</v>
      </c>
      <c r="R747" t="str">
        <f t="shared" si="107"/>
        <v>Mon</v>
      </c>
    </row>
    <row r="748" spans="1:18" x14ac:dyDescent="0.25">
      <c r="A748" t="str">
        <f>PROPER(Sheet1!A748)</f>
        <v>Fungible</v>
      </c>
      <c r="B748" t="str">
        <f>PROPER(Sheet1!B748)</f>
        <v>Sf Bay Area</v>
      </c>
      <c r="C748" t="s">
        <v>28</v>
      </c>
      <c r="F748" s="1">
        <v>44802</v>
      </c>
      <c r="G748" t="s">
        <v>33</v>
      </c>
      <c r="H748" t="s">
        <v>29</v>
      </c>
      <c r="I748" s="3">
        <v>310</v>
      </c>
      <c r="J748" s="4">
        <f t="shared" si="99"/>
        <v>310000</v>
      </c>
      <c r="K748">
        <f t="shared" si="100"/>
        <v>0</v>
      </c>
      <c r="L748">
        <f t="shared" si="101"/>
        <v>0</v>
      </c>
      <c r="M748">
        <f t="shared" si="102"/>
        <v>2022</v>
      </c>
      <c r="N748">
        <f t="shared" si="103"/>
        <v>8</v>
      </c>
      <c r="O748">
        <f t="shared" si="104"/>
        <v>36</v>
      </c>
      <c r="P748" t="str">
        <f t="shared" si="105"/>
        <v>Aug</v>
      </c>
      <c r="Q748">
        <f t="shared" si="106"/>
        <v>29</v>
      </c>
      <c r="R748" t="str">
        <f t="shared" si="107"/>
        <v>Mon</v>
      </c>
    </row>
    <row r="749" spans="1:18" x14ac:dyDescent="0.25">
      <c r="A749" t="str">
        <f>PROPER(Sheet1!A749)</f>
        <v>Skillz</v>
      </c>
      <c r="B749" t="str">
        <f>PROPER(Sheet1!B749)</f>
        <v>Sf Bay Area</v>
      </c>
      <c r="C749" t="s">
        <v>37</v>
      </c>
      <c r="F749" s="1">
        <v>44802</v>
      </c>
      <c r="G749" t="s">
        <v>11</v>
      </c>
      <c r="H749" t="s">
        <v>29</v>
      </c>
      <c r="I749" s="3">
        <v>287</v>
      </c>
      <c r="J749" s="4">
        <f t="shared" si="99"/>
        <v>287000</v>
      </c>
      <c r="K749">
        <f t="shared" si="100"/>
        <v>0</v>
      </c>
      <c r="L749">
        <f t="shared" si="101"/>
        <v>0</v>
      </c>
      <c r="M749">
        <f t="shared" si="102"/>
        <v>2022</v>
      </c>
      <c r="N749">
        <f t="shared" si="103"/>
        <v>8</v>
      </c>
      <c r="O749">
        <f t="shared" si="104"/>
        <v>36</v>
      </c>
      <c r="P749" t="str">
        <f t="shared" si="105"/>
        <v>Aug</v>
      </c>
      <c r="Q749">
        <f t="shared" si="106"/>
        <v>29</v>
      </c>
      <c r="R749" t="str">
        <f t="shared" si="107"/>
        <v>Mon</v>
      </c>
    </row>
    <row r="750" spans="1:18" x14ac:dyDescent="0.25">
      <c r="A750" t="str">
        <f>PROPER(Sheet1!A750)</f>
        <v>Otonomo</v>
      </c>
      <c r="B750" t="str">
        <f>PROPER(Sheet1!B750)</f>
        <v>Tel Aviv</v>
      </c>
      <c r="C750" t="s">
        <v>94</v>
      </c>
      <c r="F750" s="1">
        <v>44801</v>
      </c>
      <c r="G750" t="s">
        <v>11</v>
      </c>
      <c r="H750" t="s">
        <v>243</v>
      </c>
      <c r="I750" s="3">
        <v>231</v>
      </c>
      <c r="J750" s="4">
        <f t="shared" si="99"/>
        <v>231000</v>
      </c>
      <c r="K750">
        <f t="shared" si="100"/>
        <v>0</v>
      </c>
      <c r="L750">
        <f t="shared" si="101"/>
        <v>0</v>
      </c>
      <c r="M750">
        <f t="shared" si="102"/>
        <v>2022</v>
      </c>
      <c r="N750">
        <f t="shared" si="103"/>
        <v>8</v>
      </c>
      <c r="O750">
        <f t="shared" si="104"/>
        <v>36</v>
      </c>
      <c r="P750" t="str">
        <f t="shared" si="105"/>
        <v>Aug</v>
      </c>
      <c r="Q750">
        <f t="shared" si="106"/>
        <v>28</v>
      </c>
      <c r="R750" t="str">
        <f t="shared" si="107"/>
        <v>Sun</v>
      </c>
    </row>
    <row r="751" spans="1:18" x14ac:dyDescent="0.25">
      <c r="A751" t="str">
        <f>PROPER(Sheet1!A751)</f>
        <v>Zymergen</v>
      </c>
      <c r="B751" t="str">
        <f>PROPER(Sheet1!B751)</f>
        <v>Sf Bay Area</v>
      </c>
      <c r="C751" t="s">
        <v>62</v>
      </c>
      <c r="D751">
        <v>80</v>
      </c>
      <c r="F751" s="1">
        <v>44799</v>
      </c>
      <c r="G751" t="s">
        <v>44</v>
      </c>
      <c r="H751" t="s">
        <v>29</v>
      </c>
      <c r="I751" s="3">
        <v>974</v>
      </c>
      <c r="J751" s="4">
        <f t="shared" si="99"/>
        <v>974000</v>
      </c>
      <c r="K751">
        <f t="shared" si="100"/>
        <v>0</v>
      </c>
      <c r="L751">
        <f t="shared" si="101"/>
        <v>-80</v>
      </c>
      <c r="M751">
        <f t="shared" si="102"/>
        <v>2022</v>
      </c>
      <c r="N751">
        <f t="shared" si="103"/>
        <v>8</v>
      </c>
      <c r="O751">
        <f t="shared" si="104"/>
        <v>35</v>
      </c>
      <c r="P751" t="str">
        <f t="shared" si="105"/>
        <v>Aug</v>
      </c>
      <c r="Q751">
        <f t="shared" si="106"/>
        <v>26</v>
      </c>
      <c r="R751" t="str">
        <f t="shared" si="107"/>
        <v>Fri</v>
      </c>
    </row>
    <row r="752" spans="1:18" x14ac:dyDescent="0.25">
      <c r="A752" t="str">
        <f>PROPER(Sheet1!A752)</f>
        <v>Okta</v>
      </c>
      <c r="B752" t="str">
        <f>PROPER(Sheet1!B752)</f>
        <v>Sf Bay Area</v>
      </c>
      <c r="C752" t="s">
        <v>62</v>
      </c>
      <c r="D752">
        <v>24</v>
      </c>
      <c r="F752" s="1">
        <v>44799</v>
      </c>
      <c r="G752" t="s">
        <v>11</v>
      </c>
      <c r="H752" t="s">
        <v>29</v>
      </c>
      <c r="I752" s="3">
        <v>1200</v>
      </c>
      <c r="J752" s="4">
        <f t="shared" si="99"/>
        <v>1200000</v>
      </c>
      <c r="K752">
        <f t="shared" si="100"/>
        <v>0</v>
      </c>
      <c r="L752">
        <f t="shared" si="101"/>
        <v>-24</v>
      </c>
      <c r="M752">
        <f t="shared" si="102"/>
        <v>2022</v>
      </c>
      <c r="N752">
        <f t="shared" si="103"/>
        <v>8</v>
      </c>
      <c r="O752">
        <f t="shared" si="104"/>
        <v>35</v>
      </c>
      <c r="P752" t="str">
        <f t="shared" si="105"/>
        <v>Aug</v>
      </c>
      <c r="Q752">
        <f t="shared" si="106"/>
        <v>26</v>
      </c>
      <c r="R752" t="str">
        <f t="shared" si="107"/>
        <v>Fri</v>
      </c>
    </row>
    <row r="753" spans="1:18" x14ac:dyDescent="0.25">
      <c r="A753" t="str">
        <f>PROPER(Sheet1!A753)</f>
        <v>Argyle</v>
      </c>
      <c r="B753" t="str">
        <f>PROPER(Sheet1!B753)</f>
        <v>New York City</v>
      </c>
      <c r="C753" t="s">
        <v>32</v>
      </c>
      <c r="D753">
        <v>20</v>
      </c>
      <c r="E753" s="2">
        <v>7.0000000000000007E-2</v>
      </c>
      <c r="F753" s="1">
        <v>44799</v>
      </c>
      <c r="G753" t="s">
        <v>63</v>
      </c>
      <c r="H753" t="s">
        <v>29</v>
      </c>
      <c r="I753" s="3">
        <v>78</v>
      </c>
      <c r="J753" s="4">
        <f t="shared" si="99"/>
        <v>78000</v>
      </c>
      <c r="K753">
        <f t="shared" si="100"/>
        <v>285.71428571428567</v>
      </c>
      <c r="L753">
        <f t="shared" si="101"/>
        <v>265.71428571428567</v>
      </c>
      <c r="M753">
        <f t="shared" si="102"/>
        <v>2022</v>
      </c>
      <c r="N753">
        <f t="shared" si="103"/>
        <v>8</v>
      </c>
      <c r="O753">
        <f t="shared" si="104"/>
        <v>35</v>
      </c>
      <c r="P753" t="str">
        <f t="shared" si="105"/>
        <v>Aug</v>
      </c>
      <c r="Q753">
        <f t="shared" si="106"/>
        <v>26</v>
      </c>
      <c r="R753" t="str">
        <f t="shared" si="107"/>
        <v>Fri</v>
      </c>
    </row>
    <row r="754" spans="1:18" x14ac:dyDescent="0.25">
      <c r="A754" t="str">
        <f>PROPER(Sheet1!A754)</f>
        <v>Better.Com</v>
      </c>
      <c r="B754" t="str">
        <f>PROPER(Sheet1!B754)</f>
        <v>New York City</v>
      </c>
      <c r="C754" t="s">
        <v>60</v>
      </c>
      <c r="F754" s="1">
        <v>44799</v>
      </c>
      <c r="G754" t="s">
        <v>16</v>
      </c>
      <c r="H754" t="s">
        <v>29</v>
      </c>
      <c r="I754" s="3">
        <v>905</v>
      </c>
      <c r="J754" s="4">
        <f t="shared" si="99"/>
        <v>905000</v>
      </c>
      <c r="K754">
        <f t="shared" si="100"/>
        <v>0</v>
      </c>
      <c r="L754">
        <f t="shared" si="101"/>
        <v>0</v>
      </c>
      <c r="M754">
        <f t="shared" si="102"/>
        <v>2022</v>
      </c>
      <c r="N754">
        <f t="shared" si="103"/>
        <v>8</v>
      </c>
      <c r="O754">
        <f t="shared" si="104"/>
        <v>35</v>
      </c>
      <c r="P754" t="str">
        <f t="shared" si="105"/>
        <v>Aug</v>
      </c>
      <c r="Q754">
        <f t="shared" si="106"/>
        <v>26</v>
      </c>
      <c r="R754" t="str">
        <f t="shared" si="107"/>
        <v>Fri</v>
      </c>
    </row>
    <row r="755" spans="1:18" x14ac:dyDescent="0.25">
      <c r="A755" t="str">
        <f>PROPER(Sheet1!A755)</f>
        <v>Freshdirect</v>
      </c>
      <c r="B755" t="str">
        <f>PROPER(Sheet1!B755)</f>
        <v>Philadelphia</v>
      </c>
      <c r="C755" t="s">
        <v>41</v>
      </c>
      <c r="D755">
        <v>40</v>
      </c>
      <c r="F755" s="1">
        <v>44798</v>
      </c>
      <c r="G755" t="s">
        <v>44</v>
      </c>
      <c r="H755" t="s">
        <v>29</v>
      </c>
      <c r="I755" s="3">
        <v>280</v>
      </c>
      <c r="J755" s="4">
        <f t="shared" si="99"/>
        <v>280000</v>
      </c>
      <c r="K755">
        <f t="shared" si="100"/>
        <v>0</v>
      </c>
      <c r="L755">
        <f t="shared" si="101"/>
        <v>-40</v>
      </c>
      <c r="M755">
        <f t="shared" si="102"/>
        <v>2022</v>
      </c>
      <c r="N755">
        <f t="shared" si="103"/>
        <v>8</v>
      </c>
      <c r="O755">
        <f t="shared" si="104"/>
        <v>35</v>
      </c>
      <c r="P755" t="str">
        <f t="shared" si="105"/>
        <v>Aug</v>
      </c>
      <c r="Q755">
        <f t="shared" si="106"/>
        <v>25</v>
      </c>
      <c r="R755" t="str">
        <f t="shared" si="107"/>
        <v>Thu</v>
      </c>
    </row>
    <row r="756" spans="1:18" x14ac:dyDescent="0.25">
      <c r="A756" t="str">
        <f>PROPER(Sheet1!A756)</f>
        <v>Loja Integrada</v>
      </c>
      <c r="B756" t="str">
        <f>PROPER(Sheet1!B756)</f>
        <v>Sao Paulo</v>
      </c>
      <c r="C756" t="s">
        <v>20</v>
      </c>
      <c r="D756">
        <v>25</v>
      </c>
      <c r="E756" s="2">
        <v>0.1</v>
      </c>
      <c r="F756" s="1">
        <v>44798</v>
      </c>
      <c r="G756" t="s">
        <v>44</v>
      </c>
      <c r="H756" t="s">
        <v>148</v>
      </c>
      <c r="J756" s="4">
        <f t="shared" si="99"/>
        <v>0</v>
      </c>
      <c r="K756">
        <f t="shared" si="100"/>
        <v>250</v>
      </c>
      <c r="L756">
        <f t="shared" si="101"/>
        <v>225</v>
      </c>
      <c r="M756">
        <f t="shared" si="102"/>
        <v>2022</v>
      </c>
      <c r="N756">
        <f t="shared" si="103"/>
        <v>8</v>
      </c>
      <c r="O756">
        <f t="shared" si="104"/>
        <v>35</v>
      </c>
      <c r="P756" t="str">
        <f t="shared" si="105"/>
        <v>Aug</v>
      </c>
      <c r="Q756">
        <f t="shared" si="106"/>
        <v>25</v>
      </c>
      <c r="R756" t="str">
        <f t="shared" si="107"/>
        <v>Thu</v>
      </c>
    </row>
    <row r="757" spans="1:18" x14ac:dyDescent="0.25">
      <c r="A757" t="str">
        <f>PROPER(Sheet1!A757)</f>
        <v>Impact.Com</v>
      </c>
      <c r="B757" t="str">
        <f>PROPER(Sheet1!B757)</f>
        <v>Los Angeles</v>
      </c>
      <c r="C757" t="s">
        <v>15</v>
      </c>
      <c r="E757" s="2">
        <v>0.1</v>
      </c>
      <c r="F757" s="1">
        <v>44798</v>
      </c>
      <c r="G757" t="s">
        <v>217</v>
      </c>
      <c r="H757" t="s">
        <v>29</v>
      </c>
      <c r="I757" s="3">
        <v>361</v>
      </c>
      <c r="J757" s="4">
        <f t="shared" si="99"/>
        <v>361000</v>
      </c>
      <c r="K757">
        <f t="shared" si="100"/>
        <v>0</v>
      </c>
      <c r="L757">
        <f t="shared" si="101"/>
        <v>0</v>
      </c>
      <c r="M757">
        <f t="shared" si="102"/>
        <v>2022</v>
      </c>
      <c r="N757">
        <f t="shared" si="103"/>
        <v>8</v>
      </c>
      <c r="O757">
        <f t="shared" si="104"/>
        <v>35</v>
      </c>
      <c r="P757" t="str">
        <f t="shared" si="105"/>
        <v>Aug</v>
      </c>
      <c r="Q757">
        <f t="shared" si="106"/>
        <v>25</v>
      </c>
      <c r="R757" t="str">
        <f t="shared" si="107"/>
        <v>Thu</v>
      </c>
    </row>
    <row r="758" spans="1:18" x14ac:dyDescent="0.25">
      <c r="A758" t="str">
        <f>PROPER(Sheet1!A758)</f>
        <v>Shipbob</v>
      </c>
      <c r="B758" t="str">
        <f>PROPER(Sheet1!B758)</f>
        <v>Chicago</v>
      </c>
      <c r="C758" t="s">
        <v>211</v>
      </c>
      <c r="E758" s="2">
        <v>7.0000000000000007E-2</v>
      </c>
      <c r="F758" s="1">
        <v>44798</v>
      </c>
      <c r="G758" t="s">
        <v>74</v>
      </c>
      <c r="H758" t="s">
        <v>29</v>
      </c>
      <c r="I758" s="3">
        <v>330</v>
      </c>
      <c r="J758" s="4">
        <f t="shared" si="99"/>
        <v>330000</v>
      </c>
      <c r="K758">
        <f t="shared" si="100"/>
        <v>0</v>
      </c>
      <c r="L758">
        <f t="shared" si="101"/>
        <v>0</v>
      </c>
      <c r="M758">
        <f t="shared" si="102"/>
        <v>2022</v>
      </c>
      <c r="N758">
        <f t="shared" si="103"/>
        <v>8</v>
      </c>
      <c r="O758">
        <f t="shared" si="104"/>
        <v>35</v>
      </c>
      <c r="P758" t="str">
        <f t="shared" si="105"/>
        <v>Aug</v>
      </c>
      <c r="Q758">
        <f t="shared" si="106"/>
        <v>25</v>
      </c>
      <c r="R758" t="str">
        <f t="shared" si="107"/>
        <v>Thu</v>
      </c>
    </row>
    <row r="759" spans="1:18" x14ac:dyDescent="0.25">
      <c r="A759" t="str">
        <f>PROPER(Sheet1!A759)</f>
        <v>Reali</v>
      </c>
      <c r="B759" t="str">
        <f>PROPER(Sheet1!B759)</f>
        <v>Sf Bay Area</v>
      </c>
      <c r="C759" t="s">
        <v>60</v>
      </c>
      <c r="D759">
        <v>140</v>
      </c>
      <c r="E759" s="2">
        <v>1</v>
      </c>
      <c r="F759" s="1">
        <v>44797</v>
      </c>
      <c r="G759" t="s">
        <v>63</v>
      </c>
      <c r="H759" t="s">
        <v>29</v>
      </c>
      <c r="I759" s="3">
        <v>117</v>
      </c>
      <c r="J759" s="4">
        <f t="shared" si="99"/>
        <v>117000</v>
      </c>
      <c r="K759">
        <f t="shared" si="100"/>
        <v>140</v>
      </c>
      <c r="L759">
        <f t="shared" si="101"/>
        <v>0</v>
      </c>
      <c r="M759">
        <f t="shared" si="102"/>
        <v>2022</v>
      </c>
      <c r="N759">
        <f t="shared" si="103"/>
        <v>8</v>
      </c>
      <c r="O759">
        <f t="shared" si="104"/>
        <v>35</v>
      </c>
      <c r="P759" t="str">
        <f t="shared" si="105"/>
        <v>Aug</v>
      </c>
      <c r="Q759">
        <f t="shared" si="106"/>
        <v>24</v>
      </c>
      <c r="R759" t="str">
        <f t="shared" si="107"/>
        <v>Wed</v>
      </c>
    </row>
    <row r="760" spans="1:18" x14ac:dyDescent="0.25">
      <c r="A760" t="str">
        <f>PROPER(Sheet1!A760)</f>
        <v>Loop</v>
      </c>
      <c r="B760" t="str">
        <f>PROPER(Sheet1!B760)</f>
        <v>Washington D.C.</v>
      </c>
      <c r="C760" t="s">
        <v>32</v>
      </c>
      <c r="D760">
        <v>15</v>
      </c>
      <c r="E760" s="2">
        <v>0.2</v>
      </c>
      <c r="F760" s="1">
        <v>44797</v>
      </c>
      <c r="G760" t="s">
        <v>21</v>
      </c>
      <c r="H760" t="s">
        <v>29</v>
      </c>
      <c r="I760" s="3">
        <v>24</v>
      </c>
      <c r="J760" s="4">
        <f t="shared" si="99"/>
        <v>24000</v>
      </c>
      <c r="K760">
        <f t="shared" si="100"/>
        <v>75</v>
      </c>
      <c r="L760">
        <f t="shared" si="101"/>
        <v>60</v>
      </c>
      <c r="M760">
        <f t="shared" si="102"/>
        <v>2022</v>
      </c>
      <c r="N760">
        <f t="shared" si="103"/>
        <v>8</v>
      </c>
      <c r="O760">
        <f t="shared" si="104"/>
        <v>35</v>
      </c>
      <c r="P760" t="str">
        <f t="shared" si="105"/>
        <v>Aug</v>
      </c>
      <c r="Q760">
        <f t="shared" si="106"/>
        <v>24</v>
      </c>
      <c r="R760" t="str">
        <f t="shared" si="107"/>
        <v>Wed</v>
      </c>
    </row>
    <row r="761" spans="1:18" x14ac:dyDescent="0.25">
      <c r="A761" t="str">
        <f>PROPER(Sheet1!A761)</f>
        <v>Pix</v>
      </c>
      <c r="B761" t="str">
        <f>PROPER(Sheet1!B761)</f>
        <v>Sf Bay Area</v>
      </c>
      <c r="C761" t="s">
        <v>41</v>
      </c>
      <c r="F761" s="1">
        <v>44797</v>
      </c>
      <c r="G761" t="s">
        <v>16</v>
      </c>
      <c r="H761" t="s">
        <v>29</v>
      </c>
      <c r="J761" s="4">
        <f t="shared" si="99"/>
        <v>0</v>
      </c>
      <c r="K761">
        <f t="shared" si="100"/>
        <v>0</v>
      </c>
      <c r="L761">
        <f t="shared" si="101"/>
        <v>0</v>
      </c>
      <c r="M761">
        <f t="shared" si="102"/>
        <v>2022</v>
      </c>
      <c r="N761">
        <f t="shared" si="103"/>
        <v>8</v>
      </c>
      <c r="O761">
        <f t="shared" si="104"/>
        <v>35</v>
      </c>
      <c r="P761" t="str">
        <f t="shared" si="105"/>
        <v>Aug</v>
      </c>
      <c r="Q761">
        <f t="shared" si="106"/>
        <v>24</v>
      </c>
      <c r="R761" t="str">
        <f t="shared" si="107"/>
        <v>Wed</v>
      </c>
    </row>
    <row r="762" spans="1:18" x14ac:dyDescent="0.25">
      <c r="A762" t="str">
        <f>PROPER(Sheet1!A762)</f>
        <v>Tier Mobility</v>
      </c>
      <c r="B762" t="str">
        <f>PROPER(Sheet1!B762)</f>
        <v>Berlin</v>
      </c>
      <c r="C762" t="s">
        <v>94</v>
      </c>
      <c r="D762">
        <v>180</v>
      </c>
      <c r="E762" s="2">
        <v>0.16</v>
      </c>
      <c r="F762" s="1">
        <v>44796</v>
      </c>
      <c r="G762" t="s">
        <v>72</v>
      </c>
      <c r="H762" t="s">
        <v>127</v>
      </c>
      <c r="I762" s="3">
        <v>646</v>
      </c>
      <c r="J762" s="4">
        <f t="shared" si="99"/>
        <v>646000</v>
      </c>
      <c r="K762">
        <f t="shared" si="100"/>
        <v>1125</v>
      </c>
      <c r="L762">
        <f t="shared" si="101"/>
        <v>945</v>
      </c>
      <c r="M762">
        <f t="shared" si="102"/>
        <v>2022</v>
      </c>
      <c r="N762">
        <f t="shared" si="103"/>
        <v>8</v>
      </c>
      <c r="O762">
        <f t="shared" si="104"/>
        <v>35</v>
      </c>
      <c r="P762" t="str">
        <f t="shared" si="105"/>
        <v>Aug</v>
      </c>
      <c r="Q762">
        <f t="shared" si="106"/>
        <v>23</v>
      </c>
      <c r="R762" t="str">
        <f t="shared" si="107"/>
        <v>Tue</v>
      </c>
    </row>
    <row r="763" spans="1:18" x14ac:dyDescent="0.25">
      <c r="A763" t="str">
        <f>PROPER(Sheet1!A763)</f>
        <v>Packable</v>
      </c>
      <c r="B763" t="str">
        <f>PROPER(Sheet1!B763)</f>
        <v>New York City</v>
      </c>
      <c r="C763" t="s">
        <v>20</v>
      </c>
      <c r="D763">
        <v>138</v>
      </c>
      <c r="E763" s="2">
        <v>0.2</v>
      </c>
      <c r="F763" s="1">
        <v>44796</v>
      </c>
      <c r="G763" t="s">
        <v>16</v>
      </c>
      <c r="H763" t="s">
        <v>29</v>
      </c>
      <c r="I763" s="3">
        <v>472</v>
      </c>
      <c r="J763" s="4">
        <f t="shared" si="99"/>
        <v>472000</v>
      </c>
      <c r="K763">
        <f t="shared" si="100"/>
        <v>690</v>
      </c>
      <c r="L763">
        <f t="shared" si="101"/>
        <v>552</v>
      </c>
      <c r="M763">
        <f t="shared" si="102"/>
        <v>2022</v>
      </c>
      <c r="N763">
        <f t="shared" si="103"/>
        <v>8</v>
      </c>
      <c r="O763">
        <f t="shared" si="104"/>
        <v>35</v>
      </c>
      <c r="P763" t="str">
        <f t="shared" si="105"/>
        <v>Aug</v>
      </c>
      <c r="Q763">
        <f t="shared" si="106"/>
        <v>23</v>
      </c>
      <c r="R763" t="str">
        <f t="shared" si="107"/>
        <v>Tue</v>
      </c>
    </row>
    <row r="764" spans="1:18" x14ac:dyDescent="0.25">
      <c r="A764" t="str">
        <f>PROPER(Sheet1!A764)</f>
        <v>Q4</v>
      </c>
      <c r="B764" t="str">
        <f>PROPER(Sheet1!B764)</f>
        <v>Toronto</v>
      </c>
      <c r="C764" t="s">
        <v>62</v>
      </c>
      <c r="D764">
        <v>50</v>
      </c>
      <c r="E764" s="2">
        <v>0.08</v>
      </c>
      <c r="F764" s="1">
        <v>44796</v>
      </c>
      <c r="G764" t="s">
        <v>33</v>
      </c>
      <c r="H764" t="s">
        <v>109</v>
      </c>
      <c r="I764" s="3">
        <v>91</v>
      </c>
      <c r="J764" s="4">
        <f t="shared" si="99"/>
        <v>91000</v>
      </c>
      <c r="K764">
        <f t="shared" si="100"/>
        <v>625</v>
      </c>
      <c r="L764">
        <f t="shared" si="101"/>
        <v>575</v>
      </c>
      <c r="M764">
        <f t="shared" si="102"/>
        <v>2022</v>
      </c>
      <c r="N764">
        <f t="shared" si="103"/>
        <v>8</v>
      </c>
      <c r="O764">
        <f t="shared" si="104"/>
        <v>35</v>
      </c>
      <c r="P764" t="str">
        <f t="shared" si="105"/>
        <v>Aug</v>
      </c>
      <c r="Q764">
        <f t="shared" si="106"/>
        <v>23</v>
      </c>
      <c r="R764" t="str">
        <f t="shared" si="107"/>
        <v>Tue</v>
      </c>
    </row>
    <row r="765" spans="1:18" x14ac:dyDescent="0.25">
      <c r="A765" t="str">
        <f>PROPER(Sheet1!A765)</f>
        <v>Skedulo</v>
      </c>
      <c r="B765" t="str">
        <f>PROPER(Sheet1!B765)</f>
        <v>Sf Bay Area</v>
      </c>
      <c r="C765" t="s">
        <v>50</v>
      </c>
      <c r="D765">
        <v>31</v>
      </c>
      <c r="E765" s="2">
        <v>0.08</v>
      </c>
      <c r="F765" s="1">
        <v>44796</v>
      </c>
      <c r="G765" t="s">
        <v>33</v>
      </c>
      <c r="H765" t="s">
        <v>29</v>
      </c>
      <c r="I765" s="3">
        <v>114</v>
      </c>
      <c r="J765" s="4">
        <f t="shared" si="99"/>
        <v>114000</v>
      </c>
      <c r="K765">
        <f t="shared" si="100"/>
        <v>387.5</v>
      </c>
      <c r="L765">
        <f t="shared" si="101"/>
        <v>356.5</v>
      </c>
      <c r="M765">
        <f t="shared" si="102"/>
        <v>2022</v>
      </c>
      <c r="N765">
        <f t="shared" si="103"/>
        <v>8</v>
      </c>
      <c r="O765">
        <f t="shared" si="104"/>
        <v>35</v>
      </c>
      <c r="P765" t="str">
        <f t="shared" si="105"/>
        <v>Aug</v>
      </c>
      <c r="Q765">
        <f t="shared" si="106"/>
        <v>23</v>
      </c>
      <c r="R765" t="str">
        <f t="shared" si="107"/>
        <v>Tue</v>
      </c>
    </row>
    <row r="766" spans="1:18" x14ac:dyDescent="0.25">
      <c r="A766" t="str">
        <f>PROPER(Sheet1!A766)</f>
        <v>Plato</v>
      </c>
      <c r="B766" t="str">
        <f>PROPER(Sheet1!B766)</f>
        <v>Sf Bay Area</v>
      </c>
      <c r="C766" t="s">
        <v>50</v>
      </c>
      <c r="D766">
        <v>29</v>
      </c>
      <c r="E766" s="2">
        <v>0.5</v>
      </c>
      <c r="F766" s="1">
        <v>44796</v>
      </c>
      <c r="G766" t="s">
        <v>202</v>
      </c>
      <c r="H766" t="s">
        <v>29</v>
      </c>
      <c r="I766" s="3">
        <v>3</v>
      </c>
      <c r="J766" s="4">
        <f t="shared" si="99"/>
        <v>3000</v>
      </c>
      <c r="K766">
        <f t="shared" si="100"/>
        <v>58</v>
      </c>
      <c r="L766">
        <f t="shared" si="101"/>
        <v>29</v>
      </c>
      <c r="M766">
        <f t="shared" si="102"/>
        <v>2022</v>
      </c>
      <c r="N766">
        <f t="shared" si="103"/>
        <v>8</v>
      </c>
      <c r="O766">
        <f t="shared" si="104"/>
        <v>35</v>
      </c>
      <c r="P766" t="str">
        <f t="shared" si="105"/>
        <v>Aug</v>
      </c>
      <c r="Q766">
        <f t="shared" si="106"/>
        <v>23</v>
      </c>
      <c r="R766" t="str">
        <f t="shared" si="107"/>
        <v>Tue</v>
      </c>
    </row>
    <row r="767" spans="1:18" x14ac:dyDescent="0.25">
      <c r="A767" t="str">
        <f>PROPER(Sheet1!A767)</f>
        <v>Datarobot</v>
      </c>
      <c r="B767" t="str">
        <f>PROPER(Sheet1!B767)</f>
        <v>Boston</v>
      </c>
      <c r="C767" t="s">
        <v>53</v>
      </c>
      <c r="E767" s="2">
        <v>0.26</v>
      </c>
      <c r="F767" s="1">
        <v>44796</v>
      </c>
      <c r="G767" t="s">
        <v>224</v>
      </c>
      <c r="H767" t="s">
        <v>29</v>
      </c>
      <c r="I767" s="3">
        <v>1000</v>
      </c>
      <c r="J767" s="4">
        <f t="shared" si="99"/>
        <v>1000000</v>
      </c>
      <c r="K767">
        <f t="shared" si="100"/>
        <v>0</v>
      </c>
      <c r="L767">
        <f t="shared" si="101"/>
        <v>0</v>
      </c>
      <c r="M767">
        <f t="shared" si="102"/>
        <v>2022</v>
      </c>
      <c r="N767">
        <f t="shared" si="103"/>
        <v>8</v>
      </c>
      <c r="O767">
        <f t="shared" si="104"/>
        <v>35</v>
      </c>
      <c r="P767" t="str">
        <f t="shared" si="105"/>
        <v>Aug</v>
      </c>
      <c r="Q767">
        <f t="shared" si="106"/>
        <v>23</v>
      </c>
      <c r="R767" t="str">
        <f t="shared" si="107"/>
        <v>Tue</v>
      </c>
    </row>
    <row r="768" spans="1:18" x14ac:dyDescent="0.25">
      <c r="A768" t="str">
        <f>PROPER(Sheet1!A768)</f>
        <v>Kogan</v>
      </c>
      <c r="B768" t="str">
        <f>PROPER(Sheet1!B768)</f>
        <v>Melbourne</v>
      </c>
      <c r="C768" t="s">
        <v>20</v>
      </c>
      <c r="F768" s="1">
        <v>44796</v>
      </c>
      <c r="G768" t="s">
        <v>11</v>
      </c>
      <c r="H768" t="s">
        <v>22</v>
      </c>
      <c r="J768" s="4">
        <f t="shared" si="99"/>
        <v>0</v>
      </c>
      <c r="K768">
        <f t="shared" si="100"/>
        <v>0</v>
      </c>
      <c r="L768">
        <f t="shared" si="101"/>
        <v>0</v>
      </c>
      <c r="M768">
        <f t="shared" si="102"/>
        <v>2022</v>
      </c>
      <c r="N768">
        <f t="shared" si="103"/>
        <v>8</v>
      </c>
      <c r="O768">
        <f t="shared" si="104"/>
        <v>35</v>
      </c>
      <c r="P768" t="str">
        <f t="shared" si="105"/>
        <v>Aug</v>
      </c>
      <c r="Q768">
        <f t="shared" si="106"/>
        <v>23</v>
      </c>
      <c r="R768" t="str">
        <f t="shared" si="107"/>
        <v>Tue</v>
      </c>
    </row>
    <row r="769" spans="1:18" x14ac:dyDescent="0.25">
      <c r="A769" t="str">
        <f>PROPER(Sheet1!A769)</f>
        <v>Skillshare</v>
      </c>
      <c r="B769" t="str">
        <f>PROPER(Sheet1!B769)</f>
        <v>New York City</v>
      </c>
      <c r="C769" t="s">
        <v>25</v>
      </c>
      <c r="F769" s="1">
        <v>44796</v>
      </c>
      <c r="G769" t="s">
        <v>16</v>
      </c>
      <c r="H769" t="s">
        <v>29</v>
      </c>
      <c r="I769" s="3">
        <v>136</v>
      </c>
      <c r="J769" s="4">
        <f t="shared" si="99"/>
        <v>136000</v>
      </c>
      <c r="K769">
        <f t="shared" si="100"/>
        <v>0</v>
      </c>
      <c r="L769">
        <f t="shared" si="101"/>
        <v>0</v>
      </c>
      <c r="M769">
        <f t="shared" si="102"/>
        <v>2022</v>
      </c>
      <c r="N769">
        <f t="shared" si="103"/>
        <v>8</v>
      </c>
      <c r="O769">
        <f t="shared" si="104"/>
        <v>35</v>
      </c>
      <c r="P769" t="str">
        <f t="shared" si="105"/>
        <v>Aug</v>
      </c>
      <c r="Q769">
        <f t="shared" si="106"/>
        <v>23</v>
      </c>
      <c r="R769" t="str">
        <f t="shared" si="107"/>
        <v>Tue</v>
      </c>
    </row>
    <row r="770" spans="1:18" x14ac:dyDescent="0.25">
      <c r="A770" t="str">
        <f>PROPER(Sheet1!A770)</f>
        <v>Mr. Yum</v>
      </c>
      <c r="B770" t="str">
        <f>PROPER(Sheet1!B770)</f>
        <v>Melbourne</v>
      </c>
      <c r="C770" t="s">
        <v>41</v>
      </c>
      <c r="E770" s="2">
        <v>0.17</v>
      </c>
      <c r="F770" s="1">
        <v>44795</v>
      </c>
      <c r="G770" t="s">
        <v>21</v>
      </c>
      <c r="H770" t="s">
        <v>29</v>
      </c>
      <c r="I770" s="3">
        <v>73</v>
      </c>
      <c r="J770" s="4">
        <f t="shared" ref="J770:J833" si="108">1000*I770</f>
        <v>73000</v>
      </c>
      <c r="K770">
        <f t="shared" ref="K770:K833" si="109">IFERROR(D770/E770,0)</f>
        <v>0</v>
      </c>
      <c r="L770">
        <f t="shared" ref="L770:L833" si="110">IFERROR(K770-D770,0)</f>
        <v>0</v>
      </c>
      <c r="M770">
        <f t="shared" ref="M770:M833" si="111">YEAR(F770)</f>
        <v>2022</v>
      </c>
      <c r="N770">
        <f t="shared" ref="N770:N833" si="112">MONTH(F770)</f>
        <v>8</v>
      </c>
      <c r="O770">
        <f t="shared" ref="O770:O833" si="113">WEEKNUM(F770)</f>
        <v>35</v>
      </c>
      <c r="P770" t="str">
        <f t="shared" ref="P770:P833" si="114">TEXT(F770,"MMM")</f>
        <v>Aug</v>
      </c>
      <c r="Q770">
        <f t="shared" ref="Q770:Q833" si="115">DAY(F770)</f>
        <v>22</v>
      </c>
      <c r="R770" t="str">
        <f t="shared" ref="R770:R833" si="116">TEXT(F770,"DDD")</f>
        <v>Mon</v>
      </c>
    </row>
    <row r="771" spans="1:18" x14ac:dyDescent="0.25">
      <c r="A771" t="str">
        <f>PROPER(Sheet1!A771)</f>
        <v>Shopx</v>
      </c>
      <c r="B771" t="str">
        <f>PROPER(Sheet1!B771)</f>
        <v>Bengaluru</v>
      </c>
      <c r="C771" t="s">
        <v>20</v>
      </c>
      <c r="E771" s="2">
        <v>1</v>
      </c>
      <c r="F771" s="1">
        <v>44795</v>
      </c>
      <c r="G771" t="s">
        <v>16</v>
      </c>
      <c r="H771" t="s">
        <v>17</v>
      </c>
      <c r="I771" s="3">
        <v>56</v>
      </c>
      <c r="J771" s="4">
        <f t="shared" si="108"/>
        <v>56000</v>
      </c>
      <c r="K771">
        <f t="shared" si="109"/>
        <v>0</v>
      </c>
      <c r="L771">
        <f t="shared" si="110"/>
        <v>0</v>
      </c>
      <c r="M771">
        <f t="shared" si="111"/>
        <v>2022</v>
      </c>
      <c r="N771">
        <f t="shared" si="112"/>
        <v>8</v>
      </c>
      <c r="O771">
        <f t="shared" si="113"/>
        <v>35</v>
      </c>
      <c r="P771" t="str">
        <f t="shared" si="114"/>
        <v>Aug</v>
      </c>
      <c r="Q771">
        <f t="shared" si="115"/>
        <v>22</v>
      </c>
      <c r="R771" t="str">
        <f t="shared" si="116"/>
        <v>Mon</v>
      </c>
    </row>
    <row r="772" spans="1:18" x14ac:dyDescent="0.25">
      <c r="A772" t="str">
        <f>PROPER(Sheet1!A772)</f>
        <v>Nso</v>
      </c>
      <c r="B772" t="str">
        <f>PROPER(Sheet1!B772)</f>
        <v>Tel Aviv</v>
      </c>
      <c r="C772" t="s">
        <v>91</v>
      </c>
      <c r="D772">
        <v>100</v>
      </c>
      <c r="E772" s="2">
        <v>0.14000000000000001</v>
      </c>
      <c r="F772" s="1">
        <v>44794</v>
      </c>
      <c r="G772" t="s">
        <v>202</v>
      </c>
      <c r="H772" t="s">
        <v>243</v>
      </c>
      <c r="I772" s="3">
        <v>1</v>
      </c>
      <c r="J772" s="4">
        <f t="shared" si="108"/>
        <v>1000</v>
      </c>
      <c r="K772">
        <f t="shared" si="109"/>
        <v>714.28571428571422</v>
      </c>
      <c r="L772">
        <f t="shared" si="110"/>
        <v>614.28571428571422</v>
      </c>
      <c r="M772">
        <f t="shared" si="111"/>
        <v>2022</v>
      </c>
      <c r="N772">
        <f t="shared" si="112"/>
        <v>8</v>
      </c>
      <c r="O772">
        <f t="shared" si="113"/>
        <v>35</v>
      </c>
      <c r="P772" t="str">
        <f t="shared" si="114"/>
        <v>Aug</v>
      </c>
      <c r="Q772">
        <f t="shared" si="115"/>
        <v>21</v>
      </c>
      <c r="R772" t="str">
        <f t="shared" si="116"/>
        <v>Sun</v>
      </c>
    </row>
    <row r="773" spans="1:18" x14ac:dyDescent="0.25">
      <c r="A773" t="str">
        <f>PROPER(Sheet1!A773)</f>
        <v>Tufin</v>
      </c>
      <c r="B773" t="str">
        <f>PROPER(Sheet1!B773)</f>
        <v>Boston</v>
      </c>
      <c r="C773" t="s">
        <v>91</v>
      </c>
      <c r="D773">
        <v>55</v>
      </c>
      <c r="E773" s="2">
        <v>0.1</v>
      </c>
      <c r="F773" s="1">
        <v>44794</v>
      </c>
      <c r="G773" t="s">
        <v>44</v>
      </c>
      <c r="H773" t="s">
        <v>29</v>
      </c>
      <c r="I773" s="3">
        <v>21</v>
      </c>
      <c r="J773" s="4">
        <f t="shared" si="108"/>
        <v>21000</v>
      </c>
      <c r="K773">
        <f t="shared" si="109"/>
        <v>550</v>
      </c>
      <c r="L773">
        <f t="shared" si="110"/>
        <v>495</v>
      </c>
      <c r="M773">
        <f t="shared" si="111"/>
        <v>2022</v>
      </c>
      <c r="N773">
        <f t="shared" si="112"/>
        <v>8</v>
      </c>
      <c r="O773">
        <f t="shared" si="113"/>
        <v>35</v>
      </c>
      <c r="P773" t="str">
        <f t="shared" si="114"/>
        <v>Aug</v>
      </c>
      <c r="Q773">
        <f t="shared" si="115"/>
        <v>21</v>
      </c>
      <c r="R773" t="str">
        <f t="shared" si="116"/>
        <v>Sun</v>
      </c>
    </row>
    <row r="774" spans="1:18" x14ac:dyDescent="0.25">
      <c r="A774" t="str">
        <f>PROPER(Sheet1!A774)</f>
        <v>Amperity</v>
      </c>
      <c r="B774" t="str">
        <f>PROPER(Sheet1!B774)</f>
        <v>Seattle</v>
      </c>
      <c r="C774" t="s">
        <v>15</v>
      </c>
      <c r="D774">
        <v>13</v>
      </c>
      <c r="E774" s="2">
        <v>0.03</v>
      </c>
      <c r="F774" s="1">
        <v>44793</v>
      </c>
      <c r="G774" t="s">
        <v>72</v>
      </c>
      <c r="H774" t="s">
        <v>29</v>
      </c>
      <c r="I774" s="3">
        <v>187</v>
      </c>
      <c r="J774" s="4">
        <f t="shared" si="108"/>
        <v>187000</v>
      </c>
      <c r="K774">
        <f t="shared" si="109"/>
        <v>433.33333333333337</v>
      </c>
      <c r="L774">
        <f t="shared" si="110"/>
        <v>420.33333333333337</v>
      </c>
      <c r="M774">
        <f t="shared" si="111"/>
        <v>2022</v>
      </c>
      <c r="N774">
        <f t="shared" si="112"/>
        <v>8</v>
      </c>
      <c r="O774">
        <f t="shared" si="113"/>
        <v>34</v>
      </c>
      <c r="P774" t="str">
        <f t="shared" si="114"/>
        <v>Aug</v>
      </c>
      <c r="Q774">
        <f t="shared" si="115"/>
        <v>20</v>
      </c>
      <c r="R774" t="str">
        <f t="shared" si="116"/>
        <v>Sat</v>
      </c>
    </row>
    <row r="775" spans="1:18" x14ac:dyDescent="0.25">
      <c r="A775" t="str">
        <f>PROPER(Sheet1!A775)</f>
        <v>Wayfair</v>
      </c>
      <c r="B775" t="str">
        <f>PROPER(Sheet1!B775)</f>
        <v>Boston</v>
      </c>
      <c r="C775" t="s">
        <v>20</v>
      </c>
      <c r="D775">
        <v>870</v>
      </c>
      <c r="E775" s="2">
        <v>0.05</v>
      </c>
      <c r="F775" s="1">
        <v>44792</v>
      </c>
      <c r="G775" t="s">
        <v>11</v>
      </c>
      <c r="H775" t="s">
        <v>29</v>
      </c>
      <c r="I775" s="3">
        <v>1700</v>
      </c>
      <c r="J775" s="4">
        <f t="shared" si="108"/>
        <v>1700000</v>
      </c>
      <c r="K775">
        <f t="shared" si="109"/>
        <v>17400</v>
      </c>
      <c r="L775">
        <f t="shared" si="110"/>
        <v>16530</v>
      </c>
      <c r="M775">
        <f t="shared" si="111"/>
        <v>2022</v>
      </c>
      <c r="N775">
        <f t="shared" si="112"/>
        <v>8</v>
      </c>
      <c r="O775">
        <f t="shared" si="113"/>
        <v>34</v>
      </c>
      <c r="P775" t="str">
        <f t="shared" si="114"/>
        <v>Aug</v>
      </c>
      <c r="Q775">
        <f t="shared" si="115"/>
        <v>19</v>
      </c>
      <c r="R775" t="str">
        <f t="shared" si="116"/>
        <v>Fri</v>
      </c>
    </row>
    <row r="776" spans="1:18" x14ac:dyDescent="0.25">
      <c r="A776" t="str">
        <f>PROPER(Sheet1!A776)</f>
        <v>Stripe</v>
      </c>
      <c r="B776" t="str">
        <f>PROPER(Sheet1!B776)</f>
        <v>Sf Bay Area</v>
      </c>
      <c r="C776" t="s">
        <v>32</v>
      </c>
      <c r="D776">
        <v>50</v>
      </c>
      <c r="F776" s="1">
        <v>44792</v>
      </c>
      <c r="G776" t="s">
        <v>162</v>
      </c>
      <c r="H776" t="s">
        <v>29</v>
      </c>
      <c r="I776" s="3">
        <v>2300</v>
      </c>
      <c r="J776" s="4">
        <f t="shared" si="108"/>
        <v>2300000</v>
      </c>
      <c r="K776">
        <f t="shared" si="109"/>
        <v>0</v>
      </c>
      <c r="L776">
        <f t="shared" si="110"/>
        <v>-50</v>
      </c>
      <c r="M776">
        <f t="shared" si="111"/>
        <v>2022</v>
      </c>
      <c r="N776">
        <f t="shared" si="112"/>
        <v>8</v>
      </c>
      <c r="O776">
        <f t="shared" si="113"/>
        <v>34</v>
      </c>
      <c r="P776" t="str">
        <f t="shared" si="114"/>
        <v>Aug</v>
      </c>
      <c r="Q776">
        <f t="shared" si="115"/>
        <v>19</v>
      </c>
      <c r="R776" t="str">
        <f t="shared" si="116"/>
        <v>Fri</v>
      </c>
    </row>
    <row r="777" spans="1:18" x14ac:dyDescent="0.25">
      <c r="A777" t="str">
        <f>PROPER(Sheet1!A777)</f>
        <v>Hodlnaut</v>
      </c>
      <c r="B777" t="str">
        <f>PROPER(Sheet1!B777)</f>
        <v>Singapore</v>
      </c>
      <c r="C777" t="s">
        <v>28</v>
      </c>
      <c r="D777">
        <v>40</v>
      </c>
      <c r="E777" s="2">
        <v>0.8</v>
      </c>
      <c r="F777" s="1">
        <v>44792</v>
      </c>
      <c r="G777" t="s">
        <v>16</v>
      </c>
      <c r="H777" t="s">
        <v>205</v>
      </c>
      <c r="J777" s="4">
        <f t="shared" si="108"/>
        <v>0</v>
      </c>
      <c r="K777">
        <f t="shared" si="109"/>
        <v>50</v>
      </c>
      <c r="L777">
        <f t="shared" si="110"/>
        <v>10</v>
      </c>
      <c r="M777">
        <f t="shared" si="111"/>
        <v>2022</v>
      </c>
      <c r="N777">
        <f t="shared" si="112"/>
        <v>8</v>
      </c>
      <c r="O777">
        <f t="shared" si="113"/>
        <v>34</v>
      </c>
      <c r="P777" t="str">
        <f t="shared" si="114"/>
        <v>Aug</v>
      </c>
      <c r="Q777">
        <f t="shared" si="115"/>
        <v>19</v>
      </c>
      <c r="R777" t="str">
        <f t="shared" si="116"/>
        <v>Fri</v>
      </c>
    </row>
    <row r="778" spans="1:18" x14ac:dyDescent="0.25">
      <c r="A778" t="str">
        <f>PROPER(Sheet1!A778)</f>
        <v>New Relic</v>
      </c>
      <c r="B778" t="str">
        <f>PROPER(Sheet1!B778)</f>
        <v>Sf Bay Area</v>
      </c>
      <c r="C778" t="s">
        <v>115</v>
      </c>
      <c r="D778">
        <v>110</v>
      </c>
      <c r="E778" s="2">
        <v>0.05</v>
      </c>
      <c r="F778" s="1">
        <v>44791</v>
      </c>
      <c r="G778" t="s">
        <v>11</v>
      </c>
      <c r="H778" t="s">
        <v>29</v>
      </c>
      <c r="I778" s="3">
        <v>214</v>
      </c>
      <c r="J778" s="4">
        <f t="shared" si="108"/>
        <v>214000</v>
      </c>
      <c r="K778">
        <f t="shared" si="109"/>
        <v>2200</v>
      </c>
      <c r="L778">
        <f t="shared" si="110"/>
        <v>2090</v>
      </c>
      <c r="M778">
        <f t="shared" si="111"/>
        <v>2022</v>
      </c>
      <c r="N778">
        <f t="shared" si="112"/>
        <v>8</v>
      </c>
      <c r="O778">
        <f t="shared" si="113"/>
        <v>34</v>
      </c>
      <c r="P778" t="str">
        <f t="shared" si="114"/>
        <v>Aug</v>
      </c>
      <c r="Q778">
        <f t="shared" si="115"/>
        <v>18</v>
      </c>
      <c r="R778" t="str">
        <f t="shared" si="116"/>
        <v>Thu</v>
      </c>
    </row>
    <row r="779" spans="1:18" x14ac:dyDescent="0.25">
      <c r="A779" t="str">
        <f>PROPER(Sheet1!A779)</f>
        <v>Wheel</v>
      </c>
      <c r="B779" t="str">
        <f>PROPER(Sheet1!B779)</f>
        <v>Austin</v>
      </c>
      <c r="C779" t="s">
        <v>43</v>
      </c>
      <c r="D779">
        <v>35</v>
      </c>
      <c r="E779" s="2">
        <v>0.17</v>
      </c>
      <c r="F779" s="1">
        <v>44791</v>
      </c>
      <c r="G779" t="s">
        <v>33</v>
      </c>
      <c r="H779" t="s">
        <v>29</v>
      </c>
      <c r="I779" s="3">
        <v>215</v>
      </c>
      <c r="J779" s="4">
        <f t="shared" si="108"/>
        <v>215000</v>
      </c>
      <c r="K779">
        <f t="shared" si="109"/>
        <v>205.88235294117646</v>
      </c>
      <c r="L779">
        <f t="shared" si="110"/>
        <v>170.88235294117646</v>
      </c>
      <c r="M779">
        <f t="shared" si="111"/>
        <v>2022</v>
      </c>
      <c r="N779">
        <f t="shared" si="112"/>
        <v>8</v>
      </c>
      <c r="O779">
        <f t="shared" si="113"/>
        <v>34</v>
      </c>
      <c r="P779" t="str">
        <f t="shared" si="114"/>
        <v>Aug</v>
      </c>
      <c r="Q779">
        <f t="shared" si="115"/>
        <v>18</v>
      </c>
      <c r="R779" t="str">
        <f t="shared" si="116"/>
        <v>Thu</v>
      </c>
    </row>
    <row r="780" spans="1:18" x14ac:dyDescent="0.25">
      <c r="A780" t="str">
        <f>PROPER(Sheet1!A780)</f>
        <v>Petal</v>
      </c>
      <c r="B780" t="str">
        <f>PROPER(Sheet1!B780)</f>
        <v>New York City</v>
      </c>
      <c r="C780" t="s">
        <v>32</v>
      </c>
      <c r="F780" s="1">
        <v>44791</v>
      </c>
      <c r="G780" t="s">
        <v>72</v>
      </c>
      <c r="H780" t="s">
        <v>29</v>
      </c>
      <c r="I780" s="3">
        <v>704</v>
      </c>
      <c r="J780" s="4">
        <f t="shared" si="108"/>
        <v>704000</v>
      </c>
      <c r="K780">
        <f t="shared" si="109"/>
        <v>0</v>
      </c>
      <c r="L780">
        <f t="shared" si="110"/>
        <v>0</v>
      </c>
      <c r="M780">
        <f t="shared" si="111"/>
        <v>2022</v>
      </c>
      <c r="N780">
        <f t="shared" si="112"/>
        <v>8</v>
      </c>
      <c r="O780">
        <f t="shared" si="113"/>
        <v>34</v>
      </c>
      <c r="P780" t="str">
        <f t="shared" si="114"/>
        <v>Aug</v>
      </c>
      <c r="Q780">
        <f t="shared" si="115"/>
        <v>18</v>
      </c>
      <c r="R780" t="str">
        <f t="shared" si="116"/>
        <v>Thu</v>
      </c>
    </row>
    <row r="781" spans="1:18" x14ac:dyDescent="0.25">
      <c r="A781" t="str">
        <f>PROPER(Sheet1!A781)</f>
        <v>Thirty Madison</v>
      </c>
      <c r="B781" t="str">
        <f>PROPER(Sheet1!B781)</f>
        <v>New York City</v>
      </c>
      <c r="C781" t="s">
        <v>43</v>
      </c>
      <c r="E781" s="2">
        <v>0.1</v>
      </c>
      <c r="F781" s="1">
        <v>44791</v>
      </c>
      <c r="G781" t="s">
        <v>33</v>
      </c>
      <c r="H781" t="s">
        <v>29</v>
      </c>
      <c r="I781" s="3">
        <v>209</v>
      </c>
      <c r="J781" s="4">
        <f t="shared" si="108"/>
        <v>209000</v>
      </c>
      <c r="K781">
        <f t="shared" si="109"/>
        <v>0</v>
      </c>
      <c r="L781">
        <f t="shared" si="110"/>
        <v>0</v>
      </c>
      <c r="M781">
        <f t="shared" si="111"/>
        <v>2022</v>
      </c>
      <c r="N781">
        <f t="shared" si="112"/>
        <v>8</v>
      </c>
      <c r="O781">
        <f t="shared" si="113"/>
        <v>34</v>
      </c>
      <c r="P781" t="str">
        <f t="shared" si="114"/>
        <v>Aug</v>
      </c>
      <c r="Q781">
        <f t="shared" si="115"/>
        <v>18</v>
      </c>
      <c r="R781" t="str">
        <f t="shared" si="116"/>
        <v>Thu</v>
      </c>
    </row>
    <row r="782" spans="1:18" x14ac:dyDescent="0.25">
      <c r="A782" t="str">
        <f>PROPER(Sheet1!A782)</f>
        <v>Vendasta</v>
      </c>
      <c r="B782" t="str">
        <f>PROPER(Sheet1!B782)</f>
        <v>Saskatoon</v>
      </c>
      <c r="C782" t="s">
        <v>15</v>
      </c>
      <c r="E782" s="2">
        <v>0.05</v>
      </c>
      <c r="F782" s="1">
        <v>44791</v>
      </c>
      <c r="G782" t="s">
        <v>72</v>
      </c>
      <c r="H782" t="s">
        <v>109</v>
      </c>
      <c r="I782" s="3">
        <v>178</v>
      </c>
      <c r="J782" s="4">
        <f t="shared" si="108"/>
        <v>178000</v>
      </c>
      <c r="K782">
        <f t="shared" si="109"/>
        <v>0</v>
      </c>
      <c r="L782">
        <f t="shared" si="110"/>
        <v>0</v>
      </c>
      <c r="M782">
        <f t="shared" si="111"/>
        <v>2022</v>
      </c>
      <c r="N782">
        <f t="shared" si="112"/>
        <v>8</v>
      </c>
      <c r="O782">
        <f t="shared" si="113"/>
        <v>34</v>
      </c>
      <c r="P782" t="str">
        <f t="shared" si="114"/>
        <v>Aug</v>
      </c>
      <c r="Q782">
        <f t="shared" si="115"/>
        <v>18</v>
      </c>
      <c r="R782" t="str">
        <f t="shared" si="116"/>
        <v>Thu</v>
      </c>
    </row>
    <row r="783" spans="1:18" x14ac:dyDescent="0.25">
      <c r="A783" t="str">
        <f>PROPER(Sheet1!A783)</f>
        <v>Malwarebytes</v>
      </c>
      <c r="B783" t="str">
        <f>PROPER(Sheet1!B783)</f>
        <v>Sf Bay Area</v>
      </c>
      <c r="C783" t="s">
        <v>91</v>
      </c>
      <c r="D783">
        <v>125</v>
      </c>
      <c r="E783" s="2">
        <v>0.14000000000000001</v>
      </c>
      <c r="F783" s="1">
        <v>44790</v>
      </c>
      <c r="G783" t="s">
        <v>63</v>
      </c>
      <c r="H783" t="s">
        <v>29</v>
      </c>
      <c r="I783" s="3">
        <v>80</v>
      </c>
      <c r="J783" s="4">
        <f t="shared" si="108"/>
        <v>80000</v>
      </c>
      <c r="K783">
        <f t="shared" si="109"/>
        <v>892.85714285714278</v>
      </c>
      <c r="L783">
        <f t="shared" si="110"/>
        <v>767.85714285714278</v>
      </c>
      <c r="M783">
        <f t="shared" si="111"/>
        <v>2022</v>
      </c>
      <c r="N783">
        <f t="shared" si="112"/>
        <v>8</v>
      </c>
      <c r="O783">
        <f t="shared" si="113"/>
        <v>34</v>
      </c>
      <c r="P783" t="str">
        <f t="shared" si="114"/>
        <v>Aug</v>
      </c>
      <c r="Q783">
        <f t="shared" si="115"/>
        <v>17</v>
      </c>
      <c r="R783" t="str">
        <f t="shared" si="116"/>
        <v>Wed</v>
      </c>
    </row>
    <row r="784" spans="1:18" x14ac:dyDescent="0.25">
      <c r="A784" t="str">
        <f>PROPER(Sheet1!A784)</f>
        <v>Fluke</v>
      </c>
      <c r="B784" t="str">
        <f>PROPER(Sheet1!B784)</f>
        <v>Sao Paulo</v>
      </c>
      <c r="C784" t="s">
        <v>62</v>
      </c>
      <c r="D784">
        <v>83</v>
      </c>
      <c r="E784" s="2">
        <v>0.82</v>
      </c>
      <c r="F784" s="1">
        <v>44790</v>
      </c>
      <c r="G784" t="s">
        <v>202</v>
      </c>
      <c r="H784" t="s">
        <v>148</v>
      </c>
      <c r="J784" s="4">
        <f t="shared" si="108"/>
        <v>0</v>
      </c>
      <c r="K784">
        <f t="shared" si="109"/>
        <v>101.21951219512195</v>
      </c>
      <c r="L784">
        <f t="shared" si="110"/>
        <v>18.219512195121951</v>
      </c>
      <c r="M784">
        <f t="shared" si="111"/>
        <v>2022</v>
      </c>
      <c r="N784">
        <f t="shared" si="112"/>
        <v>8</v>
      </c>
      <c r="O784">
        <f t="shared" si="113"/>
        <v>34</v>
      </c>
      <c r="P784" t="str">
        <f t="shared" si="114"/>
        <v>Aug</v>
      </c>
      <c r="Q784">
        <f t="shared" si="115"/>
        <v>17</v>
      </c>
      <c r="R784" t="str">
        <f t="shared" si="116"/>
        <v>Wed</v>
      </c>
    </row>
    <row r="785" spans="1:18" x14ac:dyDescent="0.25">
      <c r="A785" t="str">
        <f>PROPER(Sheet1!A785)</f>
        <v>Swyftx</v>
      </c>
      <c r="B785" t="str">
        <f>PROPER(Sheet1!B785)</f>
        <v>Brisbane</v>
      </c>
      <c r="C785" t="s">
        <v>28</v>
      </c>
      <c r="D785">
        <v>74</v>
      </c>
      <c r="E785" s="2">
        <v>0.21</v>
      </c>
      <c r="F785" s="1">
        <v>44790</v>
      </c>
      <c r="G785" t="s">
        <v>16</v>
      </c>
      <c r="H785" t="s">
        <v>22</v>
      </c>
      <c r="J785" s="4">
        <f t="shared" si="108"/>
        <v>0</v>
      </c>
      <c r="K785">
        <f t="shared" si="109"/>
        <v>352.38095238095241</v>
      </c>
      <c r="L785">
        <f t="shared" si="110"/>
        <v>278.38095238095241</v>
      </c>
      <c r="M785">
        <f t="shared" si="111"/>
        <v>2022</v>
      </c>
      <c r="N785">
        <f t="shared" si="112"/>
        <v>8</v>
      </c>
      <c r="O785">
        <f t="shared" si="113"/>
        <v>34</v>
      </c>
      <c r="P785" t="str">
        <f t="shared" si="114"/>
        <v>Aug</v>
      </c>
      <c r="Q785">
        <f t="shared" si="115"/>
        <v>17</v>
      </c>
      <c r="R785" t="str">
        <f t="shared" si="116"/>
        <v>Wed</v>
      </c>
    </row>
    <row r="786" spans="1:18" x14ac:dyDescent="0.25">
      <c r="A786" t="str">
        <f>PROPER(Sheet1!A786)</f>
        <v>Tempo Automation</v>
      </c>
      <c r="B786" t="str">
        <f>PROPER(Sheet1!B786)</f>
        <v>Sf Bay Area</v>
      </c>
      <c r="C786" t="s">
        <v>62</v>
      </c>
      <c r="D786">
        <v>54</v>
      </c>
      <c r="F786" s="1">
        <v>44790</v>
      </c>
      <c r="G786" t="s">
        <v>33</v>
      </c>
      <c r="H786" t="s">
        <v>29</v>
      </c>
      <c r="I786" s="3">
        <v>74</v>
      </c>
      <c r="J786" s="4">
        <f t="shared" si="108"/>
        <v>74000</v>
      </c>
      <c r="K786">
        <f t="shared" si="109"/>
        <v>0</v>
      </c>
      <c r="L786">
        <f t="shared" si="110"/>
        <v>-54</v>
      </c>
      <c r="M786">
        <f t="shared" si="111"/>
        <v>2022</v>
      </c>
      <c r="N786">
        <f t="shared" si="112"/>
        <v>8</v>
      </c>
      <c r="O786">
        <f t="shared" si="113"/>
        <v>34</v>
      </c>
      <c r="P786" t="str">
        <f t="shared" si="114"/>
        <v>Aug</v>
      </c>
      <c r="Q786">
        <f t="shared" si="115"/>
        <v>17</v>
      </c>
      <c r="R786" t="str">
        <f t="shared" si="116"/>
        <v>Wed</v>
      </c>
    </row>
    <row r="787" spans="1:18" x14ac:dyDescent="0.25">
      <c r="A787" t="str">
        <f>PROPER(Sheet1!A787)</f>
        <v>Genesis</v>
      </c>
      <c r="B787" t="str">
        <f>PROPER(Sheet1!B787)</f>
        <v>New York City</v>
      </c>
      <c r="C787" t="s">
        <v>28</v>
      </c>
      <c r="D787">
        <v>52</v>
      </c>
      <c r="E787" s="2">
        <v>0.2</v>
      </c>
      <c r="F787" s="1">
        <v>44790</v>
      </c>
      <c r="G787" t="s">
        <v>21</v>
      </c>
      <c r="H787" t="s">
        <v>29</v>
      </c>
      <c r="J787" s="4">
        <f t="shared" si="108"/>
        <v>0</v>
      </c>
      <c r="K787">
        <f t="shared" si="109"/>
        <v>260</v>
      </c>
      <c r="L787">
        <f t="shared" si="110"/>
        <v>208</v>
      </c>
      <c r="M787">
        <f t="shared" si="111"/>
        <v>2022</v>
      </c>
      <c r="N787">
        <f t="shared" si="112"/>
        <v>8</v>
      </c>
      <c r="O787">
        <f t="shared" si="113"/>
        <v>34</v>
      </c>
      <c r="P787" t="str">
        <f t="shared" si="114"/>
        <v>Aug</v>
      </c>
      <c r="Q787">
        <f t="shared" si="115"/>
        <v>17</v>
      </c>
      <c r="R787" t="str">
        <f t="shared" si="116"/>
        <v>Wed</v>
      </c>
    </row>
    <row r="788" spans="1:18" x14ac:dyDescent="0.25">
      <c r="A788" t="str">
        <f>PROPER(Sheet1!A788)</f>
        <v>Warren</v>
      </c>
      <c r="B788" t="str">
        <f>PROPER(Sheet1!B788)</f>
        <v>Porto Alegre</v>
      </c>
      <c r="C788" t="s">
        <v>32</v>
      </c>
      <c r="D788">
        <v>50</v>
      </c>
      <c r="F788" s="1">
        <v>44790</v>
      </c>
      <c r="G788" t="s">
        <v>33</v>
      </c>
      <c r="H788" t="s">
        <v>148</v>
      </c>
      <c r="I788" s="3">
        <v>104</v>
      </c>
      <c r="J788" s="4">
        <f t="shared" si="108"/>
        <v>104000</v>
      </c>
      <c r="K788">
        <f t="shared" si="109"/>
        <v>0</v>
      </c>
      <c r="L788">
        <f t="shared" si="110"/>
        <v>-50</v>
      </c>
      <c r="M788">
        <f t="shared" si="111"/>
        <v>2022</v>
      </c>
      <c r="N788">
        <f t="shared" si="112"/>
        <v>8</v>
      </c>
      <c r="O788">
        <f t="shared" si="113"/>
        <v>34</v>
      </c>
      <c r="P788" t="str">
        <f t="shared" si="114"/>
        <v>Aug</v>
      </c>
      <c r="Q788">
        <f t="shared" si="115"/>
        <v>17</v>
      </c>
      <c r="R788" t="str">
        <f t="shared" si="116"/>
        <v>Wed</v>
      </c>
    </row>
    <row r="789" spans="1:18" x14ac:dyDescent="0.25">
      <c r="A789" t="str">
        <f>PROPER(Sheet1!A789)</f>
        <v>Alayacare</v>
      </c>
      <c r="B789" t="str">
        <f>PROPER(Sheet1!B789)</f>
        <v>Montreal</v>
      </c>
      <c r="C789" t="s">
        <v>43</v>
      </c>
      <c r="D789">
        <v>80</v>
      </c>
      <c r="E789" s="2">
        <v>0.14000000000000001</v>
      </c>
      <c r="F789" s="1">
        <v>44789</v>
      </c>
      <c r="G789" t="s">
        <v>72</v>
      </c>
      <c r="H789" t="s">
        <v>109</v>
      </c>
      <c r="I789" s="3">
        <v>293</v>
      </c>
      <c r="J789" s="4">
        <f t="shared" si="108"/>
        <v>293000</v>
      </c>
      <c r="K789">
        <f t="shared" si="109"/>
        <v>571.42857142857133</v>
      </c>
      <c r="L789">
        <f t="shared" si="110"/>
        <v>491.42857142857133</v>
      </c>
      <c r="M789">
        <f t="shared" si="111"/>
        <v>2022</v>
      </c>
      <c r="N789">
        <f t="shared" si="112"/>
        <v>8</v>
      </c>
      <c r="O789">
        <f t="shared" si="113"/>
        <v>34</v>
      </c>
      <c r="P789" t="str">
        <f t="shared" si="114"/>
        <v>Aug</v>
      </c>
      <c r="Q789">
        <f t="shared" si="115"/>
        <v>16</v>
      </c>
      <c r="R789" t="str">
        <f t="shared" si="116"/>
        <v>Tue</v>
      </c>
    </row>
    <row r="790" spans="1:18" x14ac:dyDescent="0.25">
      <c r="A790" t="str">
        <f>PROPER(Sheet1!A790)</f>
        <v>Pliops</v>
      </c>
      <c r="B790" t="str">
        <f>PROPER(Sheet1!B790)</f>
        <v>Tel Aviv</v>
      </c>
      <c r="C790" t="s">
        <v>53</v>
      </c>
      <c r="D790">
        <v>12</v>
      </c>
      <c r="E790" s="2">
        <v>0.09</v>
      </c>
      <c r="F790" s="1">
        <v>44789</v>
      </c>
      <c r="G790" t="s">
        <v>72</v>
      </c>
      <c r="H790" t="s">
        <v>243</v>
      </c>
      <c r="I790" s="3">
        <v>205</v>
      </c>
      <c r="J790" s="4">
        <f t="shared" si="108"/>
        <v>205000</v>
      </c>
      <c r="K790">
        <f t="shared" si="109"/>
        <v>133.33333333333334</v>
      </c>
      <c r="L790">
        <f t="shared" si="110"/>
        <v>121.33333333333334</v>
      </c>
      <c r="M790">
        <f t="shared" si="111"/>
        <v>2022</v>
      </c>
      <c r="N790">
        <f t="shared" si="112"/>
        <v>8</v>
      </c>
      <c r="O790">
        <f t="shared" si="113"/>
        <v>34</v>
      </c>
      <c r="P790" t="str">
        <f t="shared" si="114"/>
        <v>Aug</v>
      </c>
      <c r="Q790">
        <f t="shared" si="115"/>
        <v>16</v>
      </c>
      <c r="R790" t="str">
        <f t="shared" si="116"/>
        <v>Tue</v>
      </c>
    </row>
    <row r="791" spans="1:18" x14ac:dyDescent="0.25">
      <c r="A791" t="str">
        <f>PROPER(Sheet1!A791)</f>
        <v>Woven</v>
      </c>
      <c r="B791" t="str">
        <f>PROPER(Sheet1!B791)</f>
        <v>Indianapolis</v>
      </c>
      <c r="C791" t="s">
        <v>50</v>
      </c>
      <c r="D791">
        <v>5</v>
      </c>
      <c r="E791" s="2">
        <v>0.15</v>
      </c>
      <c r="F791" s="1">
        <v>44789</v>
      </c>
      <c r="G791" t="s">
        <v>21</v>
      </c>
      <c r="H791" t="s">
        <v>29</v>
      </c>
      <c r="I791" s="3">
        <v>11</v>
      </c>
      <c r="J791" s="4">
        <f t="shared" si="108"/>
        <v>11000</v>
      </c>
      <c r="K791">
        <f t="shared" si="109"/>
        <v>33.333333333333336</v>
      </c>
      <c r="L791">
        <f t="shared" si="110"/>
        <v>28.333333333333336</v>
      </c>
      <c r="M791">
        <f t="shared" si="111"/>
        <v>2022</v>
      </c>
      <c r="N791">
        <f t="shared" si="112"/>
        <v>8</v>
      </c>
      <c r="O791">
        <f t="shared" si="113"/>
        <v>34</v>
      </c>
      <c r="P791" t="str">
        <f t="shared" si="114"/>
        <v>Aug</v>
      </c>
      <c r="Q791">
        <f t="shared" si="115"/>
        <v>16</v>
      </c>
      <c r="R791" t="str">
        <f t="shared" si="116"/>
        <v>Tue</v>
      </c>
    </row>
    <row r="792" spans="1:18" x14ac:dyDescent="0.25">
      <c r="A792" t="str">
        <f>PROPER(Sheet1!A792)</f>
        <v>Crypto.Com</v>
      </c>
      <c r="B792" t="str">
        <f>PROPER(Sheet1!B792)</f>
        <v>Singapore</v>
      </c>
      <c r="C792" t="s">
        <v>28</v>
      </c>
      <c r="F792" s="1">
        <v>44789</v>
      </c>
      <c r="G792" t="s">
        <v>16</v>
      </c>
      <c r="H792" t="s">
        <v>205</v>
      </c>
      <c r="I792" s="3">
        <v>156</v>
      </c>
      <c r="J792" s="4">
        <f t="shared" si="108"/>
        <v>156000</v>
      </c>
      <c r="K792">
        <f t="shared" si="109"/>
        <v>0</v>
      </c>
      <c r="L792">
        <f t="shared" si="110"/>
        <v>0</v>
      </c>
      <c r="M792">
        <f t="shared" si="111"/>
        <v>2022</v>
      </c>
      <c r="N792">
        <f t="shared" si="112"/>
        <v>8</v>
      </c>
      <c r="O792">
        <f t="shared" si="113"/>
        <v>34</v>
      </c>
      <c r="P792" t="str">
        <f t="shared" si="114"/>
        <v>Aug</v>
      </c>
      <c r="Q792">
        <f t="shared" si="115"/>
        <v>16</v>
      </c>
      <c r="R792" t="str">
        <f t="shared" si="116"/>
        <v>Tue</v>
      </c>
    </row>
    <row r="793" spans="1:18" x14ac:dyDescent="0.25">
      <c r="A793" t="str">
        <f>PROPER(Sheet1!A793)</f>
        <v>Edmodo</v>
      </c>
      <c r="B793" t="str">
        <f>PROPER(Sheet1!B793)</f>
        <v>Sf Bay Area</v>
      </c>
      <c r="C793" t="s">
        <v>25</v>
      </c>
      <c r="E793" s="2">
        <v>1</v>
      </c>
      <c r="F793" s="1">
        <v>44789</v>
      </c>
      <c r="G793" t="s">
        <v>44</v>
      </c>
      <c r="H793" t="s">
        <v>29</v>
      </c>
      <c r="I793" s="3">
        <v>77</v>
      </c>
      <c r="J793" s="4">
        <f t="shared" si="108"/>
        <v>77000</v>
      </c>
      <c r="K793">
        <f t="shared" si="109"/>
        <v>0</v>
      </c>
      <c r="L793">
        <f t="shared" si="110"/>
        <v>0</v>
      </c>
      <c r="M793">
        <f t="shared" si="111"/>
        <v>2022</v>
      </c>
      <c r="N793">
        <f t="shared" si="112"/>
        <v>8</v>
      </c>
      <c r="O793">
        <f t="shared" si="113"/>
        <v>34</v>
      </c>
      <c r="P793" t="str">
        <f t="shared" si="114"/>
        <v>Aug</v>
      </c>
      <c r="Q793">
        <f t="shared" si="115"/>
        <v>16</v>
      </c>
      <c r="R793" t="str">
        <f t="shared" si="116"/>
        <v>Tue</v>
      </c>
    </row>
    <row r="794" spans="1:18" x14ac:dyDescent="0.25">
      <c r="A794" t="str">
        <f>PROPER(Sheet1!A794)</f>
        <v>Snapdocs</v>
      </c>
      <c r="B794" t="str">
        <f>PROPER(Sheet1!B794)</f>
        <v>Sf Bay Area</v>
      </c>
      <c r="C794" t="s">
        <v>60</v>
      </c>
      <c r="E794" s="2">
        <v>0.1</v>
      </c>
      <c r="F794" s="1">
        <v>44789</v>
      </c>
      <c r="G794" t="s">
        <v>72</v>
      </c>
      <c r="H794" t="s">
        <v>29</v>
      </c>
      <c r="I794" s="3">
        <v>253</v>
      </c>
      <c r="J794" s="4">
        <f t="shared" si="108"/>
        <v>253000</v>
      </c>
      <c r="K794">
        <f t="shared" si="109"/>
        <v>0</v>
      </c>
      <c r="L794">
        <f t="shared" si="110"/>
        <v>0</v>
      </c>
      <c r="M794">
        <f t="shared" si="111"/>
        <v>2022</v>
      </c>
      <c r="N794">
        <f t="shared" si="112"/>
        <v>8</v>
      </c>
      <c r="O794">
        <f t="shared" si="113"/>
        <v>34</v>
      </c>
      <c r="P794" t="str">
        <f t="shared" si="114"/>
        <v>Aug</v>
      </c>
      <c r="Q794">
        <f t="shared" si="115"/>
        <v>16</v>
      </c>
      <c r="R794" t="str">
        <f t="shared" si="116"/>
        <v>Tue</v>
      </c>
    </row>
    <row r="795" spans="1:18" x14ac:dyDescent="0.25">
      <c r="A795" t="str">
        <f>PROPER(Sheet1!A795)</f>
        <v>Updater</v>
      </c>
      <c r="B795" t="str">
        <f>PROPER(Sheet1!B795)</f>
        <v>New York City</v>
      </c>
      <c r="C795" t="s">
        <v>62</v>
      </c>
      <c r="F795" s="1">
        <v>44789</v>
      </c>
      <c r="G795" t="s">
        <v>16</v>
      </c>
      <c r="H795" t="s">
        <v>29</v>
      </c>
      <c r="I795" s="3">
        <v>467</v>
      </c>
      <c r="J795" s="4">
        <f t="shared" si="108"/>
        <v>467000</v>
      </c>
      <c r="K795">
        <f t="shared" si="109"/>
        <v>0</v>
      </c>
      <c r="L795">
        <f t="shared" si="110"/>
        <v>0</v>
      </c>
      <c r="M795">
        <f t="shared" si="111"/>
        <v>2022</v>
      </c>
      <c r="N795">
        <f t="shared" si="112"/>
        <v>8</v>
      </c>
      <c r="O795">
        <f t="shared" si="113"/>
        <v>34</v>
      </c>
      <c r="P795" t="str">
        <f t="shared" si="114"/>
        <v>Aug</v>
      </c>
      <c r="Q795">
        <f t="shared" si="115"/>
        <v>16</v>
      </c>
      <c r="R795" t="str">
        <f t="shared" si="116"/>
        <v>Tue</v>
      </c>
    </row>
    <row r="796" spans="1:18" x14ac:dyDescent="0.25">
      <c r="A796" t="str">
        <f>PROPER(Sheet1!A796)</f>
        <v>Sema4</v>
      </c>
      <c r="B796" t="str">
        <f>PROPER(Sheet1!B796)</f>
        <v>Stamford</v>
      </c>
      <c r="C796" t="s">
        <v>43</v>
      </c>
      <c r="D796">
        <v>250</v>
      </c>
      <c r="E796" s="2">
        <v>0.13</v>
      </c>
      <c r="F796" s="1">
        <v>44788</v>
      </c>
      <c r="G796" t="s">
        <v>11</v>
      </c>
      <c r="H796" t="s">
        <v>29</v>
      </c>
      <c r="I796" s="3">
        <v>791</v>
      </c>
      <c r="J796" s="4">
        <f t="shared" si="108"/>
        <v>791000</v>
      </c>
      <c r="K796">
        <f t="shared" si="109"/>
        <v>1923.0769230769231</v>
      </c>
      <c r="L796">
        <f t="shared" si="110"/>
        <v>1673.0769230769231</v>
      </c>
      <c r="M796">
        <f t="shared" si="111"/>
        <v>2022</v>
      </c>
      <c r="N796">
        <f t="shared" si="112"/>
        <v>8</v>
      </c>
      <c r="O796">
        <f t="shared" si="113"/>
        <v>34</v>
      </c>
      <c r="P796" t="str">
        <f t="shared" si="114"/>
        <v>Aug</v>
      </c>
      <c r="Q796">
        <f t="shared" si="115"/>
        <v>15</v>
      </c>
      <c r="R796" t="str">
        <f t="shared" si="116"/>
        <v>Mon</v>
      </c>
    </row>
    <row r="797" spans="1:18" x14ac:dyDescent="0.25">
      <c r="A797" t="str">
        <f>PROPER(Sheet1!A797)</f>
        <v>Blend</v>
      </c>
      <c r="B797" t="str">
        <f>PROPER(Sheet1!B797)</f>
        <v>Sf Bay Area</v>
      </c>
      <c r="C797" t="s">
        <v>32</v>
      </c>
      <c r="D797">
        <v>220</v>
      </c>
      <c r="E797" s="2">
        <v>0.12</v>
      </c>
      <c r="F797" s="1">
        <v>44788</v>
      </c>
      <c r="G797" t="s">
        <v>11</v>
      </c>
      <c r="H797" t="s">
        <v>29</v>
      </c>
      <c r="I797" s="3">
        <v>665</v>
      </c>
      <c r="J797" s="4">
        <f t="shared" si="108"/>
        <v>665000</v>
      </c>
      <c r="K797">
        <f t="shared" si="109"/>
        <v>1833.3333333333335</v>
      </c>
      <c r="L797">
        <f t="shared" si="110"/>
        <v>1613.3333333333335</v>
      </c>
      <c r="M797">
        <f t="shared" si="111"/>
        <v>2022</v>
      </c>
      <c r="N797">
        <f t="shared" si="112"/>
        <v>8</v>
      </c>
      <c r="O797">
        <f t="shared" si="113"/>
        <v>34</v>
      </c>
      <c r="P797" t="str">
        <f t="shared" si="114"/>
        <v>Aug</v>
      </c>
      <c r="Q797">
        <f t="shared" si="115"/>
        <v>15</v>
      </c>
      <c r="R797" t="str">
        <f t="shared" si="116"/>
        <v>Mon</v>
      </c>
    </row>
    <row r="798" spans="1:18" x14ac:dyDescent="0.25">
      <c r="A798" t="str">
        <f>PROPER(Sheet1!A798)</f>
        <v>Contrafect</v>
      </c>
      <c r="B798" t="str">
        <f>PROPER(Sheet1!B798)</f>
        <v>New York City</v>
      </c>
      <c r="C798" t="s">
        <v>43</v>
      </c>
      <c r="D798">
        <v>16</v>
      </c>
      <c r="E798" s="2">
        <v>0.37</v>
      </c>
      <c r="F798" s="1">
        <v>44788</v>
      </c>
      <c r="G798" t="s">
        <v>11</v>
      </c>
      <c r="H798" t="s">
        <v>29</v>
      </c>
      <c r="I798" s="3">
        <v>380</v>
      </c>
      <c r="J798" s="4">
        <f t="shared" si="108"/>
        <v>380000</v>
      </c>
      <c r="K798">
        <f t="shared" si="109"/>
        <v>43.243243243243242</v>
      </c>
      <c r="L798">
        <f t="shared" si="110"/>
        <v>27.243243243243242</v>
      </c>
      <c r="M798">
        <f t="shared" si="111"/>
        <v>2022</v>
      </c>
      <c r="N798">
        <f t="shared" si="112"/>
        <v>8</v>
      </c>
      <c r="O798">
        <f t="shared" si="113"/>
        <v>34</v>
      </c>
      <c r="P798" t="str">
        <f t="shared" si="114"/>
        <v>Aug</v>
      </c>
      <c r="Q798">
        <f t="shared" si="115"/>
        <v>15</v>
      </c>
      <c r="R798" t="str">
        <f t="shared" si="116"/>
        <v>Mon</v>
      </c>
    </row>
    <row r="799" spans="1:18" x14ac:dyDescent="0.25">
      <c r="A799" t="str">
        <f>PROPER(Sheet1!A799)</f>
        <v>Thredup</v>
      </c>
      <c r="B799" t="str">
        <f>PROPER(Sheet1!B799)</f>
        <v>Chicago</v>
      </c>
      <c r="C799" t="s">
        <v>20</v>
      </c>
      <c r="E799" s="2">
        <v>0.15</v>
      </c>
      <c r="F799" s="1">
        <v>44788</v>
      </c>
      <c r="G799" t="s">
        <v>11</v>
      </c>
      <c r="H799" t="s">
        <v>29</v>
      </c>
      <c r="I799" s="3">
        <v>305</v>
      </c>
      <c r="J799" s="4">
        <f t="shared" si="108"/>
        <v>305000</v>
      </c>
      <c r="K799">
        <f t="shared" si="109"/>
        <v>0</v>
      </c>
      <c r="L799">
        <f t="shared" si="110"/>
        <v>0</v>
      </c>
      <c r="M799">
        <f t="shared" si="111"/>
        <v>2022</v>
      </c>
      <c r="N799">
        <f t="shared" si="112"/>
        <v>8</v>
      </c>
      <c r="O799">
        <f t="shared" si="113"/>
        <v>34</v>
      </c>
      <c r="P799" t="str">
        <f t="shared" si="114"/>
        <v>Aug</v>
      </c>
      <c r="Q799">
        <f t="shared" si="115"/>
        <v>15</v>
      </c>
      <c r="R799" t="str">
        <f t="shared" si="116"/>
        <v>Mon</v>
      </c>
    </row>
    <row r="800" spans="1:18" x14ac:dyDescent="0.25">
      <c r="A800" t="str">
        <f>PROPER(Sheet1!A800)</f>
        <v>Anywell</v>
      </c>
      <c r="B800" t="str">
        <f>PROPER(Sheet1!B800)</f>
        <v>Tel Aviv</v>
      </c>
      <c r="C800" t="s">
        <v>60</v>
      </c>
      <c r="D800">
        <v>11</v>
      </c>
      <c r="F800" s="1">
        <v>44787</v>
      </c>
      <c r="G800" t="s">
        <v>21</v>
      </c>
      <c r="H800" t="s">
        <v>243</v>
      </c>
      <c r="I800" s="3">
        <v>15</v>
      </c>
      <c r="J800" s="4">
        <f t="shared" si="108"/>
        <v>15000</v>
      </c>
      <c r="K800">
        <f t="shared" si="109"/>
        <v>0</v>
      </c>
      <c r="L800">
        <f t="shared" si="110"/>
        <v>-11</v>
      </c>
      <c r="M800">
        <f t="shared" si="111"/>
        <v>2022</v>
      </c>
      <c r="N800">
        <f t="shared" si="112"/>
        <v>8</v>
      </c>
      <c r="O800">
        <f t="shared" si="113"/>
        <v>34</v>
      </c>
      <c r="P800" t="str">
        <f t="shared" si="114"/>
        <v>Aug</v>
      </c>
      <c r="Q800">
        <f t="shared" si="115"/>
        <v>14</v>
      </c>
      <c r="R800" t="str">
        <f t="shared" si="116"/>
        <v>Sun</v>
      </c>
    </row>
    <row r="801" spans="1:18" x14ac:dyDescent="0.25">
      <c r="A801" t="str">
        <f>PROPER(Sheet1!A801)</f>
        <v>Almanac</v>
      </c>
      <c r="B801" t="str">
        <f>PROPER(Sheet1!B801)</f>
        <v>Sf Bay Area</v>
      </c>
      <c r="C801" t="s">
        <v>62</v>
      </c>
      <c r="F801" s="1">
        <v>44786</v>
      </c>
      <c r="G801" t="s">
        <v>21</v>
      </c>
      <c r="H801" t="s">
        <v>29</v>
      </c>
      <c r="I801" s="3">
        <v>45</v>
      </c>
      <c r="J801" s="4">
        <f t="shared" si="108"/>
        <v>45000</v>
      </c>
      <c r="K801">
        <f t="shared" si="109"/>
        <v>0</v>
      </c>
      <c r="L801">
        <f t="shared" si="110"/>
        <v>0</v>
      </c>
      <c r="M801">
        <f t="shared" si="111"/>
        <v>2022</v>
      </c>
      <c r="N801">
        <f t="shared" si="112"/>
        <v>8</v>
      </c>
      <c r="O801">
        <f t="shared" si="113"/>
        <v>33</v>
      </c>
      <c r="P801" t="str">
        <f t="shared" si="114"/>
        <v>Aug</v>
      </c>
      <c r="Q801">
        <f t="shared" si="115"/>
        <v>13</v>
      </c>
      <c r="R801" t="str">
        <f t="shared" si="116"/>
        <v>Sat</v>
      </c>
    </row>
    <row r="802" spans="1:18" x14ac:dyDescent="0.25">
      <c r="A802" t="str">
        <f>PROPER(Sheet1!A802)</f>
        <v>Peloton</v>
      </c>
      <c r="B802" t="str">
        <f>PROPER(Sheet1!B802)</f>
        <v>New York City</v>
      </c>
      <c r="C802" t="s">
        <v>71</v>
      </c>
      <c r="D802">
        <v>784</v>
      </c>
      <c r="E802" s="2">
        <v>0.13</v>
      </c>
      <c r="F802" s="1">
        <v>44785</v>
      </c>
      <c r="G802" t="s">
        <v>11</v>
      </c>
      <c r="H802" t="s">
        <v>29</v>
      </c>
      <c r="I802" s="3">
        <v>1900</v>
      </c>
      <c r="J802" s="4">
        <f t="shared" si="108"/>
        <v>1900000</v>
      </c>
      <c r="K802">
        <f t="shared" si="109"/>
        <v>6030.7692307692305</v>
      </c>
      <c r="L802">
        <f t="shared" si="110"/>
        <v>5246.7692307692305</v>
      </c>
      <c r="M802">
        <f t="shared" si="111"/>
        <v>2022</v>
      </c>
      <c r="N802">
        <f t="shared" si="112"/>
        <v>8</v>
      </c>
      <c r="O802">
        <f t="shared" si="113"/>
        <v>33</v>
      </c>
      <c r="P802" t="str">
        <f t="shared" si="114"/>
        <v>Aug</v>
      </c>
      <c r="Q802">
        <f t="shared" si="115"/>
        <v>12</v>
      </c>
      <c r="R802" t="str">
        <f t="shared" si="116"/>
        <v>Fri</v>
      </c>
    </row>
    <row r="803" spans="1:18" x14ac:dyDescent="0.25">
      <c r="A803" t="str">
        <f>PROPER(Sheet1!A803)</f>
        <v>Core Scientific</v>
      </c>
      <c r="B803" t="str">
        <f>PROPER(Sheet1!B803)</f>
        <v>Austin</v>
      </c>
      <c r="C803" t="s">
        <v>28</v>
      </c>
      <c r="E803" s="2">
        <v>0.1</v>
      </c>
      <c r="F803" s="1">
        <v>44785</v>
      </c>
      <c r="G803" t="s">
        <v>11</v>
      </c>
      <c r="H803" t="s">
        <v>29</v>
      </c>
      <c r="I803" s="3">
        <v>169</v>
      </c>
      <c r="J803" s="4">
        <f t="shared" si="108"/>
        <v>169000</v>
      </c>
      <c r="K803">
        <f t="shared" si="109"/>
        <v>0</v>
      </c>
      <c r="L803">
        <f t="shared" si="110"/>
        <v>0</v>
      </c>
      <c r="M803">
        <f t="shared" si="111"/>
        <v>2022</v>
      </c>
      <c r="N803">
        <f t="shared" si="112"/>
        <v>8</v>
      </c>
      <c r="O803">
        <f t="shared" si="113"/>
        <v>33</v>
      </c>
      <c r="P803" t="str">
        <f t="shared" si="114"/>
        <v>Aug</v>
      </c>
      <c r="Q803">
        <f t="shared" si="115"/>
        <v>12</v>
      </c>
      <c r="R803" t="str">
        <f t="shared" si="116"/>
        <v>Fri</v>
      </c>
    </row>
    <row r="804" spans="1:18" x14ac:dyDescent="0.25">
      <c r="A804" t="str">
        <f>PROPER(Sheet1!A804)</f>
        <v>Orbit</v>
      </c>
      <c r="B804" t="str">
        <f>PROPER(Sheet1!B804)</f>
        <v>Sf Bay Area</v>
      </c>
      <c r="C804" t="s">
        <v>62</v>
      </c>
      <c r="F804" s="1">
        <v>44785</v>
      </c>
      <c r="G804" t="s">
        <v>21</v>
      </c>
      <c r="H804" t="s">
        <v>29</v>
      </c>
      <c r="I804" s="3">
        <v>20</v>
      </c>
      <c r="J804" s="4">
        <f t="shared" si="108"/>
        <v>20000</v>
      </c>
      <c r="K804">
        <f t="shared" si="109"/>
        <v>0</v>
      </c>
      <c r="L804">
        <f t="shared" si="110"/>
        <v>0</v>
      </c>
      <c r="M804">
        <f t="shared" si="111"/>
        <v>2022</v>
      </c>
      <c r="N804">
        <f t="shared" si="112"/>
        <v>8</v>
      </c>
      <c r="O804">
        <f t="shared" si="113"/>
        <v>33</v>
      </c>
      <c r="P804" t="str">
        <f t="shared" si="114"/>
        <v>Aug</v>
      </c>
      <c r="Q804">
        <f t="shared" si="115"/>
        <v>12</v>
      </c>
      <c r="R804" t="str">
        <f t="shared" si="116"/>
        <v>Fri</v>
      </c>
    </row>
    <row r="805" spans="1:18" x14ac:dyDescent="0.25">
      <c r="A805" t="str">
        <f>PROPER(Sheet1!A805)</f>
        <v>Truepill</v>
      </c>
      <c r="B805" t="str">
        <f>PROPER(Sheet1!B805)</f>
        <v>Sf Bay Area</v>
      </c>
      <c r="C805" t="s">
        <v>43</v>
      </c>
      <c r="D805">
        <v>175</v>
      </c>
      <c r="E805" s="2">
        <v>0.33</v>
      </c>
      <c r="F805" s="1">
        <v>44784</v>
      </c>
      <c r="G805" t="s">
        <v>72</v>
      </c>
      <c r="H805" t="s">
        <v>29</v>
      </c>
      <c r="I805" s="3">
        <v>255</v>
      </c>
      <c r="J805" s="4">
        <f t="shared" si="108"/>
        <v>255000</v>
      </c>
      <c r="K805">
        <f t="shared" si="109"/>
        <v>530.30303030303025</v>
      </c>
      <c r="L805">
        <f t="shared" si="110"/>
        <v>355.30303030303025</v>
      </c>
      <c r="M805">
        <f t="shared" si="111"/>
        <v>2022</v>
      </c>
      <c r="N805">
        <f t="shared" si="112"/>
        <v>8</v>
      </c>
      <c r="O805">
        <f t="shared" si="113"/>
        <v>33</v>
      </c>
      <c r="P805" t="str">
        <f t="shared" si="114"/>
        <v>Aug</v>
      </c>
      <c r="Q805">
        <f t="shared" si="115"/>
        <v>11</v>
      </c>
      <c r="R805" t="str">
        <f t="shared" si="116"/>
        <v>Thu</v>
      </c>
    </row>
    <row r="806" spans="1:18" x14ac:dyDescent="0.25">
      <c r="A806" t="str">
        <f>PROPER(Sheet1!A806)</f>
        <v>Calm</v>
      </c>
      <c r="B806" t="str">
        <f>PROPER(Sheet1!B806)</f>
        <v>Sf Bay Area</v>
      </c>
      <c r="C806" t="s">
        <v>43</v>
      </c>
      <c r="D806">
        <v>90</v>
      </c>
      <c r="E806" s="2">
        <v>0.2</v>
      </c>
      <c r="F806" s="1">
        <v>44784</v>
      </c>
      <c r="G806" t="s">
        <v>33</v>
      </c>
      <c r="H806" t="s">
        <v>29</v>
      </c>
      <c r="I806" s="3">
        <v>218</v>
      </c>
      <c r="J806" s="4">
        <f t="shared" si="108"/>
        <v>218000</v>
      </c>
      <c r="K806">
        <f t="shared" si="109"/>
        <v>450</v>
      </c>
      <c r="L806">
        <f t="shared" si="110"/>
        <v>360</v>
      </c>
      <c r="M806">
        <f t="shared" si="111"/>
        <v>2022</v>
      </c>
      <c r="N806">
        <f t="shared" si="112"/>
        <v>8</v>
      </c>
      <c r="O806">
        <f t="shared" si="113"/>
        <v>33</v>
      </c>
      <c r="P806" t="str">
        <f t="shared" si="114"/>
        <v>Aug</v>
      </c>
      <c r="Q806">
        <f t="shared" si="115"/>
        <v>11</v>
      </c>
      <c r="R806" t="str">
        <f t="shared" si="116"/>
        <v>Thu</v>
      </c>
    </row>
    <row r="807" spans="1:18" x14ac:dyDescent="0.25">
      <c r="A807" t="str">
        <f>PROPER(Sheet1!A807)</f>
        <v>Fourkites</v>
      </c>
      <c r="B807" t="str">
        <f>PROPER(Sheet1!B807)</f>
        <v>Chicago</v>
      </c>
      <c r="C807" t="s">
        <v>211</v>
      </c>
      <c r="D807">
        <v>60</v>
      </c>
      <c r="E807" s="2">
        <v>0.08</v>
      </c>
      <c r="F807" s="1">
        <v>44784</v>
      </c>
      <c r="G807" t="s">
        <v>72</v>
      </c>
      <c r="H807" t="s">
        <v>29</v>
      </c>
      <c r="I807" s="3">
        <v>201</v>
      </c>
      <c r="J807" s="4">
        <f t="shared" si="108"/>
        <v>201000</v>
      </c>
      <c r="K807">
        <f t="shared" si="109"/>
        <v>750</v>
      </c>
      <c r="L807">
        <f t="shared" si="110"/>
        <v>690</v>
      </c>
      <c r="M807">
        <f t="shared" si="111"/>
        <v>2022</v>
      </c>
      <c r="N807">
        <f t="shared" si="112"/>
        <v>8</v>
      </c>
      <c r="O807">
        <f t="shared" si="113"/>
        <v>33</v>
      </c>
      <c r="P807" t="str">
        <f t="shared" si="114"/>
        <v>Aug</v>
      </c>
      <c r="Q807">
        <f t="shared" si="115"/>
        <v>11</v>
      </c>
      <c r="R807" t="str">
        <f t="shared" si="116"/>
        <v>Thu</v>
      </c>
    </row>
    <row r="808" spans="1:18" x14ac:dyDescent="0.25">
      <c r="A808" t="str">
        <f>PROPER(Sheet1!A808)</f>
        <v>Marketforce</v>
      </c>
      <c r="B808" t="str">
        <f>PROPER(Sheet1!B808)</f>
        <v>Nairobi</v>
      </c>
      <c r="C808" t="s">
        <v>20</v>
      </c>
      <c r="D808">
        <v>54</v>
      </c>
      <c r="E808" s="2">
        <v>0.09</v>
      </c>
      <c r="F808" s="1">
        <v>44784</v>
      </c>
      <c r="G808" t="s">
        <v>21</v>
      </c>
      <c r="H808" t="s">
        <v>550</v>
      </c>
      <c r="I808" s="3">
        <v>42</v>
      </c>
      <c r="J808" s="4">
        <f t="shared" si="108"/>
        <v>42000</v>
      </c>
      <c r="K808">
        <f t="shared" si="109"/>
        <v>600</v>
      </c>
      <c r="L808">
        <f t="shared" si="110"/>
        <v>546</v>
      </c>
      <c r="M808">
        <f t="shared" si="111"/>
        <v>2022</v>
      </c>
      <c r="N808">
        <f t="shared" si="112"/>
        <v>8</v>
      </c>
      <c r="O808">
        <f t="shared" si="113"/>
        <v>33</v>
      </c>
      <c r="P808" t="str">
        <f t="shared" si="114"/>
        <v>Aug</v>
      </c>
      <c r="Q808">
        <f t="shared" si="115"/>
        <v>11</v>
      </c>
      <c r="R808" t="str">
        <f t="shared" si="116"/>
        <v>Thu</v>
      </c>
    </row>
    <row r="809" spans="1:18" x14ac:dyDescent="0.25">
      <c r="A809" t="str">
        <f>PROPER(Sheet1!A809)</f>
        <v>Betterfly</v>
      </c>
      <c r="B809" t="str">
        <f>PROPER(Sheet1!B809)</f>
        <v>Santiago</v>
      </c>
      <c r="C809" t="s">
        <v>43</v>
      </c>
      <c r="D809">
        <v>30</v>
      </c>
      <c r="F809" s="1">
        <v>44784</v>
      </c>
      <c r="G809" t="s">
        <v>33</v>
      </c>
      <c r="H809" t="s">
        <v>121</v>
      </c>
      <c r="I809" s="3">
        <v>204</v>
      </c>
      <c r="J809" s="4">
        <f t="shared" si="108"/>
        <v>204000</v>
      </c>
      <c r="K809">
        <f t="shared" si="109"/>
        <v>0</v>
      </c>
      <c r="L809">
        <f t="shared" si="110"/>
        <v>-30</v>
      </c>
      <c r="M809">
        <f t="shared" si="111"/>
        <v>2022</v>
      </c>
      <c r="N809">
        <f t="shared" si="112"/>
        <v>8</v>
      </c>
      <c r="O809">
        <f t="shared" si="113"/>
        <v>33</v>
      </c>
      <c r="P809" t="str">
        <f t="shared" si="114"/>
        <v>Aug</v>
      </c>
      <c r="Q809">
        <f t="shared" si="115"/>
        <v>11</v>
      </c>
      <c r="R809" t="str">
        <f t="shared" si="116"/>
        <v>Thu</v>
      </c>
    </row>
    <row r="810" spans="1:18" x14ac:dyDescent="0.25">
      <c r="A810" t="str">
        <f>PROPER(Sheet1!A810)</f>
        <v>Expert360</v>
      </c>
      <c r="B810" t="str">
        <f>PROPER(Sheet1!B810)</f>
        <v>Sydney</v>
      </c>
      <c r="C810" t="s">
        <v>488</v>
      </c>
      <c r="D810">
        <v>7</v>
      </c>
      <c r="F810" s="1">
        <v>44784</v>
      </c>
      <c r="G810" t="s">
        <v>33</v>
      </c>
      <c r="H810" t="s">
        <v>22</v>
      </c>
      <c r="I810" s="3">
        <v>26</v>
      </c>
      <c r="J810" s="4">
        <f t="shared" si="108"/>
        <v>26000</v>
      </c>
      <c r="K810">
        <f t="shared" si="109"/>
        <v>0</v>
      </c>
      <c r="L810">
        <f t="shared" si="110"/>
        <v>-7</v>
      </c>
      <c r="M810">
        <f t="shared" si="111"/>
        <v>2022</v>
      </c>
      <c r="N810">
        <f t="shared" si="112"/>
        <v>8</v>
      </c>
      <c r="O810">
        <f t="shared" si="113"/>
        <v>33</v>
      </c>
      <c r="P810" t="str">
        <f t="shared" si="114"/>
        <v>Aug</v>
      </c>
      <c r="Q810">
        <f t="shared" si="115"/>
        <v>11</v>
      </c>
      <c r="R810" t="str">
        <f t="shared" si="116"/>
        <v>Thu</v>
      </c>
    </row>
    <row r="811" spans="1:18" x14ac:dyDescent="0.25">
      <c r="A811" t="str">
        <f>PROPER(Sheet1!A811)</f>
        <v>Guidewire</v>
      </c>
      <c r="B811" t="str">
        <f>PROPER(Sheet1!B811)</f>
        <v>Sf Bay Area</v>
      </c>
      <c r="C811" t="s">
        <v>32</v>
      </c>
      <c r="E811" s="2">
        <v>0.02</v>
      </c>
      <c r="F811" s="1">
        <v>44784</v>
      </c>
      <c r="G811" t="s">
        <v>11</v>
      </c>
      <c r="H811" t="s">
        <v>29</v>
      </c>
      <c r="I811" s="3">
        <v>24</v>
      </c>
      <c r="J811" s="4">
        <f t="shared" si="108"/>
        <v>24000</v>
      </c>
      <c r="K811">
        <f t="shared" si="109"/>
        <v>0</v>
      </c>
      <c r="L811">
        <f t="shared" si="110"/>
        <v>0</v>
      </c>
      <c r="M811">
        <f t="shared" si="111"/>
        <v>2022</v>
      </c>
      <c r="N811">
        <f t="shared" si="112"/>
        <v>8</v>
      </c>
      <c r="O811">
        <f t="shared" si="113"/>
        <v>33</v>
      </c>
      <c r="P811" t="str">
        <f t="shared" si="114"/>
        <v>Aug</v>
      </c>
      <c r="Q811">
        <f t="shared" si="115"/>
        <v>11</v>
      </c>
      <c r="R811" t="str">
        <f t="shared" si="116"/>
        <v>Thu</v>
      </c>
    </row>
    <row r="812" spans="1:18" x14ac:dyDescent="0.25">
      <c r="A812" t="str">
        <f>PROPER(Sheet1!A812)</f>
        <v>Trybe</v>
      </c>
      <c r="B812" t="str">
        <f>PROPER(Sheet1!B812)</f>
        <v>Sao Paulo</v>
      </c>
      <c r="C812" t="s">
        <v>25</v>
      </c>
      <c r="D812">
        <v>47</v>
      </c>
      <c r="E812" s="2">
        <v>0.1</v>
      </c>
      <c r="F812" s="1">
        <v>44783</v>
      </c>
      <c r="G812" t="s">
        <v>63</v>
      </c>
      <c r="H812" t="s">
        <v>148</v>
      </c>
      <c r="I812" s="3">
        <v>40</v>
      </c>
      <c r="J812" s="4">
        <f t="shared" si="108"/>
        <v>40000</v>
      </c>
      <c r="K812">
        <f t="shared" si="109"/>
        <v>470</v>
      </c>
      <c r="L812">
        <f t="shared" si="110"/>
        <v>423</v>
      </c>
      <c r="M812">
        <f t="shared" si="111"/>
        <v>2022</v>
      </c>
      <c r="N812">
        <f t="shared" si="112"/>
        <v>8</v>
      </c>
      <c r="O812">
        <f t="shared" si="113"/>
        <v>33</v>
      </c>
      <c r="P812" t="str">
        <f t="shared" si="114"/>
        <v>Aug</v>
      </c>
      <c r="Q812">
        <f t="shared" si="115"/>
        <v>10</v>
      </c>
      <c r="R812" t="str">
        <f t="shared" si="116"/>
        <v>Wed</v>
      </c>
    </row>
    <row r="813" spans="1:18" x14ac:dyDescent="0.25">
      <c r="A813" t="str">
        <f>PROPER(Sheet1!A813)</f>
        <v>Permutive</v>
      </c>
      <c r="B813" t="str">
        <f>PROPER(Sheet1!B813)</f>
        <v>London</v>
      </c>
      <c r="C813" t="s">
        <v>15</v>
      </c>
      <c r="D813">
        <v>30</v>
      </c>
      <c r="E813" s="2">
        <v>0.12</v>
      </c>
      <c r="F813" s="1">
        <v>44783</v>
      </c>
      <c r="G813" t="s">
        <v>33</v>
      </c>
      <c r="H813" t="s">
        <v>124</v>
      </c>
      <c r="I813" s="3">
        <v>105</v>
      </c>
      <c r="J813" s="4">
        <f t="shared" si="108"/>
        <v>105000</v>
      </c>
      <c r="K813">
        <f t="shared" si="109"/>
        <v>250</v>
      </c>
      <c r="L813">
        <f t="shared" si="110"/>
        <v>220</v>
      </c>
      <c r="M813">
        <f t="shared" si="111"/>
        <v>2022</v>
      </c>
      <c r="N813">
        <f t="shared" si="112"/>
        <v>8</v>
      </c>
      <c r="O813">
        <f t="shared" si="113"/>
        <v>33</v>
      </c>
      <c r="P813" t="str">
        <f t="shared" si="114"/>
        <v>Aug</v>
      </c>
      <c r="Q813">
        <f t="shared" si="115"/>
        <v>10</v>
      </c>
      <c r="R813" t="str">
        <f t="shared" si="116"/>
        <v>Wed</v>
      </c>
    </row>
    <row r="814" spans="1:18" x14ac:dyDescent="0.25">
      <c r="A814" t="str">
        <f>PROPER(Sheet1!A814)</f>
        <v>Homeward</v>
      </c>
      <c r="B814" t="str">
        <f>PROPER(Sheet1!B814)</f>
        <v>Austin</v>
      </c>
      <c r="C814" t="s">
        <v>60</v>
      </c>
      <c r="E814" s="2">
        <v>0.2</v>
      </c>
      <c r="F814" s="1">
        <v>44783</v>
      </c>
      <c r="G814" t="s">
        <v>63</v>
      </c>
      <c r="H814" t="s">
        <v>29</v>
      </c>
      <c r="I814" s="3">
        <v>160</v>
      </c>
      <c r="J814" s="4">
        <f t="shared" si="108"/>
        <v>160000</v>
      </c>
      <c r="K814">
        <f t="shared" si="109"/>
        <v>0</v>
      </c>
      <c r="L814">
        <f t="shared" si="110"/>
        <v>0</v>
      </c>
      <c r="M814">
        <f t="shared" si="111"/>
        <v>2022</v>
      </c>
      <c r="N814">
        <f t="shared" si="112"/>
        <v>8</v>
      </c>
      <c r="O814">
        <f t="shared" si="113"/>
        <v>33</v>
      </c>
      <c r="P814" t="str">
        <f t="shared" si="114"/>
        <v>Aug</v>
      </c>
      <c r="Q814">
        <f t="shared" si="115"/>
        <v>10</v>
      </c>
      <c r="R814" t="str">
        <f t="shared" si="116"/>
        <v>Wed</v>
      </c>
    </row>
    <row r="815" spans="1:18" x14ac:dyDescent="0.25">
      <c r="A815" t="str">
        <f>PROPER(Sheet1!A815)</f>
        <v>Pollen</v>
      </c>
      <c r="B815" t="str">
        <f>PROPER(Sheet1!B815)</f>
        <v>London</v>
      </c>
      <c r="C815" t="s">
        <v>15</v>
      </c>
      <c r="E815" s="2">
        <v>1</v>
      </c>
      <c r="F815" s="1">
        <v>44783</v>
      </c>
      <c r="G815" t="s">
        <v>33</v>
      </c>
      <c r="H815" t="s">
        <v>124</v>
      </c>
      <c r="I815" s="3">
        <v>238</v>
      </c>
      <c r="J815" s="4">
        <f t="shared" si="108"/>
        <v>238000</v>
      </c>
      <c r="K815">
        <f t="shared" si="109"/>
        <v>0</v>
      </c>
      <c r="L815">
        <f t="shared" si="110"/>
        <v>0</v>
      </c>
      <c r="M815">
        <f t="shared" si="111"/>
        <v>2022</v>
      </c>
      <c r="N815">
        <f t="shared" si="112"/>
        <v>8</v>
      </c>
      <c r="O815">
        <f t="shared" si="113"/>
        <v>33</v>
      </c>
      <c r="P815" t="str">
        <f t="shared" si="114"/>
        <v>Aug</v>
      </c>
      <c r="Q815">
        <f t="shared" si="115"/>
        <v>10</v>
      </c>
      <c r="R815" t="str">
        <f t="shared" si="116"/>
        <v>Wed</v>
      </c>
    </row>
    <row r="816" spans="1:18" x14ac:dyDescent="0.25">
      <c r="A816" t="str">
        <f>PROPER(Sheet1!A816)</f>
        <v>Vedanta Biosciences</v>
      </c>
      <c r="B816" t="str">
        <f>PROPER(Sheet1!B816)</f>
        <v>Boston</v>
      </c>
      <c r="C816" t="s">
        <v>43</v>
      </c>
      <c r="E816" s="2">
        <v>0.2</v>
      </c>
      <c r="F816" s="1">
        <v>44783</v>
      </c>
      <c r="G816" t="s">
        <v>72</v>
      </c>
      <c r="H816" t="s">
        <v>29</v>
      </c>
      <c r="I816" s="3">
        <v>301</v>
      </c>
      <c r="J816" s="4">
        <f t="shared" si="108"/>
        <v>301000</v>
      </c>
      <c r="K816">
        <f t="shared" si="109"/>
        <v>0</v>
      </c>
      <c r="L816">
        <f t="shared" si="110"/>
        <v>0</v>
      </c>
      <c r="M816">
        <f t="shared" si="111"/>
        <v>2022</v>
      </c>
      <c r="N816">
        <f t="shared" si="112"/>
        <v>8</v>
      </c>
      <c r="O816">
        <f t="shared" si="113"/>
        <v>33</v>
      </c>
      <c r="P816" t="str">
        <f t="shared" si="114"/>
        <v>Aug</v>
      </c>
      <c r="Q816">
        <f t="shared" si="115"/>
        <v>10</v>
      </c>
      <c r="R816" t="str">
        <f t="shared" si="116"/>
        <v>Wed</v>
      </c>
    </row>
    <row r="817" spans="1:18" x14ac:dyDescent="0.25">
      <c r="A817" t="str">
        <f>PROPER(Sheet1!A817)</f>
        <v>Gohealth</v>
      </c>
      <c r="B817" t="str">
        <f>PROPER(Sheet1!B817)</f>
        <v>Chicago</v>
      </c>
      <c r="C817" t="s">
        <v>43</v>
      </c>
      <c r="D817">
        <v>800</v>
      </c>
      <c r="E817" s="2">
        <v>0.2</v>
      </c>
      <c r="F817" s="1">
        <v>44782</v>
      </c>
      <c r="G817" t="s">
        <v>11</v>
      </c>
      <c r="H817" t="s">
        <v>29</v>
      </c>
      <c r="I817" s="3">
        <v>75</v>
      </c>
      <c r="J817" s="4">
        <f t="shared" si="108"/>
        <v>75000</v>
      </c>
      <c r="K817">
        <f t="shared" si="109"/>
        <v>4000</v>
      </c>
      <c r="L817">
        <f t="shared" si="110"/>
        <v>3200</v>
      </c>
      <c r="M817">
        <f t="shared" si="111"/>
        <v>2022</v>
      </c>
      <c r="N817">
        <f t="shared" si="112"/>
        <v>8</v>
      </c>
      <c r="O817">
        <f t="shared" si="113"/>
        <v>33</v>
      </c>
      <c r="P817" t="str">
        <f t="shared" si="114"/>
        <v>Aug</v>
      </c>
      <c r="Q817">
        <f t="shared" si="115"/>
        <v>9</v>
      </c>
      <c r="R817" t="str">
        <f t="shared" si="116"/>
        <v>Tue</v>
      </c>
    </row>
    <row r="818" spans="1:18" x14ac:dyDescent="0.25">
      <c r="A818" t="str">
        <f>PROPER(Sheet1!A818)</f>
        <v>Hootsuite</v>
      </c>
      <c r="B818" t="str">
        <f>PROPER(Sheet1!B818)</f>
        <v>Vancouver</v>
      </c>
      <c r="C818" t="s">
        <v>15</v>
      </c>
      <c r="D818">
        <v>400</v>
      </c>
      <c r="E818" s="2">
        <v>0.3</v>
      </c>
      <c r="F818" s="1">
        <v>44782</v>
      </c>
      <c r="G818" t="s">
        <v>33</v>
      </c>
      <c r="H818" t="s">
        <v>109</v>
      </c>
      <c r="I818" s="3">
        <v>300</v>
      </c>
      <c r="J818" s="4">
        <f t="shared" si="108"/>
        <v>300000</v>
      </c>
      <c r="K818">
        <f t="shared" si="109"/>
        <v>1333.3333333333335</v>
      </c>
      <c r="L818">
        <f t="shared" si="110"/>
        <v>933.33333333333348</v>
      </c>
      <c r="M818">
        <f t="shared" si="111"/>
        <v>2022</v>
      </c>
      <c r="N818">
        <f t="shared" si="112"/>
        <v>8</v>
      </c>
      <c r="O818">
        <f t="shared" si="113"/>
        <v>33</v>
      </c>
      <c r="P818" t="str">
        <f t="shared" si="114"/>
        <v>Aug</v>
      </c>
      <c r="Q818">
        <f t="shared" si="115"/>
        <v>9</v>
      </c>
      <c r="R818" t="str">
        <f t="shared" si="116"/>
        <v>Tue</v>
      </c>
    </row>
    <row r="819" spans="1:18" x14ac:dyDescent="0.25">
      <c r="A819" t="str">
        <f>PROPER(Sheet1!A819)</f>
        <v>Nutanix</v>
      </c>
      <c r="B819" t="str">
        <f>PROPER(Sheet1!B819)</f>
        <v>Sf Bay Area</v>
      </c>
      <c r="C819" t="s">
        <v>115</v>
      </c>
      <c r="D819">
        <v>270</v>
      </c>
      <c r="E819" s="2">
        <v>0.04</v>
      </c>
      <c r="F819" s="1">
        <v>44782</v>
      </c>
      <c r="G819" t="s">
        <v>11</v>
      </c>
      <c r="H819" t="s">
        <v>29</v>
      </c>
      <c r="I819" s="3">
        <v>1100</v>
      </c>
      <c r="J819" s="4">
        <f t="shared" si="108"/>
        <v>1100000</v>
      </c>
      <c r="K819">
        <f t="shared" si="109"/>
        <v>6750</v>
      </c>
      <c r="L819">
        <f t="shared" si="110"/>
        <v>6480</v>
      </c>
      <c r="M819">
        <f t="shared" si="111"/>
        <v>2022</v>
      </c>
      <c r="N819">
        <f t="shared" si="112"/>
        <v>8</v>
      </c>
      <c r="O819">
        <f t="shared" si="113"/>
        <v>33</v>
      </c>
      <c r="P819" t="str">
        <f t="shared" si="114"/>
        <v>Aug</v>
      </c>
      <c r="Q819">
        <f t="shared" si="115"/>
        <v>9</v>
      </c>
      <c r="R819" t="str">
        <f t="shared" si="116"/>
        <v>Tue</v>
      </c>
    </row>
    <row r="820" spans="1:18" x14ac:dyDescent="0.25">
      <c r="A820" t="str">
        <f>PROPER(Sheet1!A820)</f>
        <v>Quanterix</v>
      </c>
      <c r="B820" t="str">
        <f>PROPER(Sheet1!B820)</f>
        <v>Boston</v>
      </c>
      <c r="C820" t="s">
        <v>43</v>
      </c>
      <c r="D820">
        <v>130</v>
      </c>
      <c r="E820" s="2">
        <v>0.25</v>
      </c>
      <c r="F820" s="1">
        <v>44782</v>
      </c>
      <c r="G820" t="s">
        <v>11</v>
      </c>
      <c r="H820" t="s">
        <v>29</v>
      </c>
      <c r="I820" s="3">
        <v>533</v>
      </c>
      <c r="J820" s="4">
        <f t="shared" si="108"/>
        <v>533000</v>
      </c>
      <c r="K820">
        <f t="shared" si="109"/>
        <v>520</v>
      </c>
      <c r="L820">
        <f t="shared" si="110"/>
        <v>390</v>
      </c>
      <c r="M820">
        <f t="shared" si="111"/>
        <v>2022</v>
      </c>
      <c r="N820">
        <f t="shared" si="112"/>
        <v>8</v>
      </c>
      <c r="O820">
        <f t="shared" si="113"/>
        <v>33</v>
      </c>
      <c r="P820" t="str">
        <f t="shared" si="114"/>
        <v>Aug</v>
      </c>
      <c r="Q820">
        <f t="shared" si="115"/>
        <v>9</v>
      </c>
      <c r="R820" t="str">
        <f t="shared" si="116"/>
        <v>Tue</v>
      </c>
    </row>
    <row r="821" spans="1:18" x14ac:dyDescent="0.25">
      <c r="A821" t="str">
        <f>PROPER(Sheet1!A821)</f>
        <v>Wix</v>
      </c>
      <c r="B821" t="str">
        <f>PROPER(Sheet1!B821)</f>
        <v>Tel Aviv</v>
      </c>
      <c r="C821" t="s">
        <v>15</v>
      </c>
      <c r="D821">
        <v>100</v>
      </c>
      <c r="F821" s="1">
        <v>44782</v>
      </c>
      <c r="G821" t="s">
        <v>11</v>
      </c>
      <c r="H821" t="s">
        <v>243</v>
      </c>
      <c r="I821" s="3">
        <v>58</v>
      </c>
      <c r="J821" s="4">
        <f t="shared" si="108"/>
        <v>58000</v>
      </c>
      <c r="K821">
        <f t="shared" si="109"/>
        <v>0</v>
      </c>
      <c r="L821">
        <f t="shared" si="110"/>
        <v>-100</v>
      </c>
      <c r="M821">
        <f t="shared" si="111"/>
        <v>2022</v>
      </c>
      <c r="N821">
        <f t="shared" si="112"/>
        <v>8</v>
      </c>
      <c r="O821">
        <f t="shared" si="113"/>
        <v>33</v>
      </c>
      <c r="P821" t="str">
        <f t="shared" si="114"/>
        <v>Aug</v>
      </c>
      <c r="Q821">
        <f t="shared" si="115"/>
        <v>9</v>
      </c>
      <c r="R821" t="str">
        <f t="shared" si="116"/>
        <v>Tue</v>
      </c>
    </row>
    <row r="822" spans="1:18" x14ac:dyDescent="0.25">
      <c r="A822" t="str">
        <f>PROPER(Sheet1!A822)</f>
        <v>Madeiramadeira</v>
      </c>
      <c r="B822" t="str">
        <f>PROPER(Sheet1!B822)</f>
        <v>Curitiba</v>
      </c>
      <c r="C822" t="s">
        <v>20</v>
      </c>
      <c r="D822">
        <v>60</v>
      </c>
      <c r="E822" s="2">
        <v>0.03</v>
      </c>
      <c r="F822" s="1">
        <v>44782</v>
      </c>
      <c r="G822" t="s">
        <v>74</v>
      </c>
      <c r="H822" t="s">
        <v>148</v>
      </c>
      <c r="I822" s="3">
        <v>338</v>
      </c>
      <c r="J822" s="4">
        <f t="shared" si="108"/>
        <v>338000</v>
      </c>
      <c r="K822">
        <f t="shared" si="109"/>
        <v>2000</v>
      </c>
      <c r="L822">
        <f t="shared" si="110"/>
        <v>1940</v>
      </c>
      <c r="M822">
        <f t="shared" si="111"/>
        <v>2022</v>
      </c>
      <c r="N822">
        <f t="shared" si="112"/>
        <v>8</v>
      </c>
      <c r="O822">
        <f t="shared" si="113"/>
        <v>33</v>
      </c>
      <c r="P822" t="str">
        <f t="shared" si="114"/>
        <v>Aug</v>
      </c>
      <c r="Q822">
        <f t="shared" si="115"/>
        <v>9</v>
      </c>
      <c r="R822" t="str">
        <f t="shared" si="116"/>
        <v>Tue</v>
      </c>
    </row>
    <row r="823" spans="1:18" x14ac:dyDescent="0.25">
      <c r="A823" t="str">
        <f>PROPER(Sheet1!A823)</f>
        <v>Melio</v>
      </c>
      <c r="B823" t="str">
        <f>PROPER(Sheet1!B823)</f>
        <v>New York City</v>
      </c>
      <c r="C823" t="s">
        <v>32</v>
      </c>
      <c r="D823">
        <v>60</v>
      </c>
      <c r="F823" s="1">
        <v>44782</v>
      </c>
      <c r="G823" t="s">
        <v>72</v>
      </c>
      <c r="H823" t="s">
        <v>29</v>
      </c>
      <c r="I823" s="3">
        <v>504</v>
      </c>
      <c r="J823" s="4">
        <f t="shared" si="108"/>
        <v>504000</v>
      </c>
      <c r="K823">
        <f t="shared" si="109"/>
        <v>0</v>
      </c>
      <c r="L823">
        <f t="shared" si="110"/>
        <v>-60</v>
      </c>
      <c r="M823">
        <f t="shared" si="111"/>
        <v>2022</v>
      </c>
      <c r="N823">
        <f t="shared" si="112"/>
        <v>8</v>
      </c>
      <c r="O823">
        <f t="shared" si="113"/>
        <v>33</v>
      </c>
      <c r="P823" t="str">
        <f t="shared" si="114"/>
        <v>Aug</v>
      </c>
      <c r="Q823">
        <f t="shared" si="115"/>
        <v>9</v>
      </c>
      <c r="R823" t="str">
        <f t="shared" si="116"/>
        <v>Tue</v>
      </c>
    </row>
    <row r="824" spans="1:18" x14ac:dyDescent="0.25">
      <c r="A824" t="str">
        <f>PROPER(Sheet1!A824)</f>
        <v>Linktree</v>
      </c>
      <c r="B824" t="str">
        <f>PROPER(Sheet1!B824)</f>
        <v>Melbourne</v>
      </c>
      <c r="C824" t="s">
        <v>37</v>
      </c>
      <c r="D824">
        <v>50</v>
      </c>
      <c r="E824" s="2">
        <v>0.17</v>
      </c>
      <c r="F824" s="1">
        <v>44782</v>
      </c>
      <c r="G824" t="s">
        <v>16</v>
      </c>
      <c r="H824" t="s">
        <v>22</v>
      </c>
      <c r="I824" s="3">
        <v>165</v>
      </c>
      <c r="J824" s="4">
        <f t="shared" si="108"/>
        <v>165000</v>
      </c>
      <c r="K824">
        <f t="shared" si="109"/>
        <v>294.11764705882354</v>
      </c>
      <c r="L824">
        <f t="shared" si="110"/>
        <v>244.11764705882354</v>
      </c>
      <c r="M824">
        <f t="shared" si="111"/>
        <v>2022</v>
      </c>
      <c r="N824">
        <f t="shared" si="112"/>
        <v>8</v>
      </c>
      <c r="O824">
        <f t="shared" si="113"/>
        <v>33</v>
      </c>
      <c r="P824" t="str">
        <f t="shared" si="114"/>
        <v>Aug</v>
      </c>
      <c r="Q824">
        <f t="shared" si="115"/>
        <v>9</v>
      </c>
      <c r="R824" t="str">
        <f t="shared" si="116"/>
        <v>Tue</v>
      </c>
    </row>
    <row r="825" spans="1:18" x14ac:dyDescent="0.25">
      <c r="A825" t="str">
        <f>PROPER(Sheet1!A825)</f>
        <v>Shogun</v>
      </c>
      <c r="B825" t="str">
        <f>PROPER(Sheet1!B825)</f>
        <v>Sf Bay Area</v>
      </c>
      <c r="C825" t="s">
        <v>20</v>
      </c>
      <c r="D825">
        <v>48</v>
      </c>
      <c r="E825" s="2">
        <v>0.3</v>
      </c>
      <c r="F825" s="1">
        <v>44782</v>
      </c>
      <c r="G825" t="s">
        <v>33</v>
      </c>
      <c r="H825" t="s">
        <v>29</v>
      </c>
      <c r="I825" s="3">
        <v>114</v>
      </c>
      <c r="J825" s="4">
        <f t="shared" si="108"/>
        <v>114000</v>
      </c>
      <c r="K825">
        <f t="shared" si="109"/>
        <v>160</v>
      </c>
      <c r="L825">
        <f t="shared" si="110"/>
        <v>112</v>
      </c>
      <c r="M825">
        <f t="shared" si="111"/>
        <v>2022</v>
      </c>
      <c r="N825">
        <f t="shared" si="112"/>
        <v>8</v>
      </c>
      <c r="O825">
        <f t="shared" si="113"/>
        <v>33</v>
      </c>
      <c r="P825" t="str">
        <f t="shared" si="114"/>
        <v>Aug</v>
      </c>
      <c r="Q825">
        <f t="shared" si="115"/>
        <v>9</v>
      </c>
      <c r="R825" t="str">
        <f t="shared" si="116"/>
        <v>Tue</v>
      </c>
    </row>
    <row r="826" spans="1:18" x14ac:dyDescent="0.25">
      <c r="A826" t="str">
        <f>PROPER(Sheet1!A826)</f>
        <v>Absci</v>
      </c>
      <c r="B826" t="str">
        <f>PROPER(Sheet1!B826)</f>
        <v>Vancouver</v>
      </c>
      <c r="C826" t="s">
        <v>43</v>
      </c>
      <c r="D826">
        <v>40</v>
      </c>
      <c r="F826" s="1">
        <v>44782</v>
      </c>
      <c r="G826" t="s">
        <v>11</v>
      </c>
      <c r="H826" t="s">
        <v>29</v>
      </c>
      <c r="I826" s="3">
        <v>237</v>
      </c>
      <c r="J826" s="4">
        <f t="shared" si="108"/>
        <v>237000</v>
      </c>
      <c r="K826">
        <f t="shared" si="109"/>
        <v>0</v>
      </c>
      <c r="L826">
        <f t="shared" si="110"/>
        <v>-40</v>
      </c>
      <c r="M826">
        <f t="shared" si="111"/>
        <v>2022</v>
      </c>
      <c r="N826">
        <f t="shared" si="112"/>
        <v>8</v>
      </c>
      <c r="O826">
        <f t="shared" si="113"/>
        <v>33</v>
      </c>
      <c r="P826" t="str">
        <f t="shared" si="114"/>
        <v>Aug</v>
      </c>
      <c r="Q826">
        <f t="shared" si="115"/>
        <v>9</v>
      </c>
      <c r="R826" t="str">
        <f t="shared" si="116"/>
        <v>Tue</v>
      </c>
    </row>
    <row r="827" spans="1:18" x14ac:dyDescent="0.25">
      <c r="A827" t="str">
        <f>PROPER(Sheet1!A827)</f>
        <v>Dooly</v>
      </c>
      <c r="B827" t="str">
        <f>PROPER(Sheet1!B827)</f>
        <v>Vancouver</v>
      </c>
      <c r="C827" t="s">
        <v>291</v>
      </c>
      <c r="D827">
        <v>12</v>
      </c>
      <c r="F827" s="1">
        <v>44782</v>
      </c>
      <c r="G827" t="s">
        <v>63</v>
      </c>
      <c r="H827" t="s">
        <v>109</v>
      </c>
      <c r="I827" s="3">
        <v>102</v>
      </c>
      <c r="J827" s="4">
        <f t="shared" si="108"/>
        <v>102000</v>
      </c>
      <c r="K827">
        <f t="shared" si="109"/>
        <v>0</v>
      </c>
      <c r="L827">
        <f t="shared" si="110"/>
        <v>-12</v>
      </c>
      <c r="M827">
        <f t="shared" si="111"/>
        <v>2022</v>
      </c>
      <c r="N827">
        <f t="shared" si="112"/>
        <v>8</v>
      </c>
      <c r="O827">
        <f t="shared" si="113"/>
        <v>33</v>
      </c>
      <c r="P827" t="str">
        <f t="shared" si="114"/>
        <v>Aug</v>
      </c>
      <c r="Q827">
        <f t="shared" si="115"/>
        <v>9</v>
      </c>
      <c r="R827" t="str">
        <f t="shared" si="116"/>
        <v>Tue</v>
      </c>
    </row>
    <row r="828" spans="1:18" x14ac:dyDescent="0.25">
      <c r="A828" t="str">
        <f>PROPER(Sheet1!A828)</f>
        <v>Berkeley Lights</v>
      </c>
      <c r="B828" t="str">
        <f>PROPER(Sheet1!B828)</f>
        <v>Sf Bay Area</v>
      </c>
      <c r="C828" t="s">
        <v>43</v>
      </c>
      <c r="E828" s="2">
        <v>0.12</v>
      </c>
      <c r="F828" s="1">
        <v>44782</v>
      </c>
      <c r="G828" t="s">
        <v>11</v>
      </c>
      <c r="H828" t="s">
        <v>29</v>
      </c>
      <c r="I828" s="3">
        <v>272</v>
      </c>
      <c r="J828" s="4">
        <f t="shared" si="108"/>
        <v>272000</v>
      </c>
      <c r="K828">
        <f t="shared" si="109"/>
        <v>0</v>
      </c>
      <c r="L828">
        <f t="shared" si="110"/>
        <v>0</v>
      </c>
      <c r="M828">
        <f t="shared" si="111"/>
        <v>2022</v>
      </c>
      <c r="N828">
        <f t="shared" si="112"/>
        <v>8</v>
      </c>
      <c r="O828">
        <f t="shared" si="113"/>
        <v>33</v>
      </c>
      <c r="P828" t="str">
        <f t="shared" si="114"/>
        <v>Aug</v>
      </c>
      <c r="Q828">
        <f t="shared" si="115"/>
        <v>9</v>
      </c>
      <c r="R828" t="str">
        <f t="shared" si="116"/>
        <v>Tue</v>
      </c>
    </row>
    <row r="829" spans="1:18" x14ac:dyDescent="0.25">
      <c r="A829" t="str">
        <f>PROPER(Sheet1!A829)</f>
        <v>Dailypay</v>
      </c>
      <c r="B829" t="str">
        <f>PROPER(Sheet1!B829)</f>
        <v>New York City</v>
      </c>
      <c r="C829" t="s">
        <v>32</v>
      </c>
      <c r="E829" s="2">
        <v>0.15</v>
      </c>
      <c r="F829" s="1">
        <v>44782</v>
      </c>
      <c r="G829" t="s">
        <v>16</v>
      </c>
      <c r="H829" t="s">
        <v>29</v>
      </c>
      <c r="I829" s="3">
        <v>814</v>
      </c>
      <c r="J829" s="4">
        <f t="shared" si="108"/>
        <v>814000</v>
      </c>
      <c r="K829">
        <f t="shared" si="109"/>
        <v>0</v>
      </c>
      <c r="L829">
        <f t="shared" si="110"/>
        <v>0</v>
      </c>
      <c r="M829">
        <f t="shared" si="111"/>
        <v>2022</v>
      </c>
      <c r="N829">
        <f t="shared" si="112"/>
        <v>8</v>
      </c>
      <c r="O829">
        <f t="shared" si="113"/>
        <v>33</v>
      </c>
      <c r="P829" t="str">
        <f t="shared" si="114"/>
        <v>Aug</v>
      </c>
      <c r="Q829">
        <f t="shared" si="115"/>
        <v>9</v>
      </c>
      <c r="R829" t="str">
        <f t="shared" si="116"/>
        <v>Tue</v>
      </c>
    </row>
    <row r="830" spans="1:18" x14ac:dyDescent="0.25">
      <c r="A830" t="str">
        <f>PROPER(Sheet1!A830)</f>
        <v>Haus</v>
      </c>
      <c r="B830" t="str">
        <f>PROPER(Sheet1!B830)</f>
        <v>Sf Bay Area</v>
      </c>
      <c r="C830" t="s">
        <v>41</v>
      </c>
      <c r="E830" s="2">
        <v>1</v>
      </c>
      <c r="F830" s="1">
        <v>44782</v>
      </c>
      <c r="G830" t="s">
        <v>202</v>
      </c>
      <c r="H830" t="s">
        <v>29</v>
      </c>
      <c r="I830" s="3">
        <v>7</v>
      </c>
      <c r="J830" s="4">
        <f t="shared" si="108"/>
        <v>7000</v>
      </c>
      <c r="K830">
        <f t="shared" si="109"/>
        <v>0</v>
      </c>
      <c r="L830">
        <f t="shared" si="110"/>
        <v>0</v>
      </c>
      <c r="M830">
        <f t="shared" si="111"/>
        <v>2022</v>
      </c>
      <c r="N830">
        <f t="shared" si="112"/>
        <v>8</v>
      </c>
      <c r="O830">
        <f t="shared" si="113"/>
        <v>33</v>
      </c>
      <c r="P830" t="str">
        <f t="shared" si="114"/>
        <v>Aug</v>
      </c>
      <c r="Q830">
        <f t="shared" si="115"/>
        <v>9</v>
      </c>
      <c r="R830" t="str">
        <f t="shared" si="116"/>
        <v>Tue</v>
      </c>
    </row>
    <row r="831" spans="1:18" x14ac:dyDescent="0.25">
      <c r="A831" t="str">
        <f>PROPER(Sheet1!A831)</f>
        <v>Kaltura</v>
      </c>
      <c r="B831" t="str">
        <f>PROPER(Sheet1!B831)</f>
        <v>New York City</v>
      </c>
      <c r="C831" t="s">
        <v>10</v>
      </c>
      <c r="E831" s="2">
        <v>0.1</v>
      </c>
      <c r="F831" s="1">
        <v>44782</v>
      </c>
      <c r="G831" t="s">
        <v>11</v>
      </c>
      <c r="H831" t="s">
        <v>29</v>
      </c>
      <c r="I831" s="3">
        <v>166</v>
      </c>
      <c r="J831" s="4">
        <f t="shared" si="108"/>
        <v>166000</v>
      </c>
      <c r="K831">
        <f t="shared" si="109"/>
        <v>0</v>
      </c>
      <c r="L831">
        <f t="shared" si="110"/>
        <v>0</v>
      </c>
      <c r="M831">
        <f t="shared" si="111"/>
        <v>2022</v>
      </c>
      <c r="N831">
        <f t="shared" si="112"/>
        <v>8</v>
      </c>
      <c r="O831">
        <f t="shared" si="113"/>
        <v>33</v>
      </c>
      <c r="P831" t="str">
        <f t="shared" si="114"/>
        <v>Aug</v>
      </c>
      <c r="Q831">
        <f t="shared" si="115"/>
        <v>9</v>
      </c>
      <c r="R831" t="str">
        <f t="shared" si="116"/>
        <v>Tue</v>
      </c>
    </row>
    <row r="832" spans="1:18" x14ac:dyDescent="0.25">
      <c r="A832" t="str">
        <f>PROPER(Sheet1!A832)</f>
        <v>Shift</v>
      </c>
      <c r="B832" t="str">
        <f>PROPER(Sheet1!B832)</f>
        <v>Sf Bay Area</v>
      </c>
      <c r="C832" t="s">
        <v>94</v>
      </c>
      <c r="F832" s="1">
        <v>44782</v>
      </c>
      <c r="G832" t="s">
        <v>11</v>
      </c>
      <c r="H832" t="s">
        <v>29</v>
      </c>
      <c r="I832" s="3">
        <v>504</v>
      </c>
      <c r="J832" s="4">
        <f t="shared" si="108"/>
        <v>504000</v>
      </c>
      <c r="K832">
        <f t="shared" si="109"/>
        <v>0</v>
      </c>
      <c r="L832">
        <f t="shared" si="110"/>
        <v>0</v>
      </c>
      <c r="M832">
        <f t="shared" si="111"/>
        <v>2022</v>
      </c>
      <c r="N832">
        <f t="shared" si="112"/>
        <v>8</v>
      </c>
      <c r="O832">
        <f t="shared" si="113"/>
        <v>33</v>
      </c>
      <c r="P832" t="str">
        <f t="shared" si="114"/>
        <v>Aug</v>
      </c>
      <c r="Q832">
        <f t="shared" si="115"/>
        <v>9</v>
      </c>
      <c r="R832" t="str">
        <f t="shared" si="116"/>
        <v>Tue</v>
      </c>
    </row>
    <row r="833" spans="1:18" x14ac:dyDescent="0.25">
      <c r="A833" t="str">
        <f>PROPER(Sheet1!A833)</f>
        <v>Sweetgreen</v>
      </c>
      <c r="B833" t="str">
        <f>PROPER(Sheet1!B833)</f>
        <v>Los Angeles</v>
      </c>
      <c r="C833" t="s">
        <v>41</v>
      </c>
      <c r="F833" s="1">
        <v>44782</v>
      </c>
      <c r="G833" t="s">
        <v>11</v>
      </c>
      <c r="H833" t="s">
        <v>29</v>
      </c>
      <c r="I833" s="3">
        <v>478</v>
      </c>
      <c r="J833" s="4">
        <f t="shared" si="108"/>
        <v>478000</v>
      </c>
      <c r="K833">
        <f t="shared" si="109"/>
        <v>0</v>
      </c>
      <c r="L833">
        <f t="shared" si="110"/>
        <v>0</v>
      </c>
      <c r="M833">
        <f t="shared" si="111"/>
        <v>2022</v>
      </c>
      <c r="N833">
        <f t="shared" si="112"/>
        <v>8</v>
      </c>
      <c r="O833">
        <f t="shared" si="113"/>
        <v>33</v>
      </c>
      <c r="P833" t="str">
        <f t="shared" si="114"/>
        <v>Aug</v>
      </c>
      <c r="Q833">
        <f t="shared" si="115"/>
        <v>9</v>
      </c>
      <c r="R833" t="str">
        <f t="shared" si="116"/>
        <v>Tue</v>
      </c>
    </row>
    <row r="834" spans="1:18" x14ac:dyDescent="0.25">
      <c r="A834" t="str">
        <f>PROPER(Sheet1!A834)</f>
        <v>Groupon</v>
      </c>
      <c r="B834" t="str">
        <f>PROPER(Sheet1!B834)</f>
        <v>Chicago</v>
      </c>
      <c r="C834" t="s">
        <v>20</v>
      </c>
      <c r="D834">
        <v>500</v>
      </c>
      <c r="E834" s="2">
        <v>0.15</v>
      </c>
      <c r="F834" s="1">
        <v>44781</v>
      </c>
      <c r="G834" t="s">
        <v>11</v>
      </c>
      <c r="H834" t="s">
        <v>29</v>
      </c>
      <c r="I834" s="3">
        <v>1400</v>
      </c>
      <c r="J834" s="4">
        <f t="shared" ref="J834:J897" si="117">1000*I834</f>
        <v>1400000</v>
      </c>
      <c r="K834">
        <f t="shared" ref="K834:K897" si="118">IFERROR(D834/E834,0)</f>
        <v>3333.3333333333335</v>
      </c>
      <c r="L834">
        <f t="shared" ref="L834:L897" si="119">IFERROR(K834-D834,0)</f>
        <v>2833.3333333333335</v>
      </c>
      <c r="M834">
        <f t="shared" ref="M834:M897" si="120">YEAR(F834)</f>
        <v>2022</v>
      </c>
      <c r="N834">
        <f t="shared" ref="N834:N897" si="121">MONTH(F834)</f>
        <v>8</v>
      </c>
      <c r="O834">
        <f t="shared" ref="O834:O897" si="122">WEEKNUM(F834)</f>
        <v>33</v>
      </c>
      <c r="P834" t="str">
        <f t="shared" ref="P834:P897" si="123">TEXT(F834,"MMM")</f>
        <v>Aug</v>
      </c>
      <c r="Q834">
        <f t="shared" ref="Q834:Q897" si="124">DAY(F834)</f>
        <v>8</v>
      </c>
      <c r="R834" t="str">
        <f t="shared" ref="R834:R897" si="125">TEXT(F834,"DDD")</f>
        <v>Mon</v>
      </c>
    </row>
    <row r="835" spans="1:18" x14ac:dyDescent="0.25">
      <c r="A835" t="str">
        <f>PROPER(Sheet1!A835)</f>
        <v>Loggi</v>
      </c>
      <c r="B835" t="str">
        <f>PROPER(Sheet1!B835)</f>
        <v>Sao Paulo</v>
      </c>
      <c r="C835" t="s">
        <v>211</v>
      </c>
      <c r="D835">
        <v>500</v>
      </c>
      <c r="E835" s="2">
        <v>0.15</v>
      </c>
      <c r="F835" s="1">
        <v>44781</v>
      </c>
      <c r="G835" t="s">
        <v>47</v>
      </c>
      <c r="H835" t="s">
        <v>148</v>
      </c>
      <c r="I835" s="3">
        <v>507</v>
      </c>
      <c r="J835" s="4">
        <f t="shared" si="117"/>
        <v>507000</v>
      </c>
      <c r="K835">
        <f t="shared" si="118"/>
        <v>3333.3333333333335</v>
      </c>
      <c r="L835">
        <f t="shared" si="119"/>
        <v>2833.3333333333335</v>
      </c>
      <c r="M835">
        <f t="shared" si="120"/>
        <v>2022</v>
      </c>
      <c r="N835">
        <f t="shared" si="121"/>
        <v>8</v>
      </c>
      <c r="O835">
        <f t="shared" si="122"/>
        <v>33</v>
      </c>
      <c r="P835" t="str">
        <f t="shared" si="123"/>
        <v>Aug</v>
      </c>
      <c r="Q835">
        <f t="shared" si="124"/>
        <v>8</v>
      </c>
      <c r="R835" t="str">
        <f t="shared" si="125"/>
        <v>Mon</v>
      </c>
    </row>
    <row r="836" spans="1:18" x14ac:dyDescent="0.25">
      <c r="A836" t="str">
        <f>PROPER(Sheet1!A836)</f>
        <v>Vroom</v>
      </c>
      <c r="B836" t="str">
        <f>PROPER(Sheet1!B836)</f>
        <v>New York City</v>
      </c>
      <c r="C836" t="s">
        <v>94</v>
      </c>
      <c r="D836">
        <v>337</v>
      </c>
      <c r="F836" s="1">
        <v>44781</v>
      </c>
      <c r="G836" t="s">
        <v>11</v>
      </c>
      <c r="H836" t="s">
        <v>29</v>
      </c>
      <c r="I836" s="3">
        <v>1300</v>
      </c>
      <c r="J836" s="4">
        <f t="shared" si="117"/>
        <v>1300000</v>
      </c>
      <c r="K836">
        <f t="shared" si="118"/>
        <v>0</v>
      </c>
      <c r="L836">
        <f t="shared" si="119"/>
        <v>-337</v>
      </c>
      <c r="M836">
        <f t="shared" si="120"/>
        <v>2022</v>
      </c>
      <c r="N836">
        <f t="shared" si="121"/>
        <v>8</v>
      </c>
      <c r="O836">
        <f t="shared" si="122"/>
        <v>33</v>
      </c>
      <c r="P836" t="str">
        <f t="shared" si="123"/>
        <v>Aug</v>
      </c>
      <c r="Q836">
        <f t="shared" si="124"/>
        <v>8</v>
      </c>
      <c r="R836" t="str">
        <f t="shared" si="125"/>
        <v>Mon</v>
      </c>
    </row>
    <row r="837" spans="1:18" x14ac:dyDescent="0.25">
      <c r="A837" t="str">
        <f>PROPER(Sheet1!A837)</f>
        <v>Warby Parker</v>
      </c>
      <c r="B837" t="str">
        <f>PROPER(Sheet1!B837)</f>
        <v>New York City</v>
      </c>
      <c r="C837" t="s">
        <v>37</v>
      </c>
      <c r="D837">
        <v>63</v>
      </c>
      <c r="F837" s="1">
        <v>44781</v>
      </c>
      <c r="G837" t="s">
        <v>11</v>
      </c>
      <c r="H837" t="s">
        <v>29</v>
      </c>
      <c r="I837" s="3">
        <v>535</v>
      </c>
      <c r="J837" s="4">
        <f t="shared" si="117"/>
        <v>535000</v>
      </c>
      <c r="K837">
        <f t="shared" si="118"/>
        <v>0</v>
      </c>
      <c r="L837">
        <f t="shared" si="119"/>
        <v>-63</v>
      </c>
      <c r="M837">
        <f t="shared" si="120"/>
        <v>2022</v>
      </c>
      <c r="N837">
        <f t="shared" si="121"/>
        <v>8</v>
      </c>
      <c r="O837">
        <f t="shared" si="122"/>
        <v>33</v>
      </c>
      <c r="P837" t="str">
        <f t="shared" si="123"/>
        <v>Aug</v>
      </c>
      <c r="Q837">
        <f t="shared" si="124"/>
        <v>8</v>
      </c>
      <c r="R837" t="str">
        <f t="shared" si="125"/>
        <v>Mon</v>
      </c>
    </row>
    <row r="838" spans="1:18" x14ac:dyDescent="0.25">
      <c r="A838" t="str">
        <f>PROPER(Sheet1!A838)</f>
        <v>Labelbox</v>
      </c>
      <c r="B838" t="str">
        <f>PROPER(Sheet1!B838)</f>
        <v>Sf Bay Area</v>
      </c>
      <c r="C838" t="s">
        <v>53</v>
      </c>
      <c r="D838">
        <v>36</v>
      </c>
      <c r="F838" s="1">
        <v>44781</v>
      </c>
      <c r="G838" t="s">
        <v>72</v>
      </c>
      <c r="H838" t="s">
        <v>29</v>
      </c>
      <c r="I838" s="3">
        <v>188</v>
      </c>
      <c r="J838" s="4">
        <f t="shared" si="117"/>
        <v>188000</v>
      </c>
      <c r="K838">
        <f t="shared" si="118"/>
        <v>0</v>
      </c>
      <c r="L838">
        <f t="shared" si="119"/>
        <v>-36</v>
      </c>
      <c r="M838">
        <f t="shared" si="120"/>
        <v>2022</v>
      </c>
      <c r="N838">
        <f t="shared" si="121"/>
        <v>8</v>
      </c>
      <c r="O838">
        <f t="shared" si="122"/>
        <v>33</v>
      </c>
      <c r="P838" t="str">
        <f t="shared" si="123"/>
        <v>Aug</v>
      </c>
      <c r="Q838">
        <f t="shared" si="124"/>
        <v>8</v>
      </c>
      <c r="R838" t="str">
        <f t="shared" si="125"/>
        <v>Mon</v>
      </c>
    </row>
    <row r="839" spans="1:18" x14ac:dyDescent="0.25">
      <c r="A839" t="str">
        <f>PROPER(Sheet1!A839)</f>
        <v>Perion</v>
      </c>
      <c r="B839" t="str">
        <f>PROPER(Sheet1!B839)</f>
        <v>Tel Aviv</v>
      </c>
      <c r="C839" t="s">
        <v>15</v>
      </c>
      <c r="D839">
        <v>20</v>
      </c>
      <c r="E839" s="2">
        <v>0.05</v>
      </c>
      <c r="F839" s="1">
        <v>44781</v>
      </c>
      <c r="G839" t="s">
        <v>11</v>
      </c>
      <c r="H839" t="s">
        <v>243</v>
      </c>
      <c r="I839" s="3">
        <v>76</v>
      </c>
      <c r="J839" s="4">
        <f t="shared" si="117"/>
        <v>76000</v>
      </c>
      <c r="K839">
        <f t="shared" si="118"/>
        <v>400</v>
      </c>
      <c r="L839">
        <f t="shared" si="119"/>
        <v>380</v>
      </c>
      <c r="M839">
        <f t="shared" si="120"/>
        <v>2022</v>
      </c>
      <c r="N839">
        <f t="shared" si="121"/>
        <v>8</v>
      </c>
      <c r="O839">
        <f t="shared" si="122"/>
        <v>33</v>
      </c>
      <c r="P839" t="str">
        <f t="shared" si="123"/>
        <v>Aug</v>
      </c>
      <c r="Q839">
        <f t="shared" si="124"/>
        <v>8</v>
      </c>
      <c r="R839" t="str">
        <f t="shared" si="125"/>
        <v>Mon</v>
      </c>
    </row>
    <row r="840" spans="1:18" x14ac:dyDescent="0.25">
      <c r="A840" t="str">
        <f>PROPER(Sheet1!A840)</f>
        <v>Daily Harvest</v>
      </c>
      <c r="B840" t="str">
        <f>PROPER(Sheet1!B840)</f>
        <v>New York City</v>
      </c>
      <c r="C840" t="s">
        <v>41</v>
      </c>
      <c r="E840" s="2">
        <v>0.15</v>
      </c>
      <c r="F840" s="1">
        <v>44781</v>
      </c>
      <c r="G840" t="s">
        <v>72</v>
      </c>
      <c r="H840" t="s">
        <v>29</v>
      </c>
      <c r="I840" s="3">
        <v>120</v>
      </c>
      <c r="J840" s="4">
        <f t="shared" si="117"/>
        <v>120000</v>
      </c>
      <c r="K840">
        <f t="shared" si="118"/>
        <v>0</v>
      </c>
      <c r="L840">
        <f t="shared" si="119"/>
        <v>0</v>
      </c>
      <c r="M840">
        <f t="shared" si="120"/>
        <v>2022</v>
      </c>
      <c r="N840">
        <f t="shared" si="121"/>
        <v>8</v>
      </c>
      <c r="O840">
        <f t="shared" si="122"/>
        <v>33</v>
      </c>
      <c r="P840" t="str">
        <f t="shared" si="123"/>
        <v>Aug</v>
      </c>
      <c r="Q840">
        <f t="shared" si="124"/>
        <v>8</v>
      </c>
      <c r="R840" t="str">
        <f t="shared" si="125"/>
        <v>Mon</v>
      </c>
    </row>
    <row r="841" spans="1:18" x14ac:dyDescent="0.25">
      <c r="A841" t="str">
        <f>PROPER(Sheet1!A841)</f>
        <v>Datarobot</v>
      </c>
      <c r="B841" t="str">
        <f>PROPER(Sheet1!B841)</f>
        <v>Boston</v>
      </c>
      <c r="C841" t="s">
        <v>53</v>
      </c>
      <c r="F841" s="1">
        <v>44781</v>
      </c>
      <c r="G841" t="s">
        <v>224</v>
      </c>
      <c r="H841" t="s">
        <v>29</v>
      </c>
      <c r="I841" s="3">
        <v>1000</v>
      </c>
      <c r="J841" s="4">
        <f t="shared" si="117"/>
        <v>1000000</v>
      </c>
      <c r="K841">
        <f t="shared" si="118"/>
        <v>0</v>
      </c>
      <c r="L841">
        <f t="shared" si="119"/>
        <v>0</v>
      </c>
      <c r="M841">
        <f t="shared" si="120"/>
        <v>2022</v>
      </c>
      <c r="N841">
        <f t="shared" si="121"/>
        <v>8</v>
      </c>
      <c r="O841">
        <f t="shared" si="122"/>
        <v>33</v>
      </c>
      <c r="P841" t="str">
        <f t="shared" si="123"/>
        <v>Aug</v>
      </c>
      <c r="Q841">
        <f t="shared" si="124"/>
        <v>8</v>
      </c>
      <c r="R841" t="str">
        <f t="shared" si="125"/>
        <v>Mon</v>
      </c>
    </row>
    <row r="842" spans="1:18" x14ac:dyDescent="0.25">
      <c r="A842" t="str">
        <f>PROPER(Sheet1!A842)</f>
        <v>Irobot</v>
      </c>
      <c r="B842" t="str">
        <f>PROPER(Sheet1!B842)</f>
        <v>Boston</v>
      </c>
      <c r="C842" t="s">
        <v>37</v>
      </c>
      <c r="D842">
        <v>140</v>
      </c>
      <c r="E842" s="2">
        <v>0.1</v>
      </c>
      <c r="F842" s="1">
        <v>44778</v>
      </c>
      <c r="G842" t="s">
        <v>44</v>
      </c>
      <c r="H842" t="s">
        <v>29</v>
      </c>
      <c r="I842" s="3">
        <v>30</v>
      </c>
      <c r="J842" s="4">
        <f t="shared" si="117"/>
        <v>30000</v>
      </c>
      <c r="K842">
        <f t="shared" si="118"/>
        <v>1400</v>
      </c>
      <c r="L842">
        <f t="shared" si="119"/>
        <v>1260</v>
      </c>
      <c r="M842">
        <f t="shared" si="120"/>
        <v>2022</v>
      </c>
      <c r="N842">
        <f t="shared" si="121"/>
        <v>8</v>
      </c>
      <c r="O842">
        <f t="shared" si="122"/>
        <v>32</v>
      </c>
      <c r="P842" t="str">
        <f t="shared" si="123"/>
        <v>Aug</v>
      </c>
      <c r="Q842">
        <f t="shared" si="124"/>
        <v>5</v>
      </c>
      <c r="R842" t="str">
        <f t="shared" si="125"/>
        <v>Fri</v>
      </c>
    </row>
    <row r="843" spans="1:18" x14ac:dyDescent="0.25">
      <c r="A843" t="str">
        <f>PROPER(Sheet1!A843)</f>
        <v>Mejuri</v>
      </c>
      <c r="B843" t="str">
        <f>PROPER(Sheet1!B843)</f>
        <v>Toronto</v>
      </c>
      <c r="C843" t="s">
        <v>20</v>
      </c>
      <c r="D843">
        <v>50</v>
      </c>
      <c r="E843" s="2">
        <v>0.1</v>
      </c>
      <c r="F843" s="1">
        <v>44778</v>
      </c>
      <c r="G843" t="s">
        <v>63</v>
      </c>
      <c r="H843" t="s">
        <v>109</v>
      </c>
      <c r="I843" s="3">
        <v>28</v>
      </c>
      <c r="J843" s="4">
        <f t="shared" si="117"/>
        <v>28000</v>
      </c>
      <c r="K843">
        <f t="shared" si="118"/>
        <v>500</v>
      </c>
      <c r="L843">
        <f t="shared" si="119"/>
        <v>450</v>
      </c>
      <c r="M843">
        <f t="shared" si="120"/>
        <v>2022</v>
      </c>
      <c r="N843">
        <f t="shared" si="121"/>
        <v>8</v>
      </c>
      <c r="O843">
        <f t="shared" si="122"/>
        <v>32</v>
      </c>
      <c r="P843" t="str">
        <f t="shared" si="123"/>
        <v>Aug</v>
      </c>
      <c r="Q843">
        <f t="shared" si="124"/>
        <v>5</v>
      </c>
      <c r="R843" t="str">
        <f t="shared" si="125"/>
        <v>Fri</v>
      </c>
    </row>
    <row r="844" spans="1:18" x14ac:dyDescent="0.25">
      <c r="A844" t="str">
        <f>PROPER(Sheet1!A844)</f>
        <v>Uberflip</v>
      </c>
      <c r="B844" t="str">
        <f>PROPER(Sheet1!B844)</f>
        <v>Toronto</v>
      </c>
      <c r="C844" t="s">
        <v>15</v>
      </c>
      <c r="D844">
        <v>31</v>
      </c>
      <c r="E844" s="2">
        <v>0.17</v>
      </c>
      <c r="F844" s="1">
        <v>44778</v>
      </c>
      <c r="G844" t="s">
        <v>21</v>
      </c>
      <c r="H844" t="s">
        <v>109</v>
      </c>
      <c r="I844" s="3">
        <v>42</v>
      </c>
      <c r="J844" s="4">
        <f t="shared" si="117"/>
        <v>42000</v>
      </c>
      <c r="K844">
        <f t="shared" si="118"/>
        <v>182.35294117647058</v>
      </c>
      <c r="L844">
        <f t="shared" si="119"/>
        <v>151.35294117647058</v>
      </c>
      <c r="M844">
        <f t="shared" si="120"/>
        <v>2022</v>
      </c>
      <c r="N844">
        <f t="shared" si="121"/>
        <v>8</v>
      </c>
      <c r="O844">
        <f t="shared" si="122"/>
        <v>32</v>
      </c>
      <c r="P844" t="str">
        <f t="shared" si="123"/>
        <v>Aug</v>
      </c>
      <c r="Q844">
        <f t="shared" si="124"/>
        <v>5</v>
      </c>
      <c r="R844" t="str">
        <f t="shared" si="125"/>
        <v>Fri</v>
      </c>
    </row>
    <row r="845" spans="1:18" x14ac:dyDescent="0.25">
      <c r="A845" t="str">
        <f>PROPER(Sheet1!A845)</f>
        <v>Slync</v>
      </c>
      <c r="B845" t="str">
        <f>PROPER(Sheet1!B845)</f>
        <v>Dallas</v>
      </c>
      <c r="C845" t="s">
        <v>211</v>
      </c>
      <c r="F845" s="1">
        <v>44778</v>
      </c>
      <c r="G845" t="s">
        <v>63</v>
      </c>
      <c r="H845" t="s">
        <v>29</v>
      </c>
      <c r="I845" s="3">
        <v>76</v>
      </c>
      <c r="J845" s="4">
        <f t="shared" si="117"/>
        <v>76000</v>
      </c>
      <c r="K845">
        <f t="shared" si="118"/>
        <v>0</v>
      </c>
      <c r="L845">
        <f t="shared" si="119"/>
        <v>0</v>
      </c>
      <c r="M845">
        <f t="shared" si="120"/>
        <v>2022</v>
      </c>
      <c r="N845">
        <f t="shared" si="121"/>
        <v>8</v>
      </c>
      <c r="O845">
        <f t="shared" si="122"/>
        <v>32</v>
      </c>
      <c r="P845" t="str">
        <f t="shared" si="123"/>
        <v>Aug</v>
      </c>
      <c r="Q845">
        <f t="shared" si="124"/>
        <v>5</v>
      </c>
      <c r="R845" t="str">
        <f t="shared" si="125"/>
        <v>Fri</v>
      </c>
    </row>
    <row r="846" spans="1:18" x14ac:dyDescent="0.25">
      <c r="A846" t="str">
        <f>PROPER(Sheet1!A846)</f>
        <v>Talkdesk</v>
      </c>
      <c r="B846" t="str">
        <f>PROPER(Sheet1!B846)</f>
        <v>Sf Bay Area</v>
      </c>
      <c r="C846" t="s">
        <v>96</v>
      </c>
      <c r="F846" s="1">
        <v>44778</v>
      </c>
      <c r="G846" t="s">
        <v>72</v>
      </c>
      <c r="H846" t="s">
        <v>29</v>
      </c>
      <c r="I846" s="3">
        <v>497</v>
      </c>
      <c r="J846" s="4">
        <f t="shared" si="117"/>
        <v>497000</v>
      </c>
      <c r="K846">
        <f t="shared" si="118"/>
        <v>0</v>
      </c>
      <c r="L846">
        <f t="shared" si="119"/>
        <v>0</v>
      </c>
      <c r="M846">
        <f t="shared" si="120"/>
        <v>2022</v>
      </c>
      <c r="N846">
        <f t="shared" si="121"/>
        <v>8</v>
      </c>
      <c r="O846">
        <f t="shared" si="122"/>
        <v>32</v>
      </c>
      <c r="P846" t="str">
        <f t="shared" si="123"/>
        <v>Aug</v>
      </c>
      <c r="Q846">
        <f t="shared" si="124"/>
        <v>5</v>
      </c>
      <c r="R846" t="str">
        <f t="shared" si="125"/>
        <v>Fri</v>
      </c>
    </row>
    <row r="847" spans="1:18" x14ac:dyDescent="0.25">
      <c r="A847" t="str">
        <f>PROPER(Sheet1!A847)</f>
        <v>Doma</v>
      </c>
      <c r="B847" t="str">
        <f>PROPER(Sheet1!B847)</f>
        <v>Sf Bay Area</v>
      </c>
      <c r="C847" t="s">
        <v>32</v>
      </c>
      <c r="D847">
        <v>250</v>
      </c>
      <c r="E847" s="2">
        <v>0.13</v>
      </c>
      <c r="F847" s="1">
        <v>44777</v>
      </c>
      <c r="G847" t="s">
        <v>11</v>
      </c>
      <c r="H847" t="s">
        <v>29</v>
      </c>
      <c r="I847" s="3">
        <v>679</v>
      </c>
      <c r="J847" s="4">
        <f t="shared" si="117"/>
        <v>679000</v>
      </c>
      <c r="K847">
        <f t="shared" si="118"/>
        <v>1923.0769230769231</v>
      </c>
      <c r="L847">
        <f t="shared" si="119"/>
        <v>1673.0769230769231</v>
      </c>
      <c r="M847">
        <f t="shared" si="120"/>
        <v>2022</v>
      </c>
      <c r="N847">
        <f t="shared" si="121"/>
        <v>8</v>
      </c>
      <c r="O847">
        <f t="shared" si="122"/>
        <v>32</v>
      </c>
      <c r="P847" t="str">
        <f t="shared" si="123"/>
        <v>Aug</v>
      </c>
      <c r="Q847">
        <f t="shared" si="124"/>
        <v>4</v>
      </c>
      <c r="R847" t="str">
        <f t="shared" si="125"/>
        <v>Thu</v>
      </c>
    </row>
    <row r="848" spans="1:18" x14ac:dyDescent="0.25">
      <c r="A848" t="str">
        <f>PROPER(Sheet1!A848)</f>
        <v>Article</v>
      </c>
      <c r="B848" t="str">
        <f>PROPER(Sheet1!B848)</f>
        <v>Vancouver</v>
      </c>
      <c r="C848" t="s">
        <v>20</v>
      </c>
      <c r="D848">
        <v>216</v>
      </c>
      <c r="E848" s="2">
        <v>0.17</v>
      </c>
      <c r="F848" s="1">
        <v>44777</v>
      </c>
      <c r="G848" t="s">
        <v>63</v>
      </c>
      <c r="H848" t="s">
        <v>109</v>
      </c>
      <c r="J848" s="4">
        <f t="shared" si="117"/>
        <v>0</v>
      </c>
      <c r="K848">
        <f t="shared" si="118"/>
        <v>1270.5882352941176</v>
      </c>
      <c r="L848">
        <f t="shared" si="119"/>
        <v>1054.5882352941176</v>
      </c>
      <c r="M848">
        <f t="shared" si="120"/>
        <v>2022</v>
      </c>
      <c r="N848">
        <f t="shared" si="121"/>
        <v>8</v>
      </c>
      <c r="O848">
        <f t="shared" si="122"/>
        <v>32</v>
      </c>
      <c r="P848" t="str">
        <f t="shared" si="123"/>
        <v>Aug</v>
      </c>
      <c r="Q848">
        <f t="shared" si="124"/>
        <v>4</v>
      </c>
      <c r="R848" t="str">
        <f t="shared" si="125"/>
        <v>Thu</v>
      </c>
    </row>
    <row r="849" spans="1:18" x14ac:dyDescent="0.25">
      <c r="A849" t="str">
        <f>PROPER(Sheet1!A849)</f>
        <v>Jam City</v>
      </c>
      <c r="B849" t="str">
        <f>PROPER(Sheet1!B849)</f>
        <v>Los Angeles</v>
      </c>
      <c r="C849" t="s">
        <v>37</v>
      </c>
      <c r="D849">
        <v>200</v>
      </c>
      <c r="E849" s="2">
        <v>0.17</v>
      </c>
      <c r="F849" s="1">
        <v>44777</v>
      </c>
      <c r="G849" t="s">
        <v>16</v>
      </c>
      <c r="H849" t="s">
        <v>29</v>
      </c>
      <c r="I849" s="3">
        <v>652</v>
      </c>
      <c r="J849" s="4">
        <f t="shared" si="117"/>
        <v>652000</v>
      </c>
      <c r="K849">
        <f t="shared" si="118"/>
        <v>1176.4705882352941</v>
      </c>
      <c r="L849">
        <f t="shared" si="119"/>
        <v>976.47058823529414</v>
      </c>
      <c r="M849">
        <f t="shared" si="120"/>
        <v>2022</v>
      </c>
      <c r="N849">
        <f t="shared" si="121"/>
        <v>8</v>
      </c>
      <c r="O849">
        <f t="shared" si="122"/>
        <v>32</v>
      </c>
      <c r="P849" t="str">
        <f t="shared" si="123"/>
        <v>Aug</v>
      </c>
      <c r="Q849">
        <f t="shared" si="124"/>
        <v>4</v>
      </c>
      <c r="R849" t="str">
        <f t="shared" si="125"/>
        <v>Thu</v>
      </c>
    </row>
    <row r="850" spans="1:18" x14ac:dyDescent="0.25">
      <c r="A850" t="str">
        <f>PROPER(Sheet1!A850)</f>
        <v>10X Genomics</v>
      </c>
      <c r="B850" t="str">
        <f>PROPER(Sheet1!B850)</f>
        <v>Sf Bay Area</v>
      </c>
      <c r="C850" t="s">
        <v>43</v>
      </c>
      <c r="D850">
        <v>100</v>
      </c>
      <c r="E850" s="2">
        <v>0.08</v>
      </c>
      <c r="F850" s="1">
        <v>44777</v>
      </c>
      <c r="G850" t="s">
        <v>11</v>
      </c>
      <c r="H850" t="s">
        <v>29</v>
      </c>
      <c r="I850" s="3">
        <v>242</v>
      </c>
      <c r="J850" s="4">
        <f t="shared" si="117"/>
        <v>242000</v>
      </c>
      <c r="K850">
        <f t="shared" si="118"/>
        <v>1250</v>
      </c>
      <c r="L850">
        <f t="shared" si="119"/>
        <v>1150</v>
      </c>
      <c r="M850">
        <f t="shared" si="120"/>
        <v>2022</v>
      </c>
      <c r="N850">
        <f t="shared" si="121"/>
        <v>8</v>
      </c>
      <c r="O850">
        <f t="shared" si="122"/>
        <v>32</v>
      </c>
      <c r="P850" t="str">
        <f t="shared" si="123"/>
        <v>Aug</v>
      </c>
      <c r="Q850">
        <f t="shared" si="124"/>
        <v>4</v>
      </c>
      <c r="R850" t="str">
        <f t="shared" si="125"/>
        <v>Thu</v>
      </c>
    </row>
    <row r="851" spans="1:18" x14ac:dyDescent="0.25">
      <c r="A851" t="str">
        <f>PROPER(Sheet1!A851)</f>
        <v>Lead</v>
      </c>
      <c r="B851" t="str">
        <f>PROPER(Sheet1!B851)</f>
        <v>Mumbai</v>
      </c>
      <c r="C851" t="s">
        <v>25</v>
      </c>
      <c r="D851">
        <v>80</v>
      </c>
      <c r="E851" s="2">
        <v>0.04</v>
      </c>
      <c r="F851" s="1">
        <v>44777</v>
      </c>
      <c r="G851" t="s">
        <v>74</v>
      </c>
      <c r="H851" t="s">
        <v>17</v>
      </c>
      <c r="I851" s="3">
        <v>166</v>
      </c>
      <c r="J851" s="4">
        <f t="shared" si="117"/>
        <v>166000</v>
      </c>
      <c r="K851">
        <f t="shared" si="118"/>
        <v>2000</v>
      </c>
      <c r="L851">
        <f t="shared" si="119"/>
        <v>1920</v>
      </c>
      <c r="M851">
        <f t="shared" si="120"/>
        <v>2022</v>
      </c>
      <c r="N851">
        <f t="shared" si="121"/>
        <v>8</v>
      </c>
      <c r="O851">
        <f t="shared" si="122"/>
        <v>32</v>
      </c>
      <c r="P851" t="str">
        <f t="shared" si="123"/>
        <v>Aug</v>
      </c>
      <c r="Q851">
        <f t="shared" si="124"/>
        <v>4</v>
      </c>
      <c r="R851" t="str">
        <f t="shared" si="125"/>
        <v>Thu</v>
      </c>
    </row>
    <row r="852" spans="1:18" x14ac:dyDescent="0.25">
      <c r="A852" t="str">
        <f>PROPER(Sheet1!A852)</f>
        <v>Zendesk</v>
      </c>
      <c r="B852" t="str">
        <f>PROPER(Sheet1!B852)</f>
        <v>Sf Bay Area</v>
      </c>
      <c r="C852" t="s">
        <v>96</v>
      </c>
      <c r="D852">
        <v>80</v>
      </c>
      <c r="F852" s="1">
        <v>44777</v>
      </c>
      <c r="G852" t="s">
        <v>44</v>
      </c>
      <c r="H852" t="s">
        <v>29</v>
      </c>
      <c r="I852" s="3">
        <v>85</v>
      </c>
      <c r="J852" s="4">
        <f t="shared" si="117"/>
        <v>85000</v>
      </c>
      <c r="K852">
        <f t="shared" si="118"/>
        <v>0</v>
      </c>
      <c r="L852">
        <f t="shared" si="119"/>
        <v>-80</v>
      </c>
      <c r="M852">
        <f t="shared" si="120"/>
        <v>2022</v>
      </c>
      <c r="N852">
        <f t="shared" si="121"/>
        <v>8</v>
      </c>
      <c r="O852">
        <f t="shared" si="122"/>
        <v>32</v>
      </c>
      <c r="P852" t="str">
        <f t="shared" si="123"/>
        <v>Aug</v>
      </c>
      <c r="Q852">
        <f t="shared" si="124"/>
        <v>4</v>
      </c>
      <c r="R852" t="str">
        <f t="shared" si="125"/>
        <v>Thu</v>
      </c>
    </row>
    <row r="853" spans="1:18" x14ac:dyDescent="0.25">
      <c r="A853" t="str">
        <f>PROPER(Sheet1!A853)</f>
        <v>On Deck</v>
      </c>
      <c r="B853" t="str">
        <f>PROPER(Sheet1!B853)</f>
        <v>Sf Bay Area</v>
      </c>
      <c r="C853" t="s">
        <v>25</v>
      </c>
      <c r="D853">
        <v>73</v>
      </c>
      <c r="E853" s="2">
        <v>0.33</v>
      </c>
      <c r="F853" s="1">
        <v>44777</v>
      </c>
      <c r="G853" t="s">
        <v>21</v>
      </c>
      <c r="H853" t="s">
        <v>29</v>
      </c>
      <c r="I853" s="3">
        <v>20</v>
      </c>
      <c r="J853" s="4">
        <f t="shared" si="117"/>
        <v>20000</v>
      </c>
      <c r="K853">
        <f t="shared" si="118"/>
        <v>221.21212121212119</v>
      </c>
      <c r="L853">
        <f t="shared" si="119"/>
        <v>148.21212121212119</v>
      </c>
      <c r="M853">
        <f t="shared" si="120"/>
        <v>2022</v>
      </c>
      <c r="N853">
        <f t="shared" si="121"/>
        <v>8</v>
      </c>
      <c r="O853">
        <f t="shared" si="122"/>
        <v>32</v>
      </c>
      <c r="P853" t="str">
        <f t="shared" si="123"/>
        <v>Aug</v>
      </c>
      <c r="Q853">
        <f t="shared" si="124"/>
        <v>4</v>
      </c>
      <c r="R853" t="str">
        <f t="shared" si="125"/>
        <v>Thu</v>
      </c>
    </row>
    <row r="854" spans="1:18" x14ac:dyDescent="0.25">
      <c r="A854" t="str">
        <f>PROPER(Sheet1!A854)</f>
        <v>Renorun</v>
      </c>
      <c r="B854" t="str">
        <f>PROPER(Sheet1!B854)</f>
        <v>Montreal</v>
      </c>
      <c r="C854" t="s">
        <v>151</v>
      </c>
      <c r="D854">
        <v>70</v>
      </c>
      <c r="E854" s="2">
        <v>0.12</v>
      </c>
      <c r="F854" s="1">
        <v>44777</v>
      </c>
      <c r="G854" t="s">
        <v>63</v>
      </c>
      <c r="H854" t="s">
        <v>109</v>
      </c>
      <c r="I854" s="3">
        <v>163</v>
      </c>
      <c r="J854" s="4">
        <f t="shared" si="117"/>
        <v>163000</v>
      </c>
      <c r="K854">
        <f t="shared" si="118"/>
        <v>583.33333333333337</v>
      </c>
      <c r="L854">
        <f t="shared" si="119"/>
        <v>513.33333333333337</v>
      </c>
      <c r="M854">
        <f t="shared" si="120"/>
        <v>2022</v>
      </c>
      <c r="N854">
        <f t="shared" si="121"/>
        <v>8</v>
      </c>
      <c r="O854">
        <f t="shared" si="122"/>
        <v>32</v>
      </c>
      <c r="P854" t="str">
        <f t="shared" si="123"/>
        <v>Aug</v>
      </c>
      <c r="Q854">
        <f t="shared" si="124"/>
        <v>4</v>
      </c>
      <c r="R854" t="str">
        <f t="shared" si="125"/>
        <v>Thu</v>
      </c>
    </row>
    <row r="855" spans="1:18" x14ac:dyDescent="0.25">
      <c r="A855" t="str">
        <f>PROPER(Sheet1!A855)</f>
        <v>Ringcentral</v>
      </c>
      <c r="B855" t="str">
        <f>PROPER(Sheet1!B855)</f>
        <v>Sf Bay Area</v>
      </c>
      <c r="C855" t="s">
        <v>96</v>
      </c>
      <c r="D855">
        <v>50</v>
      </c>
      <c r="F855" s="1">
        <v>44777</v>
      </c>
      <c r="G855" t="s">
        <v>11</v>
      </c>
      <c r="H855" t="s">
        <v>29</v>
      </c>
      <c r="I855" s="3">
        <v>44</v>
      </c>
      <c r="J855" s="4">
        <f t="shared" si="117"/>
        <v>44000</v>
      </c>
      <c r="K855">
        <f t="shared" si="118"/>
        <v>0</v>
      </c>
      <c r="L855">
        <f t="shared" si="119"/>
        <v>-50</v>
      </c>
      <c r="M855">
        <f t="shared" si="120"/>
        <v>2022</v>
      </c>
      <c r="N855">
        <f t="shared" si="121"/>
        <v>8</v>
      </c>
      <c r="O855">
        <f t="shared" si="122"/>
        <v>32</v>
      </c>
      <c r="P855" t="str">
        <f t="shared" si="123"/>
        <v>Aug</v>
      </c>
      <c r="Q855">
        <f t="shared" si="124"/>
        <v>4</v>
      </c>
      <c r="R855" t="str">
        <f t="shared" si="125"/>
        <v>Thu</v>
      </c>
    </row>
    <row r="856" spans="1:18" x14ac:dyDescent="0.25">
      <c r="A856" t="str">
        <f>PROPER(Sheet1!A856)</f>
        <v>Medly</v>
      </c>
      <c r="B856" t="str">
        <f>PROPER(Sheet1!B856)</f>
        <v>New York City</v>
      </c>
      <c r="C856" t="s">
        <v>43</v>
      </c>
      <c r="E856" s="2">
        <v>0.16</v>
      </c>
      <c r="F856" s="1">
        <v>44777</v>
      </c>
      <c r="G856" t="s">
        <v>33</v>
      </c>
      <c r="H856" t="s">
        <v>29</v>
      </c>
      <c r="I856" s="3">
        <v>100</v>
      </c>
      <c r="J856" s="4">
        <f t="shared" si="117"/>
        <v>100000</v>
      </c>
      <c r="K856">
        <f t="shared" si="118"/>
        <v>0</v>
      </c>
      <c r="L856">
        <f t="shared" si="119"/>
        <v>0</v>
      </c>
      <c r="M856">
        <f t="shared" si="120"/>
        <v>2022</v>
      </c>
      <c r="N856">
        <f t="shared" si="121"/>
        <v>8</v>
      </c>
      <c r="O856">
        <f t="shared" si="122"/>
        <v>32</v>
      </c>
      <c r="P856" t="str">
        <f t="shared" si="123"/>
        <v>Aug</v>
      </c>
      <c r="Q856">
        <f t="shared" si="124"/>
        <v>4</v>
      </c>
      <c r="R856" t="str">
        <f t="shared" si="125"/>
        <v>Thu</v>
      </c>
    </row>
    <row r="857" spans="1:18" x14ac:dyDescent="0.25">
      <c r="A857" t="str">
        <f>PROPER(Sheet1!A857)</f>
        <v>Nomad</v>
      </c>
      <c r="B857" t="str">
        <f>PROPER(Sheet1!B857)</f>
        <v>Sao Paulo</v>
      </c>
      <c r="C857" t="s">
        <v>32</v>
      </c>
      <c r="E857" s="2">
        <v>0.2</v>
      </c>
      <c r="F857" s="1">
        <v>44777</v>
      </c>
      <c r="G857" t="s">
        <v>63</v>
      </c>
      <c r="H857" t="s">
        <v>148</v>
      </c>
      <c r="I857" s="3">
        <v>290</v>
      </c>
      <c r="J857" s="4">
        <f t="shared" si="117"/>
        <v>290000</v>
      </c>
      <c r="K857">
        <f t="shared" si="118"/>
        <v>0</v>
      </c>
      <c r="L857">
        <f t="shared" si="119"/>
        <v>0</v>
      </c>
      <c r="M857">
        <f t="shared" si="120"/>
        <v>2022</v>
      </c>
      <c r="N857">
        <f t="shared" si="121"/>
        <v>8</v>
      </c>
      <c r="O857">
        <f t="shared" si="122"/>
        <v>32</v>
      </c>
      <c r="P857" t="str">
        <f t="shared" si="123"/>
        <v>Aug</v>
      </c>
      <c r="Q857">
        <f t="shared" si="124"/>
        <v>4</v>
      </c>
      <c r="R857" t="str">
        <f t="shared" si="125"/>
        <v>Thu</v>
      </c>
    </row>
    <row r="858" spans="1:18" x14ac:dyDescent="0.25">
      <c r="A858" t="str">
        <f>PROPER(Sheet1!A858)</f>
        <v>Stubhub</v>
      </c>
      <c r="B858" t="str">
        <f>PROPER(Sheet1!B858)</f>
        <v>Sf Bay Area</v>
      </c>
      <c r="C858" t="s">
        <v>37</v>
      </c>
      <c r="F858" s="1">
        <v>44777</v>
      </c>
      <c r="G858" t="s">
        <v>44</v>
      </c>
      <c r="H858" t="s">
        <v>29</v>
      </c>
      <c r="I858" s="3">
        <v>59</v>
      </c>
      <c r="J858" s="4">
        <f t="shared" si="117"/>
        <v>59000</v>
      </c>
      <c r="K858">
        <f t="shared" si="118"/>
        <v>0</v>
      </c>
      <c r="L858">
        <f t="shared" si="119"/>
        <v>0</v>
      </c>
      <c r="M858">
        <f t="shared" si="120"/>
        <v>2022</v>
      </c>
      <c r="N858">
        <f t="shared" si="121"/>
        <v>8</v>
      </c>
      <c r="O858">
        <f t="shared" si="122"/>
        <v>32</v>
      </c>
      <c r="P858" t="str">
        <f t="shared" si="123"/>
        <v>Aug</v>
      </c>
      <c r="Q858">
        <f t="shared" si="124"/>
        <v>4</v>
      </c>
      <c r="R858" t="str">
        <f t="shared" si="125"/>
        <v>Thu</v>
      </c>
    </row>
    <row r="859" spans="1:18" x14ac:dyDescent="0.25">
      <c r="A859" t="str">
        <f>PROPER(Sheet1!A859)</f>
        <v>Weedmaps</v>
      </c>
      <c r="B859" t="str">
        <f>PROPER(Sheet1!B859)</f>
        <v>Los Angeles</v>
      </c>
      <c r="C859" t="s">
        <v>62</v>
      </c>
      <c r="E859" s="2">
        <v>0.1</v>
      </c>
      <c r="F859" s="1">
        <v>44777</v>
      </c>
      <c r="G859" t="s">
        <v>44</v>
      </c>
      <c r="H859" t="s">
        <v>29</v>
      </c>
      <c r="J859" s="4">
        <f t="shared" si="117"/>
        <v>0</v>
      </c>
      <c r="K859">
        <f t="shared" si="118"/>
        <v>0</v>
      </c>
      <c r="L859">
        <f t="shared" si="119"/>
        <v>0</v>
      </c>
      <c r="M859">
        <f t="shared" si="120"/>
        <v>2022</v>
      </c>
      <c r="N859">
        <f t="shared" si="121"/>
        <v>8</v>
      </c>
      <c r="O859">
        <f t="shared" si="122"/>
        <v>32</v>
      </c>
      <c r="P859" t="str">
        <f t="shared" si="123"/>
        <v>Aug</v>
      </c>
      <c r="Q859">
        <f t="shared" si="124"/>
        <v>4</v>
      </c>
      <c r="R859" t="str">
        <f t="shared" si="125"/>
        <v>Thu</v>
      </c>
    </row>
    <row r="860" spans="1:18" x14ac:dyDescent="0.25">
      <c r="A860" t="str">
        <f>PROPER(Sheet1!A860)</f>
        <v>Zenius</v>
      </c>
      <c r="B860" t="str">
        <f>PROPER(Sheet1!B860)</f>
        <v>Jakarta</v>
      </c>
      <c r="C860" t="s">
        <v>25</v>
      </c>
      <c r="E860" s="2">
        <v>0.3</v>
      </c>
      <c r="F860" s="1">
        <v>44777</v>
      </c>
      <c r="G860" t="s">
        <v>63</v>
      </c>
      <c r="H860" t="s">
        <v>342</v>
      </c>
      <c r="I860" s="3">
        <v>20</v>
      </c>
      <c r="J860" s="4">
        <f t="shared" si="117"/>
        <v>20000</v>
      </c>
      <c r="K860">
        <f t="shared" si="118"/>
        <v>0</v>
      </c>
      <c r="L860">
        <f t="shared" si="119"/>
        <v>0</v>
      </c>
      <c r="M860">
        <f t="shared" si="120"/>
        <v>2022</v>
      </c>
      <c r="N860">
        <f t="shared" si="121"/>
        <v>8</v>
      </c>
      <c r="O860">
        <f t="shared" si="122"/>
        <v>32</v>
      </c>
      <c r="P860" t="str">
        <f t="shared" si="123"/>
        <v>Aug</v>
      </c>
      <c r="Q860">
        <f t="shared" si="124"/>
        <v>4</v>
      </c>
      <c r="R860" t="str">
        <f t="shared" si="125"/>
        <v>Thu</v>
      </c>
    </row>
    <row r="861" spans="1:18" x14ac:dyDescent="0.25">
      <c r="A861" t="str">
        <f>PROPER(Sheet1!A861)</f>
        <v>Healthcare.Com</v>
      </c>
      <c r="B861" t="str">
        <f>PROPER(Sheet1!B861)</f>
        <v>Miami</v>
      </c>
      <c r="C861" t="s">
        <v>43</v>
      </c>
      <c r="D861">
        <v>149</v>
      </c>
      <c r="F861" s="1">
        <v>44776</v>
      </c>
      <c r="G861" t="s">
        <v>33</v>
      </c>
      <c r="H861" t="s">
        <v>29</v>
      </c>
      <c r="I861" s="3">
        <v>244</v>
      </c>
      <c r="J861" s="4">
        <f t="shared" si="117"/>
        <v>244000</v>
      </c>
      <c r="K861">
        <f t="shared" si="118"/>
        <v>0</v>
      </c>
      <c r="L861">
        <f t="shared" si="119"/>
        <v>-149</v>
      </c>
      <c r="M861">
        <f t="shared" si="120"/>
        <v>2022</v>
      </c>
      <c r="N861">
        <f t="shared" si="121"/>
        <v>8</v>
      </c>
      <c r="O861">
        <f t="shared" si="122"/>
        <v>32</v>
      </c>
      <c r="P861" t="str">
        <f t="shared" si="123"/>
        <v>Aug</v>
      </c>
      <c r="Q861">
        <f t="shared" si="124"/>
        <v>3</v>
      </c>
      <c r="R861" t="str">
        <f t="shared" si="125"/>
        <v>Wed</v>
      </c>
    </row>
    <row r="862" spans="1:18" x14ac:dyDescent="0.25">
      <c r="A862" t="str">
        <f>PROPER(Sheet1!A862)</f>
        <v>Unbounce</v>
      </c>
      <c r="B862" t="str">
        <f>PROPER(Sheet1!B862)</f>
        <v>Vancouver</v>
      </c>
      <c r="C862" t="s">
        <v>15</v>
      </c>
      <c r="D862">
        <v>47</v>
      </c>
      <c r="E862" s="2">
        <v>0.2</v>
      </c>
      <c r="F862" s="1">
        <v>44776</v>
      </c>
      <c r="G862" t="s">
        <v>21</v>
      </c>
      <c r="H862" t="s">
        <v>109</v>
      </c>
      <c r="I862" s="3">
        <v>39</v>
      </c>
      <c r="J862" s="4">
        <f t="shared" si="117"/>
        <v>39000</v>
      </c>
      <c r="K862">
        <f t="shared" si="118"/>
        <v>235</v>
      </c>
      <c r="L862">
        <f t="shared" si="119"/>
        <v>188</v>
      </c>
      <c r="M862">
        <f t="shared" si="120"/>
        <v>2022</v>
      </c>
      <c r="N862">
        <f t="shared" si="121"/>
        <v>8</v>
      </c>
      <c r="O862">
        <f t="shared" si="122"/>
        <v>32</v>
      </c>
      <c r="P862" t="str">
        <f t="shared" si="123"/>
        <v>Aug</v>
      </c>
      <c r="Q862">
        <f t="shared" si="124"/>
        <v>3</v>
      </c>
      <c r="R862" t="str">
        <f t="shared" si="125"/>
        <v>Wed</v>
      </c>
    </row>
    <row r="863" spans="1:18" x14ac:dyDescent="0.25">
      <c r="A863" t="str">
        <f>PROPER(Sheet1!A863)</f>
        <v>Beyond Meat</v>
      </c>
      <c r="B863" t="str">
        <f>PROPER(Sheet1!B863)</f>
        <v>Los Angeles</v>
      </c>
      <c r="C863" t="s">
        <v>41</v>
      </c>
      <c r="D863">
        <v>40</v>
      </c>
      <c r="F863" s="1">
        <v>44776</v>
      </c>
      <c r="G863" t="s">
        <v>11</v>
      </c>
      <c r="H863" t="s">
        <v>29</v>
      </c>
      <c r="I863" s="3">
        <v>122</v>
      </c>
      <c r="J863" s="4">
        <f t="shared" si="117"/>
        <v>122000</v>
      </c>
      <c r="K863">
        <f t="shared" si="118"/>
        <v>0</v>
      </c>
      <c r="L863">
        <f t="shared" si="119"/>
        <v>-40</v>
      </c>
      <c r="M863">
        <f t="shared" si="120"/>
        <v>2022</v>
      </c>
      <c r="N863">
        <f t="shared" si="121"/>
        <v>8</v>
      </c>
      <c r="O863">
        <f t="shared" si="122"/>
        <v>32</v>
      </c>
      <c r="P863" t="str">
        <f t="shared" si="123"/>
        <v>Aug</v>
      </c>
      <c r="Q863">
        <f t="shared" si="124"/>
        <v>3</v>
      </c>
      <c r="R863" t="str">
        <f t="shared" si="125"/>
        <v>Wed</v>
      </c>
    </row>
    <row r="864" spans="1:18" x14ac:dyDescent="0.25">
      <c r="A864" t="str">
        <f>PROPER(Sheet1!A864)</f>
        <v>The Org</v>
      </c>
      <c r="B864" t="str">
        <f>PROPER(Sheet1!B864)</f>
        <v>New Delhi</v>
      </c>
      <c r="C864" t="s">
        <v>50</v>
      </c>
      <c r="D864">
        <v>13</v>
      </c>
      <c r="F864" s="1">
        <v>44776</v>
      </c>
      <c r="G864" t="s">
        <v>63</v>
      </c>
      <c r="H864" t="s">
        <v>29</v>
      </c>
      <c r="I864" s="3">
        <v>39</v>
      </c>
      <c r="J864" s="4">
        <f t="shared" si="117"/>
        <v>39000</v>
      </c>
      <c r="K864">
        <f t="shared" si="118"/>
        <v>0</v>
      </c>
      <c r="L864">
        <f t="shared" si="119"/>
        <v>-13</v>
      </c>
      <c r="M864">
        <f t="shared" si="120"/>
        <v>2022</v>
      </c>
      <c r="N864">
        <f t="shared" si="121"/>
        <v>8</v>
      </c>
      <c r="O864">
        <f t="shared" si="122"/>
        <v>32</v>
      </c>
      <c r="P864" t="str">
        <f t="shared" si="123"/>
        <v>Aug</v>
      </c>
      <c r="Q864">
        <f t="shared" si="124"/>
        <v>3</v>
      </c>
      <c r="R864" t="str">
        <f t="shared" si="125"/>
        <v>Wed</v>
      </c>
    </row>
    <row r="865" spans="1:18" x14ac:dyDescent="0.25">
      <c r="A865" t="str">
        <f>PROPER(Sheet1!A865)</f>
        <v>Cardekho</v>
      </c>
      <c r="B865" t="str">
        <f>PROPER(Sheet1!B865)</f>
        <v>Gurugram</v>
      </c>
      <c r="C865" t="s">
        <v>94</v>
      </c>
      <c r="F865" s="1">
        <v>44776</v>
      </c>
      <c r="G865" t="s">
        <v>74</v>
      </c>
      <c r="H865" t="s">
        <v>17</v>
      </c>
      <c r="I865" s="3">
        <v>497</v>
      </c>
      <c r="J865" s="4">
        <f t="shared" si="117"/>
        <v>497000</v>
      </c>
      <c r="K865">
        <f t="shared" si="118"/>
        <v>0</v>
      </c>
      <c r="L865">
        <f t="shared" si="119"/>
        <v>0</v>
      </c>
      <c r="M865">
        <f t="shared" si="120"/>
        <v>2022</v>
      </c>
      <c r="N865">
        <f t="shared" si="121"/>
        <v>8</v>
      </c>
      <c r="O865">
        <f t="shared" si="122"/>
        <v>32</v>
      </c>
      <c r="P865" t="str">
        <f t="shared" si="123"/>
        <v>Aug</v>
      </c>
      <c r="Q865">
        <f t="shared" si="124"/>
        <v>3</v>
      </c>
      <c r="R865" t="str">
        <f t="shared" si="125"/>
        <v>Wed</v>
      </c>
    </row>
    <row r="866" spans="1:18" x14ac:dyDescent="0.25">
      <c r="A866" t="str">
        <f>PROPER(Sheet1!A866)</f>
        <v>Puppet</v>
      </c>
      <c r="B866" t="str">
        <f>PROPER(Sheet1!B866)</f>
        <v>Portland</v>
      </c>
      <c r="C866" t="s">
        <v>115</v>
      </c>
      <c r="E866" s="2">
        <v>0.15</v>
      </c>
      <c r="F866" s="1">
        <v>44776</v>
      </c>
      <c r="G866" t="s">
        <v>44</v>
      </c>
      <c r="H866" t="s">
        <v>29</v>
      </c>
      <c r="I866" s="3">
        <v>189</v>
      </c>
      <c r="J866" s="4">
        <f t="shared" si="117"/>
        <v>189000</v>
      </c>
      <c r="K866">
        <f t="shared" si="118"/>
        <v>0</v>
      </c>
      <c r="L866">
        <f t="shared" si="119"/>
        <v>0</v>
      </c>
      <c r="M866">
        <f t="shared" si="120"/>
        <v>2022</v>
      </c>
      <c r="N866">
        <f t="shared" si="121"/>
        <v>8</v>
      </c>
      <c r="O866">
        <f t="shared" si="122"/>
        <v>32</v>
      </c>
      <c r="P866" t="str">
        <f t="shared" si="123"/>
        <v>Aug</v>
      </c>
      <c r="Q866">
        <f t="shared" si="124"/>
        <v>3</v>
      </c>
      <c r="R866" t="str">
        <f t="shared" si="125"/>
        <v>Wed</v>
      </c>
    </row>
    <row r="867" spans="1:18" x14ac:dyDescent="0.25">
      <c r="A867" t="str">
        <f>PROPER(Sheet1!A867)</f>
        <v>Soundcloud</v>
      </c>
      <c r="B867" t="str">
        <f>PROPER(Sheet1!B867)</f>
        <v>Berlin</v>
      </c>
      <c r="C867" t="s">
        <v>37</v>
      </c>
      <c r="E867" s="2">
        <v>0.2</v>
      </c>
      <c r="F867" s="1">
        <v>44776</v>
      </c>
      <c r="G867" t="s">
        <v>16</v>
      </c>
      <c r="H867" t="s">
        <v>127</v>
      </c>
      <c r="I867" s="3">
        <v>542</v>
      </c>
      <c r="J867" s="4">
        <f t="shared" si="117"/>
        <v>542000</v>
      </c>
      <c r="K867">
        <f t="shared" si="118"/>
        <v>0</v>
      </c>
      <c r="L867">
        <f t="shared" si="119"/>
        <v>0</v>
      </c>
      <c r="M867">
        <f t="shared" si="120"/>
        <v>2022</v>
      </c>
      <c r="N867">
        <f t="shared" si="121"/>
        <v>8</v>
      </c>
      <c r="O867">
        <f t="shared" si="122"/>
        <v>32</v>
      </c>
      <c r="P867" t="str">
        <f t="shared" si="123"/>
        <v>Aug</v>
      </c>
      <c r="Q867">
        <f t="shared" si="124"/>
        <v>3</v>
      </c>
      <c r="R867" t="str">
        <f t="shared" si="125"/>
        <v>Wed</v>
      </c>
    </row>
    <row r="868" spans="1:18" x14ac:dyDescent="0.25">
      <c r="A868" t="str">
        <f>PROPER(Sheet1!A868)</f>
        <v>Talkwalker</v>
      </c>
      <c r="B868" t="str">
        <f>PROPER(Sheet1!B868)</f>
        <v>Luxembourg</v>
      </c>
      <c r="C868" t="s">
        <v>15</v>
      </c>
      <c r="E868" s="2">
        <v>0.15</v>
      </c>
      <c r="F868" s="1">
        <v>44776</v>
      </c>
      <c r="G868" t="s">
        <v>217</v>
      </c>
      <c r="H868" t="s">
        <v>574</v>
      </c>
      <c r="I868" s="3">
        <v>9</v>
      </c>
      <c r="J868" s="4">
        <f t="shared" si="117"/>
        <v>9000</v>
      </c>
      <c r="K868">
        <f t="shared" si="118"/>
        <v>0</v>
      </c>
      <c r="L868">
        <f t="shared" si="119"/>
        <v>0</v>
      </c>
      <c r="M868">
        <f t="shared" si="120"/>
        <v>2022</v>
      </c>
      <c r="N868">
        <f t="shared" si="121"/>
        <v>8</v>
      </c>
      <c r="O868">
        <f t="shared" si="122"/>
        <v>32</v>
      </c>
      <c r="P868" t="str">
        <f t="shared" si="123"/>
        <v>Aug</v>
      </c>
      <c r="Q868">
        <f t="shared" si="124"/>
        <v>3</v>
      </c>
      <c r="R868" t="str">
        <f t="shared" si="125"/>
        <v>Wed</v>
      </c>
    </row>
    <row r="869" spans="1:18" x14ac:dyDescent="0.25">
      <c r="A869" t="str">
        <f>PROPER(Sheet1!A869)</f>
        <v>Robinhood</v>
      </c>
      <c r="B869" t="str">
        <f>PROPER(Sheet1!B869)</f>
        <v>Sf Bay Area</v>
      </c>
      <c r="C869" t="s">
        <v>32</v>
      </c>
      <c r="D869">
        <v>713</v>
      </c>
      <c r="E869" s="2">
        <v>0.23</v>
      </c>
      <c r="F869" s="1">
        <v>44775</v>
      </c>
      <c r="G869" t="s">
        <v>11</v>
      </c>
      <c r="H869" t="s">
        <v>29</v>
      </c>
      <c r="I869" s="3">
        <v>5600</v>
      </c>
      <c r="J869" s="4">
        <f t="shared" si="117"/>
        <v>5600000</v>
      </c>
      <c r="K869">
        <f t="shared" si="118"/>
        <v>3100</v>
      </c>
      <c r="L869">
        <f t="shared" si="119"/>
        <v>2387</v>
      </c>
      <c r="M869">
        <f t="shared" si="120"/>
        <v>2022</v>
      </c>
      <c r="N869">
        <f t="shared" si="121"/>
        <v>8</v>
      </c>
      <c r="O869">
        <f t="shared" si="122"/>
        <v>32</v>
      </c>
      <c r="P869" t="str">
        <f t="shared" si="123"/>
        <v>Aug</v>
      </c>
      <c r="Q869">
        <f t="shared" si="124"/>
        <v>2</v>
      </c>
      <c r="R869" t="str">
        <f t="shared" si="125"/>
        <v>Tue</v>
      </c>
    </row>
    <row r="870" spans="1:18" x14ac:dyDescent="0.25">
      <c r="A870" t="str">
        <f>PROPER(Sheet1!A870)</f>
        <v>Latch</v>
      </c>
      <c r="B870" t="str">
        <f>PROPER(Sheet1!B870)</f>
        <v>New York City</v>
      </c>
      <c r="C870" t="s">
        <v>91</v>
      </c>
      <c r="D870">
        <v>115</v>
      </c>
      <c r="E870" s="2">
        <v>0.37</v>
      </c>
      <c r="F870" s="1">
        <v>44775</v>
      </c>
      <c r="G870" t="s">
        <v>11</v>
      </c>
      <c r="H870" t="s">
        <v>29</v>
      </c>
      <c r="I870" s="3">
        <v>342</v>
      </c>
      <c r="J870" s="4">
        <f t="shared" si="117"/>
        <v>342000</v>
      </c>
      <c r="K870">
        <f t="shared" si="118"/>
        <v>310.81081081081084</v>
      </c>
      <c r="L870">
        <f t="shared" si="119"/>
        <v>195.81081081081084</v>
      </c>
      <c r="M870">
        <f t="shared" si="120"/>
        <v>2022</v>
      </c>
      <c r="N870">
        <f t="shared" si="121"/>
        <v>8</v>
      </c>
      <c r="O870">
        <f t="shared" si="122"/>
        <v>32</v>
      </c>
      <c r="P870" t="str">
        <f t="shared" si="123"/>
        <v>Aug</v>
      </c>
      <c r="Q870">
        <f t="shared" si="124"/>
        <v>2</v>
      </c>
      <c r="R870" t="str">
        <f t="shared" si="125"/>
        <v>Tue</v>
      </c>
    </row>
    <row r="871" spans="1:18" x14ac:dyDescent="0.25">
      <c r="A871" t="str">
        <f>PROPER(Sheet1!A871)</f>
        <v>Vedantu</v>
      </c>
      <c r="B871" t="str">
        <f>PROPER(Sheet1!B871)</f>
        <v>Bengaluru</v>
      </c>
      <c r="C871" t="s">
        <v>25</v>
      </c>
      <c r="D871">
        <v>100</v>
      </c>
      <c r="F871" s="1">
        <v>44775</v>
      </c>
      <c r="G871" t="s">
        <v>74</v>
      </c>
      <c r="H871" t="s">
        <v>17</v>
      </c>
      <c r="I871" s="3">
        <v>292</v>
      </c>
      <c r="J871" s="4">
        <f t="shared" si="117"/>
        <v>292000</v>
      </c>
      <c r="K871">
        <f t="shared" si="118"/>
        <v>0</v>
      </c>
      <c r="L871">
        <f t="shared" si="119"/>
        <v>-100</v>
      </c>
      <c r="M871">
        <f t="shared" si="120"/>
        <v>2022</v>
      </c>
      <c r="N871">
        <f t="shared" si="121"/>
        <v>8</v>
      </c>
      <c r="O871">
        <f t="shared" si="122"/>
        <v>32</v>
      </c>
      <c r="P871" t="str">
        <f t="shared" si="123"/>
        <v>Aug</v>
      </c>
      <c r="Q871">
        <f t="shared" si="124"/>
        <v>2</v>
      </c>
      <c r="R871" t="str">
        <f t="shared" si="125"/>
        <v>Tue</v>
      </c>
    </row>
    <row r="872" spans="1:18" x14ac:dyDescent="0.25">
      <c r="A872" t="str">
        <f>PROPER(Sheet1!A872)</f>
        <v>Seegrid</v>
      </c>
      <c r="B872" t="str">
        <f>PROPER(Sheet1!B872)</f>
        <v>Pittsburgh</v>
      </c>
      <c r="C872" t="s">
        <v>211</v>
      </c>
      <c r="D872">
        <v>90</v>
      </c>
      <c r="F872" s="1">
        <v>44775</v>
      </c>
      <c r="G872" t="s">
        <v>16</v>
      </c>
      <c r="H872" t="s">
        <v>29</v>
      </c>
      <c r="I872" s="3">
        <v>107</v>
      </c>
      <c r="J872" s="4">
        <f t="shared" si="117"/>
        <v>107000</v>
      </c>
      <c r="K872">
        <f t="shared" si="118"/>
        <v>0</v>
      </c>
      <c r="L872">
        <f t="shared" si="119"/>
        <v>-90</v>
      </c>
      <c r="M872">
        <f t="shared" si="120"/>
        <v>2022</v>
      </c>
      <c r="N872">
        <f t="shared" si="121"/>
        <v>8</v>
      </c>
      <c r="O872">
        <f t="shared" si="122"/>
        <v>32</v>
      </c>
      <c r="P872" t="str">
        <f t="shared" si="123"/>
        <v>Aug</v>
      </c>
      <c r="Q872">
        <f t="shared" si="124"/>
        <v>2</v>
      </c>
      <c r="R872" t="str">
        <f t="shared" si="125"/>
        <v>Tue</v>
      </c>
    </row>
    <row r="873" spans="1:18" x14ac:dyDescent="0.25">
      <c r="A873" t="str">
        <f>PROPER(Sheet1!A873)</f>
        <v>Nylas</v>
      </c>
      <c r="B873" t="str">
        <f>PROPER(Sheet1!B873)</f>
        <v>Sf Bay Area</v>
      </c>
      <c r="C873" t="s">
        <v>130</v>
      </c>
      <c r="D873">
        <v>80</v>
      </c>
      <c r="E873" s="2">
        <v>0.25</v>
      </c>
      <c r="F873" s="1">
        <v>44775</v>
      </c>
      <c r="G873" t="s">
        <v>33</v>
      </c>
      <c r="H873" t="s">
        <v>29</v>
      </c>
      <c r="I873" s="3">
        <v>175</v>
      </c>
      <c r="J873" s="4">
        <f t="shared" si="117"/>
        <v>175000</v>
      </c>
      <c r="K873">
        <f t="shared" si="118"/>
        <v>320</v>
      </c>
      <c r="L873">
        <f t="shared" si="119"/>
        <v>240</v>
      </c>
      <c r="M873">
        <f t="shared" si="120"/>
        <v>2022</v>
      </c>
      <c r="N873">
        <f t="shared" si="121"/>
        <v>8</v>
      </c>
      <c r="O873">
        <f t="shared" si="122"/>
        <v>32</v>
      </c>
      <c r="P873" t="str">
        <f t="shared" si="123"/>
        <v>Aug</v>
      </c>
      <c r="Q873">
        <f t="shared" si="124"/>
        <v>2</v>
      </c>
      <c r="R873" t="str">
        <f t="shared" si="125"/>
        <v>Tue</v>
      </c>
    </row>
    <row r="874" spans="1:18" x14ac:dyDescent="0.25">
      <c r="A874" t="str">
        <f>PROPER(Sheet1!A874)</f>
        <v>Outreach</v>
      </c>
      <c r="B874" t="str">
        <f>PROPER(Sheet1!B874)</f>
        <v>Seattle</v>
      </c>
      <c r="C874" t="s">
        <v>291</v>
      </c>
      <c r="D874">
        <v>60</v>
      </c>
      <c r="E874" s="2">
        <v>0.05</v>
      </c>
      <c r="F874" s="1">
        <v>44775</v>
      </c>
      <c r="G874" t="s">
        <v>224</v>
      </c>
      <c r="H874" t="s">
        <v>29</v>
      </c>
      <c r="I874" s="3">
        <v>489</v>
      </c>
      <c r="J874" s="4">
        <f t="shared" si="117"/>
        <v>489000</v>
      </c>
      <c r="K874">
        <f t="shared" si="118"/>
        <v>1200</v>
      </c>
      <c r="L874">
        <f t="shared" si="119"/>
        <v>1140</v>
      </c>
      <c r="M874">
        <f t="shared" si="120"/>
        <v>2022</v>
      </c>
      <c r="N874">
        <f t="shared" si="121"/>
        <v>8</v>
      </c>
      <c r="O874">
        <f t="shared" si="122"/>
        <v>32</v>
      </c>
      <c r="P874" t="str">
        <f t="shared" si="123"/>
        <v>Aug</v>
      </c>
      <c r="Q874">
        <f t="shared" si="124"/>
        <v>2</v>
      </c>
      <c r="R874" t="str">
        <f t="shared" si="125"/>
        <v>Tue</v>
      </c>
    </row>
    <row r="875" spans="1:18" x14ac:dyDescent="0.25">
      <c r="A875" t="str">
        <f>PROPER(Sheet1!A875)</f>
        <v>Sendy</v>
      </c>
      <c r="B875" t="str">
        <f>PROPER(Sheet1!B875)</f>
        <v>Nairobi</v>
      </c>
      <c r="C875" t="s">
        <v>211</v>
      </c>
      <c r="D875">
        <v>54</v>
      </c>
      <c r="E875" s="2">
        <v>0.2</v>
      </c>
      <c r="F875" s="1">
        <v>44775</v>
      </c>
      <c r="G875" t="s">
        <v>63</v>
      </c>
      <c r="H875" t="s">
        <v>550</v>
      </c>
      <c r="I875" s="3">
        <v>26</v>
      </c>
      <c r="J875" s="4">
        <f t="shared" si="117"/>
        <v>26000</v>
      </c>
      <c r="K875">
        <f t="shared" si="118"/>
        <v>270</v>
      </c>
      <c r="L875">
        <f t="shared" si="119"/>
        <v>216</v>
      </c>
      <c r="M875">
        <f t="shared" si="120"/>
        <v>2022</v>
      </c>
      <c r="N875">
        <f t="shared" si="121"/>
        <v>8</v>
      </c>
      <c r="O875">
        <f t="shared" si="122"/>
        <v>32</v>
      </c>
      <c r="P875" t="str">
        <f t="shared" si="123"/>
        <v>Aug</v>
      </c>
      <c r="Q875">
        <f t="shared" si="124"/>
        <v>2</v>
      </c>
      <c r="R875" t="str">
        <f t="shared" si="125"/>
        <v>Tue</v>
      </c>
    </row>
    <row r="876" spans="1:18" x14ac:dyDescent="0.25">
      <c r="A876" t="str">
        <f>PROPER(Sheet1!A876)</f>
        <v>The Predictive Index</v>
      </c>
      <c r="B876" t="str">
        <f>PROPER(Sheet1!B876)</f>
        <v>Boston</v>
      </c>
      <c r="C876" t="s">
        <v>50</v>
      </c>
      <c r="D876">
        <v>40</v>
      </c>
      <c r="F876" s="1">
        <v>44775</v>
      </c>
      <c r="G876" t="s">
        <v>44</v>
      </c>
      <c r="H876" t="s">
        <v>29</v>
      </c>
      <c r="I876" s="3">
        <v>71</v>
      </c>
      <c r="J876" s="4">
        <f t="shared" si="117"/>
        <v>71000</v>
      </c>
      <c r="K876">
        <f t="shared" si="118"/>
        <v>0</v>
      </c>
      <c r="L876">
        <f t="shared" si="119"/>
        <v>-40</v>
      </c>
      <c r="M876">
        <f t="shared" si="120"/>
        <v>2022</v>
      </c>
      <c r="N876">
        <f t="shared" si="121"/>
        <v>8</v>
      </c>
      <c r="O876">
        <f t="shared" si="122"/>
        <v>32</v>
      </c>
      <c r="P876" t="str">
        <f t="shared" si="123"/>
        <v>Aug</v>
      </c>
      <c r="Q876">
        <f t="shared" si="124"/>
        <v>2</v>
      </c>
      <c r="R876" t="str">
        <f t="shared" si="125"/>
        <v>Tue</v>
      </c>
    </row>
    <row r="877" spans="1:18" x14ac:dyDescent="0.25">
      <c r="A877" t="str">
        <f>PROPER(Sheet1!A877)</f>
        <v>Sendy</v>
      </c>
      <c r="B877" t="str">
        <f>PROPER(Sheet1!B877)</f>
        <v>Nairobi</v>
      </c>
      <c r="C877" t="s">
        <v>211</v>
      </c>
      <c r="D877">
        <v>30</v>
      </c>
      <c r="E877" s="2">
        <v>0.1</v>
      </c>
      <c r="F877" s="1">
        <v>44775</v>
      </c>
      <c r="G877" t="s">
        <v>63</v>
      </c>
      <c r="H877" t="s">
        <v>550</v>
      </c>
      <c r="I877" s="3">
        <v>26</v>
      </c>
      <c r="J877" s="4">
        <f t="shared" si="117"/>
        <v>26000</v>
      </c>
      <c r="K877">
        <f t="shared" si="118"/>
        <v>300</v>
      </c>
      <c r="L877">
        <f t="shared" si="119"/>
        <v>270</v>
      </c>
      <c r="M877">
        <f t="shared" si="120"/>
        <v>2022</v>
      </c>
      <c r="N877">
        <f t="shared" si="121"/>
        <v>8</v>
      </c>
      <c r="O877">
        <f t="shared" si="122"/>
        <v>32</v>
      </c>
      <c r="P877" t="str">
        <f t="shared" si="123"/>
        <v>Aug</v>
      </c>
      <c r="Q877">
        <f t="shared" si="124"/>
        <v>2</v>
      </c>
      <c r="R877" t="str">
        <f t="shared" si="125"/>
        <v>Tue</v>
      </c>
    </row>
    <row r="878" spans="1:18" x14ac:dyDescent="0.25">
      <c r="A878" t="str">
        <f>PROPER(Sheet1!A878)</f>
        <v>Stedi</v>
      </c>
      <c r="B878" t="str">
        <f>PROPER(Sheet1!B878)</f>
        <v>Boulder</v>
      </c>
      <c r="C878" t="s">
        <v>130</v>
      </c>
      <c r="D878">
        <v>23</v>
      </c>
      <c r="E878" s="2">
        <v>0.3</v>
      </c>
      <c r="F878" s="1">
        <v>44775</v>
      </c>
      <c r="G878" t="s">
        <v>63</v>
      </c>
      <c r="H878" t="s">
        <v>29</v>
      </c>
      <c r="I878" s="3">
        <v>75</v>
      </c>
      <c r="J878" s="4">
        <f t="shared" si="117"/>
        <v>75000</v>
      </c>
      <c r="K878">
        <f t="shared" si="118"/>
        <v>76.666666666666671</v>
      </c>
      <c r="L878">
        <f t="shared" si="119"/>
        <v>53.666666666666671</v>
      </c>
      <c r="M878">
        <f t="shared" si="120"/>
        <v>2022</v>
      </c>
      <c r="N878">
        <f t="shared" si="121"/>
        <v>8</v>
      </c>
      <c r="O878">
        <f t="shared" si="122"/>
        <v>32</v>
      </c>
      <c r="P878" t="str">
        <f t="shared" si="123"/>
        <v>Aug</v>
      </c>
      <c r="Q878">
        <f t="shared" si="124"/>
        <v>2</v>
      </c>
      <c r="R878" t="str">
        <f t="shared" si="125"/>
        <v>Tue</v>
      </c>
    </row>
    <row r="879" spans="1:18" x14ac:dyDescent="0.25">
      <c r="A879" t="str">
        <f>PROPER(Sheet1!A879)</f>
        <v>Glossier</v>
      </c>
      <c r="B879" t="str">
        <f>PROPER(Sheet1!B879)</f>
        <v>New York City</v>
      </c>
      <c r="C879" t="s">
        <v>20</v>
      </c>
      <c r="D879">
        <v>19</v>
      </c>
      <c r="E879" s="2">
        <v>0.08</v>
      </c>
      <c r="F879" s="1">
        <v>44775</v>
      </c>
      <c r="G879" t="s">
        <v>74</v>
      </c>
      <c r="H879" t="s">
        <v>29</v>
      </c>
      <c r="I879" s="3">
        <v>266</v>
      </c>
      <c r="J879" s="4">
        <f t="shared" si="117"/>
        <v>266000</v>
      </c>
      <c r="K879">
        <f t="shared" si="118"/>
        <v>237.5</v>
      </c>
      <c r="L879">
        <f t="shared" si="119"/>
        <v>218.5</v>
      </c>
      <c r="M879">
        <f t="shared" si="120"/>
        <v>2022</v>
      </c>
      <c r="N879">
        <f t="shared" si="121"/>
        <v>8</v>
      </c>
      <c r="O879">
        <f t="shared" si="122"/>
        <v>32</v>
      </c>
      <c r="P879" t="str">
        <f t="shared" si="123"/>
        <v>Aug</v>
      </c>
      <c r="Q879">
        <f t="shared" si="124"/>
        <v>2</v>
      </c>
      <c r="R879" t="str">
        <f t="shared" si="125"/>
        <v>Tue</v>
      </c>
    </row>
    <row r="880" spans="1:18" x14ac:dyDescent="0.25">
      <c r="A880" t="str">
        <f>PROPER(Sheet1!A880)</f>
        <v>Butterfly Network</v>
      </c>
      <c r="B880" t="str">
        <f>PROPER(Sheet1!B880)</f>
        <v>New Haven</v>
      </c>
      <c r="C880" t="s">
        <v>43</v>
      </c>
      <c r="E880" s="2">
        <v>0.1</v>
      </c>
      <c r="F880" s="1">
        <v>44775</v>
      </c>
      <c r="G880" t="s">
        <v>11</v>
      </c>
      <c r="H880" t="s">
        <v>29</v>
      </c>
      <c r="I880" s="3">
        <v>530</v>
      </c>
      <c r="J880" s="4">
        <f t="shared" si="117"/>
        <v>530000</v>
      </c>
      <c r="K880">
        <f t="shared" si="118"/>
        <v>0</v>
      </c>
      <c r="L880">
        <f t="shared" si="119"/>
        <v>0</v>
      </c>
      <c r="M880">
        <f t="shared" si="120"/>
        <v>2022</v>
      </c>
      <c r="N880">
        <f t="shared" si="121"/>
        <v>8</v>
      </c>
      <c r="O880">
        <f t="shared" si="122"/>
        <v>32</v>
      </c>
      <c r="P880" t="str">
        <f t="shared" si="123"/>
        <v>Aug</v>
      </c>
      <c r="Q880">
        <f t="shared" si="124"/>
        <v>2</v>
      </c>
      <c r="R880" t="str">
        <f t="shared" si="125"/>
        <v>Tue</v>
      </c>
    </row>
    <row r="881" spans="1:18" x14ac:dyDescent="0.25">
      <c r="A881" t="str">
        <f>PROPER(Sheet1!A881)</f>
        <v>Fubotv</v>
      </c>
      <c r="B881" t="str">
        <f>PROPER(Sheet1!B881)</f>
        <v>New York City</v>
      </c>
      <c r="C881" t="s">
        <v>10</v>
      </c>
      <c r="F881" s="1">
        <v>44775</v>
      </c>
      <c r="G881" t="s">
        <v>11</v>
      </c>
      <c r="H881" t="s">
        <v>29</v>
      </c>
      <c r="I881" s="3">
        <v>151</v>
      </c>
      <c r="J881" s="4">
        <f t="shared" si="117"/>
        <v>151000</v>
      </c>
      <c r="K881">
        <f t="shared" si="118"/>
        <v>0</v>
      </c>
      <c r="L881">
        <f t="shared" si="119"/>
        <v>0</v>
      </c>
      <c r="M881">
        <f t="shared" si="120"/>
        <v>2022</v>
      </c>
      <c r="N881">
        <f t="shared" si="121"/>
        <v>8</v>
      </c>
      <c r="O881">
        <f t="shared" si="122"/>
        <v>32</v>
      </c>
      <c r="P881" t="str">
        <f t="shared" si="123"/>
        <v>Aug</v>
      </c>
      <c r="Q881">
        <f t="shared" si="124"/>
        <v>2</v>
      </c>
      <c r="R881" t="str">
        <f t="shared" si="125"/>
        <v>Tue</v>
      </c>
    </row>
    <row r="882" spans="1:18" x14ac:dyDescent="0.25">
      <c r="A882" t="str">
        <f>PROPER(Sheet1!A882)</f>
        <v>Hash</v>
      </c>
      <c r="B882" t="str">
        <f>PROPER(Sheet1!B882)</f>
        <v>Sao Paulo</v>
      </c>
      <c r="C882" t="s">
        <v>32</v>
      </c>
      <c r="D882">
        <v>58</v>
      </c>
      <c r="E882" s="2">
        <v>0.5</v>
      </c>
      <c r="F882" s="1">
        <v>44774</v>
      </c>
      <c r="G882" t="s">
        <v>33</v>
      </c>
      <c r="H882" t="s">
        <v>148</v>
      </c>
      <c r="I882" s="3">
        <v>58</v>
      </c>
      <c r="J882" s="4">
        <f t="shared" si="117"/>
        <v>58000</v>
      </c>
      <c r="K882">
        <f t="shared" si="118"/>
        <v>116</v>
      </c>
      <c r="L882">
        <f t="shared" si="119"/>
        <v>58</v>
      </c>
      <c r="M882">
        <f t="shared" si="120"/>
        <v>2022</v>
      </c>
      <c r="N882">
        <f t="shared" si="121"/>
        <v>8</v>
      </c>
      <c r="O882">
        <f t="shared" si="122"/>
        <v>32</v>
      </c>
      <c r="P882" t="str">
        <f t="shared" si="123"/>
        <v>Aug</v>
      </c>
      <c r="Q882">
        <f t="shared" si="124"/>
        <v>1</v>
      </c>
      <c r="R882" t="str">
        <f t="shared" si="125"/>
        <v>Mon</v>
      </c>
    </row>
    <row r="883" spans="1:18" x14ac:dyDescent="0.25">
      <c r="A883" t="str">
        <f>PROPER(Sheet1!A883)</f>
        <v>Classkick</v>
      </c>
      <c r="B883" t="str">
        <f>PROPER(Sheet1!B883)</f>
        <v>Chicago</v>
      </c>
      <c r="C883" t="s">
        <v>25</v>
      </c>
      <c r="F883" s="1">
        <v>44774</v>
      </c>
      <c r="G883" t="s">
        <v>202</v>
      </c>
      <c r="H883" t="s">
        <v>29</v>
      </c>
      <c r="I883" s="3">
        <v>1</v>
      </c>
      <c r="J883" s="4">
        <f t="shared" si="117"/>
        <v>1000</v>
      </c>
      <c r="K883">
        <f t="shared" si="118"/>
        <v>0</v>
      </c>
      <c r="L883">
        <f t="shared" si="119"/>
        <v>0</v>
      </c>
      <c r="M883">
        <f t="shared" si="120"/>
        <v>2022</v>
      </c>
      <c r="N883">
        <f t="shared" si="121"/>
        <v>8</v>
      </c>
      <c r="O883">
        <f t="shared" si="122"/>
        <v>32</v>
      </c>
      <c r="P883" t="str">
        <f t="shared" si="123"/>
        <v>Aug</v>
      </c>
      <c r="Q883">
        <f t="shared" si="124"/>
        <v>1</v>
      </c>
      <c r="R883" t="str">
        <f t="shared" si="125"/>
        <v>Mon</v>
      </c>
    </row>
    <row r="884" spans="1:18" x14ac:dyDescent="0.25">
      <c r="A884" t="str">
        <f>PROPER(Sheet1!A884)</f>
        <v>Dehaat</v>
      </c>
      <c r="B884" t="str">
        <f>PROPER(Sheet1!B884)</f>
        <v>Gurugram</v>
      </c>
      <c r="C884" t="s">
        <v>41</v>
      </c>
      <c r="F884" s="1">
        <v>44774</v>
      </c>
      <c r="G884" t="s">
        <v>72</v>
      </c>
      <c r="H884" t="s">
        <v>17</v>
      </c>
      <c r="I884" s="3">
        <v>194</v>
      </c>
      <c r="J884" s="4">
        <f t="shared" si="117"/>
        <v>194000</v>
      </c>
      <c r="K884">
        <f t="shared" si="118"/>
        <v>0</v>
      </c>
      <c r="L884">
        <f t="shared" si="119"/>
        <v>0</v>
      </c>
      <c r="M884">
        <f t="shared" si="120"/>
        <v>2022</v>
      </c>
      <c r="N884">
        <f t="shared" si="121"/>
        <v>8</v>
      </c>
      <c r="O884">
        <f t="shared" si="122"/>
        <v>32</v>
      </c>
      <c r="P884" t="str">
        <f t="shared" si="123"/>
        <v>Aug</v>
      </c>
      <c r="Q884">
        <f t="shared" si="124"/>
        <v>1</v>
      </c>
      <c r="R884" t="str">
        <f t="shared" si="125"/>
        <v>Mon</v>
      </c>
    </row>
    <row r="885" spans="1:18" x14ac:dyDescent="0.25">
      <c r="A885" t="str">
        <f>PROPER(Sheet1!A885)</f>
        <v>Onlyfans</v>
      </c>
      <c r="B885" t="str">
        <f>PROPER(Sheet1!B885)</f>
        <v>London</v>
      </c>
      <c r="C885" t="s">
        <v>10</v>
      </c>
      <c r="F885" s="1">
        <v>44774</v>
      </c>
      <c r="G885" t="s">
        <v>16</v>
      </c>
      <c r="H885" t="s">
        <v>124</v>
      </c>
      <c r="J885" s="4">
        <f t="shared" si="117"/>
        <v>0</v>
      </c>
      <c r="K885">
        <f t="shared" si="118"/>
        <v>0</v>
      </c>
      <c r="L885">
        <f t="shared" si="119"/>
        <v>0</v>
      </c>
      <c r="M885">
        <f t="shared" si="120"/>
        <v>2022</v>
      </c>
      <c r="N885">
        <f t="shared" si="121"/>
        <v>8</v>
      </c>
      <c r="O885">
        <f t="shared" si="122"/>
        <v>32</v>
      </c>
      <c r="P885" t="str">
        <f t="shared" si="123"/>
        <v>Aug</v>
      </c>
      <c r="Q885">
        <f t="shared" si="124"/>
        <v>1</v>
      </c>
      <c r="R885" t="str">
        <f t="shared" si="125"/>
        <v>Mon</v>
      </c>
    </row>
    <row r="886" spans="1:18" x14ac:dyDescent="0.25">
      <c r="A886" t="str">
        <f>PROPER(Sheet1!A886)</f>
        <v>Oracle</v>
      </c>
      <c r="B886" t="str">
        <f>PROPER(Sheet1!B886)</f>
        <v>Sf Bay Area</v>
      </c>
      <c r="C886" t="s">
        <v>62</v>
      </c>
      <c r="F886" s="1">
        <v>44774</v>
      </c>
      <c r="G886" t="s">
        <v>11</v>
      </c>
      <c r="H886" t="s">
        <v>29</v>
      </c>
      <c r="J886" s="4">
        <f t="shared" si="117"/>
        <v>0</v>
      </c>
      <c r="K886">
        <f t="shared" si="118"/>
        <v>0</v>
      </c>
      <c r="L886">
        <f t="shared" si="119"/>
        <v>0</v>
      </c>
      <c r="M886">
        <f t="shared" si="120"/>
        <v>2022</v>
      </c>
      <c r="N886">
        <f t="shared" si="121"/>
        <v>8</v>
      </c>
      <c r="O886">
        <f t="shared" si="122"/>
        <v>32</v>
      </c>
      <c r="P886" t="str">
        <f t="shared" si="123"/>
        <v>Aug</v>
      </c>
      <c r="Q886">
        <f t="shared" si="124"/>
        <v>1</v>
      </c>
      <c r="R886" t="str">
        <f t="shared" si="125"/>
        <v>Mon</v>
      </c>
    </row>
    <row r="887" spans="1:18" x14ac:dyDescent="0.25">
      <c r="A887" t="str">
        <f>PROPER(Sheet1!A887)</f>
        <v>Perceptive Automata</v>
      </c>
      <c r="B887" t="str">
        <f>PROPER(Sheet1!B887)</f>
        <v>Boston</v>
      </c>
      <c r="C887" t="s">
        <v>94</v>
      </c>
      <c r="E887" s="2">
        <v>1</v>
      </c>
      <c r="F887" s="1">
        <v>44774</v>
      </c>
      <c r="G887" t="s">
        <v>21</v>
      </c>
      <c r="H887" t="s">
        <v>29</v>
      </c>
      <c r="I887" s="3">
        <v>20</v>
      </c>
      <c r="J887" s="4">
        <f t="shared" si="117"/>
        <v>20000</v>
      </c>
      <c r="K887">
        <f t="shared" si="118"/>
        <v>0</v>
      </c>
      <c r="L887">
        <f t="shared" si="119"/>
        <v>0</v>
      </c>
      <c r="M887">
        <f t="shared" si="120"/>
        <v>2022</v>
      </c>
      <c r="N887">
        <f t="shared" si="121"/>
        <v>8</v>
      </c>
      <c r="O887">
        <f t="shared" si="122"/>
        <v>32</v>
      </c>
      <c r="P887" t="str">
        <f t="shared" si="123"/>
        <v>Aug</v>
      </c>
      <c r="Q887">
        <f t="shared" si="124"/>
        <v>1</v>
      </c>
      <c r="R887" t="str">
        <f t="shared" si="125"/>
        <v>Mon</v>
      </c>
    </row>
    <row r="888" spans="1:18" x14ac:dyDescent="0.25">
      <c r="A888" t="str">
        <f>PROPER(Sheet1!A888)</f>
        <v>Whereby</v>
      </c>
      <c r="B888" t="str">
        <f>PROPER(Sheet1!B888)</f>
        <v>Oslo</v>
      </c>
      <c r="C888" t="s">
        <v>62</v>
      </c>
      <c r="F888" s="1">
        <v>44774</v>
      </c>
      <c r="G888" t="s">
        <v>21</v>
      </c>
      <c r="H888" t="s">
        <v>688</v>
      </c>
      <c r="I888" s="3">
        <v>10</v>
      </c>
      <c r="J888" s="4">
        <f t="shared" si="117"/>
        <v>10000</v>
      </c>
      <c r="K888">
        <f t="shared" si="118"/>
        <v>0</v>
      </c>
      <c r="L888">
        <f t="shared" si="119"/>
        <v>0</v>
      </c>
      <c r="M888">
        <f t="shared" si="120"/>
        <v>2022</v>
      </c>
      <c r="N888">
        <f t="shared" si="121"/>
        <v>8</v>
      </c>
      <c r="O888">
        <f t="shared" si="122"/>
        <v>32</v>
      </c>
      <c r="P888" t="str">
        <f t="shared" si="123"/>
        <v>Aug</v>
      </c>
      <c r="Q888">
        <f t="shared" si="124"/>
        <v>1</v>
      </c>
      <c r="R888" t="str">
        <f t="shared" si="125"/>
        <v>Mon</v>
      </c>
    </row>
    <row r="889" spans="1:18" x14ac:dyDescent="0.25">
      <c r="A889" t="str">
        <f>PROPER(Sheet1!A889)</f>
        <v>Metigy</v>
      </c>
      <c r="B889" t="str">
        <f>PROPER(Sheet1!B889)</f>
        <v>Sydney</v>
      </c>
      <c r="C889" t="s">
        <v>15</v>
      </c>
      <c r="D889">
        <v>75</v>
      </c>
      <c r="E889" s="2">
        <v>1</v>
      </c>
      <c r="F889" s="1">
        <v>44773</v>
      </c>
      <c r="G889" t="s">
        <v>63</v>
      </c>
      <c r="H889" t="s">
        <v>22</v>
      </c>
      <c r="I889" s="3">
        <v>18</v>
      </c>
      <c r="J889" s="4">
        <f t="shared" si="117"/>
        <v>18000</v>
      </c>
      <c r="K889">
        <f t="shared" si="118"/>
        <v>75</v>
      </c>
      <c r="L889">
        <f t="shared" si="119"/>
        <v>0</v>
      </c>
      <c r="M889">
        <f t="shared" si="120"/>
        <v>2022</v>
      </c>
      <c r="N889">
        <f t="shared" si="121"/>
        <v>7</v>
      </c>
      <c r="O889">
        <f t="shared" si="122"/>
        <v>32</v>
      </c>
      <c r="P889" t="str">
        <f t="shared" si="123"/>
        <v>Jul</v>
      </c>
      <c r="Q889">
        <f t="shared" si="124"/>
        <v>31</v>
      </c>
      <c r="R889" t="str">
        <f t="shared" si="125"/>
        <v>Sun</v>
      </c>
    </row>
    <row r="890" spans="1:18" x14ac:dyDescent="0.25">
      <c r="A890" t="str">
        <f>PROPER(Sheet1!A890)</f>
        <v>Vee</v>
      </c>
      <c r="B890" t="str">
        <f>PROPER(Sheet1!B890)</f>
        <v>Tel Aviv</v>
      </c>
      <c r="C890" t="s">
        <v>50</v>
      </c>
      <c r="D890">
        <v>16</v>
      </c>
      <c r="E890" s="2">
        <v>0.32</v>
      </c>
      <c r="F890" s="1">
        <v>44773</v>
      </c>
      <c r="G890" t="s">
        <v>202</v>
      </c>
      <c r="H890" t="s">
        <v>243</v>
      </c>
      <c r="I890" s="3">
        <v>15</v>
      </c>
      <c r="J890" s="4">
        <f t="shared" si="117"/>
        <v>15000</v>
      </c>
      <c r="K890">
        <f t="shared" si="118"/>
        <v>50</v>
      </c>
      <c r="L890">
        <f t="shared" si="119"/>
        <v>34</v>
      </c>
      <c r="M890">
        <f t="shared" si="120"/>
        <v>2022</v>
      </c>
      <c r="N890">
        <f t="shared" si="121"/>
        <v>7</v>
      </c>
      <c r="O890">
        <f t="shared" si="122"/>
        <v>32</v>
      </c>
      <c r="P890" t="str">
        <f t="shared" si="123"/>
        <v>Jul</v>
      </c>
      <c r="Q890">
        <f t="shared" si="124"/>
        <v>31</v>
      </c>
      <c r="R890" t="str">
        <f t="shared" si="125"/>
        <v>Sun</v>
      </c>
    </row>
    <row r="891" spans="1:18" x14ac:dyDescent="0.25">
      <c r="A891" t="str">
        <f>PROPER(Sheet1!A891)</f>
        <v>Gatherly</v>
      </c>
      <c r="B891" t="str">
        <f>PROPER(Sheet1!B891)</f>
        <v>Atlanta</v>
      </c>
      <c r="C891" t="s">
        <v>15</v>
      </c>
      <c r="E891" s="2">
        <v>0.5</v>
      </c>
      <c r="F891" s="1">
        <v>44773</v>
      </c>
      <c r="H891" t="s">
        <v>29</v>
      </c>
      <c r="J891" s="4">
        <f t="shared" si="117"/>
        <v>0</v>
      </c>
      <c r="K891">
        <f t="shared" si="118"/>
        <v>0</v>
      </c>
      <c r="L891">
        <f t="shared" si="119"/>
        <v>0</v>
      </c>
      <c r="M891">
        <f t="shared" si="120"/>
        <v>2022</v>
      </c>
      <c r="N891">
        <f t="shared" si="121"/>
        <v>7</v>
      </c>
      <c r="O891">
        <f t="shared" si="122"/>
        <v>32</v>
      </c>
      <c r="P891" t="str">
        <f t="shared" si="123"/>
        <v>Jul</v>
      </c>
      <c r="Q891">
        <f t="shared" si="124"/>
        <v>31</v>
      </c>
      <c r="R891" t="str">
        <f t="shared" si="125"/>
        <v>Sun</v>
      </c>
    </row>
    <row r="892" spans="1:18" x14ac:dyDescent="0.25">
      <c r="A892" t="str">
        <f>PROPER(Sheet1!A892)</f>
        <v>Ola</v>
      </c>
      <c r="B892" t="str">
        <f>PROPER(Sheet1!B892)</f>
        <v>Bengaluru</v>
      </c>
      <c r="C892" t="s">
        <v>94</v>
      </c>
      <c r="D892">
        <v>1000</v>
      </c>
      <c r="F892" s="1">
        <v>44771</v>
      </c>
      <c r="G892" t="s">
        <v>179</v>
      </c>
      <c r="H892" t="s">
        <v>17</v>
      </c>
      <c r="I892" s="3">
        <v>5000</v>
      </c>
      <c r="J892" s="4">
        <f t="shared" si="117"/>
        <v>5000000</v>
      </c>
      <c r="K892">
        <f t="shared" si="118"/>
        <v>0</v>
      </c>
      <c r="L892">
        <f t="shared" si="119"/>
        <v>-1000</v>
      </c>
      <c r="M892">
        <f t="shared" si="120"/>
        <v>2022</v>
      </c>
      <c r="N892">
        <f t="shared" si="121"/>
        <v>7</v>
      </c>
      <c r="O892">
        <f t="shared" si="122"/>
        <v>31</v>
      </c>
      <c r="P892" t="str">
        <f t="shared" si="123"/>
        <v>Jul</v>
      </c>
      <c r="Q892">
        <f t="shared" si="124"/>
        <v>29</v>
      </c>
      <c r="R892" t="str">
        <f t="shared" si="125"/>
        <v>Fri</v>
      </c>
    </row>
    <row r="893" spans="1:18" x14ac:dyDescent="0.25">
      <c r="A893" t="str">
        <f>PROPER(Sheet1!A893)</f>
        <v>Clearco</v>
      </c>
      <c r="B893" t="str">
        <f>PROPER(Sheet1!B893)</f>
        <v>Toronto</v>
      </c>
      <c r="C893" t="s">
        <v>32</v>
      </c>
      <c r="D893">
        <v>125</v>
      </c>
      <c r="E893" s="2">
        <v>0.25</v>
      </c>
      <c r="F893" s="1">
        <v>44771</v>
      </c>
      <c r="G893" t="s">
        <v>33</v>
      </c>
      <c r="H893" t="s">
        <v>109</v>
      </c>
      <c r="I893" s="3">
        <v>681</v>
      </c>
      <c r="J893" s="4">
        <f t="shared" si="117"/>
        <v>681000</v>
      </c>
      <c r="K893">
        <f t="shared" si="118"/>
        <v>500</v>
      </c>
      <c r="L893">
        <f t="shared" si="119"/>
        <v>375</v>
      </c>
      <c r="M893">
        <f t="shared" si="120"/>
        <v>2022</v>
      </c>
      <c r="N893">
        <f t="shared" si="121"/>
        <v>7</v>
      </c>
      <c r="O893">
        <f t="shared" si="122"/>
        <v>31</v>
      </c>
      <c r="P893" t="str">
        <f t="shared" si="123"/>
        <v>Jul</v>
      </c>
      <c r="Q893">
        <f t="shared" si="124"/>
        <v>29</v>
      </c>
      <c r="R893" t="str">
        <f t="shared" si="125"/>
        <v>Fri</v>
      </c>
    </row>
    <row r="894" spans="1:18" x14ac:dyDescent="0.25">
      <c r="A894" t="str">
        <f>PROPER(Sheet1!A894)</f>
        <v>Imperfect Foods</v>
      </c>
      <c r="B894" t="str">
        <f>PROPER(Sheet1!B894)</f>
        <v>Sf Bay Area</v>
      </c>
      <c r="C894" t="s">
        <v>41</v>
      </c>
      <c r="D894">
        <v>50</v>
      </c>
      <c r="F894" s="1">
        <v>44771</v>
      </c>
      <c r="G894" t="s">
        <v>72</v>
      </c>
      <c r="H894" t="s">
        <v>29</v>
      </c>
      <c r="I894" s="3">
        <v>229</v>
      </c>
      <c r="J894" s="4">
        <f t="shared" si="117"/>
        <v>229000</v>
      </c>
      <c r="K894">
        <f t="shared" si="118"/>
        <v>0</v>
      </c>
      <c r="L894">
        <f t="shared" si="119"/>
        <v>-50</v>
      </c>
      <c r="M894">
        <f t="shared" si="120"/>
        <v>2022</v>
      </c>
      <c r="N894">
        <f t="shared" si="121"/>
        <v>7</v>
      </c>
      <c r="O894">
        <f t="shared" si="122"/>
        <v>31</v>
      </c>
      <c r="P894" t="str">
        <f t="shared" si="123"/>
        <v>Jul</v>
      </c>
      <c r="Q894">
        <f t="shared" si="124"/>
        <v>29</v>
      </c>
      <c r="R894" t="str">
        <f t="shared" si="125"/>
        <v>Fri</v>
      </c>
    </row>
    <row r="895" spans="1:18" x14ac:dyDescent="0.25">
      <c r="A895" t="str">
        <f>PROPER(Sheet1!A895)</f>
        <v>Shelf Engine</v>
      </c>
      <c r="B895" t="str">
        <f>PROPER(Sheet1!B895)</f>
        <v>Seattle</v>
      </c>
      <c r="C895" t="s">
        <v>41</v>
      </c>
      <c r="D895">
        <v>43</v>
      </c>
      <c r="F895" s="1">
        <v>44771</v>
      </c>
      <c r="G895" t="s">
        <v>63</v>
      </c>
      <c r="H895" t="s">
        <v>29</v>
      </c>
      <c r="I895" s="3">
        <v>58</v>
      </c>
      <c r="J895" s="4">
        <f t="shared" si="117"/>
        <v>58000</v>
      </c>
      <c r="K895">
        <f t="shared" si="118"/>
        <v>0</v>
      </c>
      <c r="L895">
        <f t="shared" si="119"/>
        <v>-43</v>
      </c>
      <c r="M895">
        <f t="shared" si="120"/>
        <v>2022</v>
      </c>
      <c r="N895">
        <f t="shared" si="121"/>
        <v>7</v>
      </c>
      <c r="O895">
        <f t="shared" si="122"/>
        <v>31</v>
      </c>
      <c r="P895" t="str">
        <f t="shared" si="123"/>
        <v>Jul</v>
      </c>
      <c r="Q895">
        <f t="shared" si="124"/>
        <v>29</v>
      </c>
      <c r="R895" t="str">
        <f t="shared" si="125"/>
        <v>Fri</v>
      </c>
    </row>
    <row r="896" spans="1:18" x14ac:dyDescent="0.25">
      <c r="A896" t="str">
        <f>PROPER(Sheet1!A896)</f>
        <v>Quantcast</v>
      </c>
      <c r="B896" t="str">
        <f>PROPER(Sheet1!B896)</f>
        <v>Sf Bay Area</v>
      </c>
      <c r="C896" t="s">
        <v>15</v>
      </c>
      <c r="D896">
        <v>40</v>
      </c>
      <c r="E896" s="2">
        <v>0.06</v>
      </c>
      <c r="F896" s="1">
        <v>44771</v>
      </c>
      <c r="G896" t="s">
        <v>33</v>
      </c>
      <c r="H896" t="s">
        <v>29</v>
      </c>
      <c r="I896" s="3">
        <v>65</v>
      </c>
      <c r="J896" s="4">
        <f t="shared" si="117"/>
        <v>65000</v>
      </c>
      <c r="K896">
        <f t="shared" si="118"/>
        <v>666.66666666666674</v>
      </c>
      <c r="L896">
        <f t="shared" si="119"/>
        <v>626.66666666666674</v>
      </c>
      <c r="M896">
        <f t="shared" si="120"/>
        <v>2022</v>
      </c>
      <c r="N896">
        <f t="shared" si="121"/>
        <v>7</v>
      </c>
      <c r="O896">
        <f t="shared" si="122"/>
        <v>31</v>
      </c>
      <c r="P896" t="str">
        <f t="shared" si="123"/>
        <v>Jul</v>
      </c>
      <c r="Q896">
        <f t="shared" si="124"/>
        <v>29</v>
      </c>
      <c r="R896" t="str">
        <f t="shared" si="125"/>
        <v>Fri</v>
      </c>
    </row>
    <row r="897" spans="1:18" x14ac:dyDescent="0.25">
      <c r="A897" t="str">
        <f>PROPER(Sheet1!A897)</f>
        <v>Sherpa</v>
      </c>
      <c r="B897" t="str">
        <f>PROPER(Sheet1!B897)</f>
        <v>Toronto</v>
      </c>
      <c r="C897" t="s">
        <v>101</v>
      </c>
      <c r="D897">
        <v>22</v>
      </c>
      <c r="F897" s="1">
        <v>44771</v>
      </c>
      <c r="G897" t="s">
        <v>16</v>
      </c>
      <c r="H897" t="s">
        <v>109</v>
      </c>
      <c r="I897" s="3">
        <v>11</v>
      </c>
      <c r="J897" s="4">
        <f t="shared" si="117"/>
        <v>11000</v>
      </c>
      <c r="K897">
        <f t="shared" si="118"/>
        <v>0</v>
      </c>
      <c r="L897">
        <f t="shared" si="119"/>
        <v>-22</v>
      </c>
      <c r="M897">
        <f t="shared" si="120"/>
        <v>2022</v>
      </c>
      <c r="N897">
        <f t="shared" si="121"/>
        <v>7</v>
      </c>
      <c r="O897">
        <f t="shared" si="122"/>
        <v>31</v>
      </c>
      <c r="P897" t="str">
        <f t="shared" si="123"/>
        <v>Jul</v>
      </c>
      <c r="Q897">
        <f t="shared" si="124"/>
        <v>29</v>
      </c>
      <c r="R897" t="str">
        <f t="shared" si="125"/>
        <v>Fri</v>
      </c>
    </row>
    <row r="898" spans="1:18" x14ac:dyDescent="0.25">
      <c r="A898" t="str">
        <f>PROPER(Sheet1!A898)</f>
        <v>Coinflex</v>
      </c>
      <c r="B898" t="str">
        <f>PROPER(Sheet1!B898)</f>
        <v>Victoria</v>
      </c>
      <c r="C898" t="s">
        <v>28</v>
      </c>
      <c r="F898" s="1">
        <v>44771</v>
      </c>
      <c r="G898" t="s">
        <v>16</v>
      </c>
      <c r="H898" t="s">
        <v>309</v>
      </c>
      <c r="I898" s="3">
        <v>11</v>
      </c>
      <c r="J898" s="4">
        <f t="shared" ref="J898:J961" si="126">1000*I898</f>
        <v>11000</v>
      </c>
      <c r="K898">
        <f t="shared" ref="K898:K961" si="127">IFERROR(D898/E898,0)</f>
        <v>0</v>
      </c>
      <c r="L898">
        <f t="shared" ref="L898:L961" si="128">IFERROR(K898-D898,0)</f>
        <v>0</v>
      </c>
      <c r="M898">
        <f t="shared" ref="M898:M961" si="129">YEAR(F898)</f>
        <v>2022</v>
      </c>
      <c r="N898">
        <f t="shared" ref="N898:N961" si="130">MONTH(F898)</f>
        <v>7</v>
      </c>
      <c r="O898">
        <f t="shared" ref="O898:O961" si="131">WEEKNUM(F898)</f>
        <v>31</v>
      </c>
      <c r="P898" t="str">
        <f t="shared" ref="P898:P961" si="132">TEXT(F898,"MMM")</f>
        <v>Jul</v>
      </c>
      <c r="Q898">
        <f t="shared" ref="Q898:Q961" si="133">DAY(F898)</f>
        <v>29</v>
      </c>
      <c r="R898" t="str">
        <f t="shared" ref="R898:R961" si="134">TEXT(F898,"DDD")</f>
        <v>Fri</v>
      </c>
    </row>
    <row r="899" spans="1:18" x14ac:dyDescent="0.25">
      <c r="A899" t="str">
        <f>PROPER(Sheet1!A899)</f>
        <v>Missfresh</v>
      </c>
      <c r="B899" t="str">
        <f>PROPER(Sheet1!B899)</f>
        <v>Beijing</v>
      </c>
      <c r="C899" t="s">
        <v>41</v>
      </c>
      <c r="F899" s="1">
        <v>44771</v>
      </c>
      <c r="G899" t="s">
        <v>11</v>
      </c>
      <c r="H899" t="s">
        <v>177</v>
      </c>
      <c r="I899" s="3">
        <v>1700</v>
      </c>
      <c r="J899" s="4">
        <f t="shared" si="126"/>
        <v>1700000</v>
      </c>
      <c r="K899">
        <f t="shared" si="127"/>
        <v>0</v>
      </c>
      <c r="L899">
        <f t="shared" si="128"/>
        <v>0</v>
      </c>
      <c r="M899">
        <f t="shared" si="129"/>
        <v>2022</v>
      </c>
      <c r="N899">
        <f t="shared" si="130"/>
        <v>7</v>
      </c>
      <c r="O899">
        <f t="shared" si="131"/>
        <v>31</v>
      </c>
      <c r="P899" t="str">
        <f t="shared" si="132"/>
        <v>Jul</v>
      </c>
      <c r="Q899">
        <f t="shared" si="133"/>
        <v>29</v>
      </c>
      <c r="R899" t="str">
        <f t="shared" si="134"/>
        <v>Fri</v>
      </c>
    </row>
    <row r="900" spans="1:18" x14ac:dyDescent="0.25">
      <c r="A900" t="str">
        <f>PROPER(Sheet1!A900)</f>
        <v>Yabonza</v>
      </c>
      <c r="B900" t="str">
        <f>PROPER(Sheet1!B900)</f>
        <v>Sydney</v>
      </c>
      <c r="C900" t="s">
        <v>60</v>
      </c>
      <c r="E900" s="2">
        <v>1</v>
      </c>
      <c r="F900" s="1">
        <v>44771</v>
      </c>
      <c r="G900" t="s">
        <v>16</v>
      </c>
      <c r="H900" t="s">
        <v>22</v>
      </c>
      <c r="I900" s="3">
        <v>6</v>
      </c>
      <c r="J900" s="4">
        <f t="shared" si="126"/>
        <v>6000</v>
      </c>
      <c r="K900">
        <f t="shared" si="127"/>
        <v>0</v>
      </c>
      <c r="L900">
        <f t="shared" si="128"/>
        <v>0</v>
      </c>
      <c r="M900">
        <f t="shared" si="129"/>
        <v>2022</v>
      </c>
      <c r="N900">
        <f t="shared" si="130"/>
        <v>7</v>
      </c>
      <c r="O900">
        <f t="shared" si="131"/>
        <v>31</v>
      </c>
      <c r="P900" t="str">
        <f t="shared" si="132"/>
        <v>Jul</v>
      </c>
      <c r="Q900">
        <f t="shared" si="133"/>
        <v>29</v>
      </c>
      <c r="R900" t="str">
        <f t="shared" si="134"/>
        <v>Fri</v>
      </c>
    </row>
    <row r="901" spans="1:18" x14ac:dyDescent="0.25">
      <c r="A901" t="str">
        <f>PROPER(Sheet1!A901)</f>
        <v>Ribbon</v>
      </c>
      <c r="B901" t="str">
        <f>PROPER(Sheet1!B901)</f>
        <v>New York City</v>
      </c>
      <c r="C901" t="s">
        <v>60</v>
      </c>
      <c r="D901">
        <v>136</v>
      </c>
      <c r="F901" s="1">
        <v>44770</v>
      </c>
      <c r="G901" t="s">
        <v>33</v>
      </c>
      <c r="H901" t="s">
        <v>29</v>
      </c>
      <c r="I901" s="3">
        <v>405</v>
      </c>
      <c r="J901" s="4">
        <f t="shared" si="126"/>
        <v>405000</v>
      </c>
      <c r="K901">
        <f t="shared" si="127"/>
        <v>0</v>
      </c>
      <c r="L901">
        <f t="shared" si="128"/>
        <v>-136</v>
      </c>
      <c r="M901">
        <f t="shared" si="129"/>
        <v>2022</v>
      </c>
      <c r="N901">
        <f t="shared" si="130"/>
        <v>7</v>
      </c>
      <c r="O901">
        <f t="shared" si="131"/>
        <v>31</v>
      </c>
      <c r="P901" t="str">
        <f t="shared" si="132"/>
        <v>Jul</v>
      </c>
      <c r="Q901">
        <f t="shared" si="133"/>
        <v>28</v>
      </c>
      <c r="R901" t="str">
        <f t="shared" si="134"/>
        <v>Thu</v>
      </c>
    </row>
    <row r="902" spans="1:18" x14ac:dyDescent="0.25">
      <c r="A902" t="str">
        <f>PROPER(Sheet1!A902)</f>
        <v>Career Karma</v>
      </c>
      <c r="B902" t="str">
        <f>PROPER(Sheet1!B902)</f>
        <v>Sf Bay Area</v>
      </c>
      <c r="C902" t="s">
        <v>25</v>
      </c>
      <c r="D902">
        <v>60</v>
      </c>
      <c r="E902" s="2">
        <v>0.33</v>
      </c>
      <c r="F902" s="1">
        <v>44770</v>
      </c>
      <c r="G902" t="s">
        <v>63</v>
      </c>
      <c r="H902" t="s">
        <v>29</v>
      </c>
      <c r="I902" s="3">
        <v>51</v>
      </c>
      <c r="J902" s="4">
        <f t="shared" si="126"/>
        <v>51000</v>
      </c>
      <c r="K902">
        <f t="shared" si="127"/>
        <v>181.81818181818181</v>
      </c>
      <c r="L902">
        <f t="shared" si="128"/>
        <v>121.81818181818181</v>
      </c>
      <c r="M902">
        <f t="shared" si="129"/>
        <v>2022</v>
      </c>
      <c r="N902">
        <f t="shared" si="130"/>
        <v>7</v>
      </c>
      <c r="O902">
        <f t="shared" si="131"/>
        <v>31</v>
      </c>
      <c r="P902" t="str">
        <f t="shared" si="132"/>
        <v>Jul</v>
      </c>
      <c r="Q902">
        <f t="shared" si="133"/>
        <v>28</v>
      </c>
      <c r="R902" t="str">
        <f t="shared" si="134"/>
        <v>Thu</v>
      </c>
    </row>
    <row r="903" spans="1:18" x14ac:dyDescent="0.25">
      <c r="A903" t="str">
        <f>PROPER(Sheet1!A903)</f>
        <v>Metromile</v>
      </c>
      <c r="B903" t="str">
        <f>PROPER(Sheet1!B903)</f>
        <v>Sf Bay Area</v>
      </c>
      <c r="C903" t="s">
        <v>32</v>
      </c>
      <c r="D903">
        <v>60</v>
      </c>
      <c r="E903" s="2">
        <v>0.2</v>
      </c>
      <c r="F903" s="1">
        <v>44770</v>
      </c>
      <c r="G903" t="s">
        <v>44</v>
      </c>
      <c r="H903" t="s">
        <v>29</v>
      </c>
      <c r="I903" s="3">
        <v>510</v>
      </c>
      <c r="J903" s="4">
        <f t="shared" si="126"/>
        <v>510000</v>
      </c>
      <c r="K903">
        <f t="shared" si="127"/>
        <v>300</v>
      </c>
      <c r="L903">
        <f t="shared" si="128"/>
        <v>240</v>
      </c>
      <c r="M903">
        <f t="shared" si="129"/>
        <v>2022</v>
      </c>
      <c r="N903">
        <f t="shared" si="130"/>
        <v>7</v>
      </c>
      <c r="O903">
        <f t="shared" si="131"/>
        <v>31</v>
      </c>
      <c r="P903" t="str">
        <f t="shared" si="132"/>
        <v>Jul</v>
      </c>
      <c r="Q903">
        <f t="shared" si="133"/>
        <v>28</v>
      </c>
      <c r="R903" t="str">
        <f t="shared" si="134"/>
        <v>Thu</v>
      </c>
    </row>
    <row r="904" spans="1:18" x14ac:dyDescent="0.25">
      <c r="A904" t="str">
        <f>PROPER(Sheet1!A904)</f>
        <v>Laybuy</v>
      </c>
      <c r="B904" t="str">
        <f>PROPER(Sheet1!B904)</f>
        <v>Auckland</v>
      </c>
      <c r="C904" t="s">
        <v>32</v>
      </c>
      <c r="D904">
        <v>45</v>
      </c>
      <c r="F904" s="1">
        <v>44770</v>
      </c>
      <c r="G904" t="s">
        <v>11</v>
      </c>
      <c r="H904" t="s">
        <v>793</v>
      </c>
      <c r="I904" s="3">
        <v>130</v>
      </c>
      <c r="J904" s="4">
        <f t="shared" si="126"/>
        <v>130000</v>
      </c>
      <c r="K904">
        <f t="shared" si="127"/>
        <v>0</v>
      </c>
      <c r="L904">
        <f t="shared" si="128"/>
        <v>-45</v>
      </c>
      <c r="M904">
        <f t="shared" si="129"/>
        <v>2022</v>
      </c>
      <c r="N904">
        <f t="shared" si="130"/>
        <v>7</v>
      </c>
      <c r="O904">
        <f t="shared" si="131"/>
        <v>31</v>
      </c>
      <c r="P904" t="str">
        <f t="shared" si="132"/>
        <v>Jul</v>
      </c>
      <c r="Q904">
        <f t="shared" si="133"/>
        <v>28</v>
      </c>
      <c r="R904" t="str">
        <f t="shared" si="134"/>
        <v>Thu</v>
      </c>
    </row>
    <row r="905" spans="1:18" x14ac:dyDescent="0.25">
      <c r="A905" t="str">
        <f>PROPER(Sheet1!A905)</f>
        <v>Allbirds</v>
      </c>
      <c r="B905" t="str">
        <f>PROPER(Sheet1!B905)</f>
        <v>Sf Bay Area</v>
      </c>
      <c r="C905" t="s">
        <v>20</v>
      </c>
      <c r="D905">
        <v>23</v>
      </c>
      <c r="F905" s="1">
        <v>44770</v>
      </c>
      <c r="G905" t="s">
        <v>11</v>
      </c>
      <c r="H905" t="s">
        <v>29</v>
      </c>
      <c r="I905" s="3">
        <v>202</v>
      </c>
      <c r="J905" s="4">
        <f t="shared" si="126"/>
        <v>202000</v>
      </c>
      <c r="K905">
        <f t="shared" si="127"/>
        <v>0</v>
      </c>
      <c r="L905">
        <f t="shared" si="128"/>
        <v>-23</v>
      </c>
      <c r="M905">
        <f t="shared" si="129"/>
        <v>2022</v>
      </c>
      <c r="N905">
        <f t="shared" si="130"/>
        <v>7</v>
      </c>
      <c r="O905">
        <f t="shared" si="131"/>
        <v>31</v>
      </c>
      <c r="P905" t="str">
        <f t="shared" si="132"/>
        <v>Jul</v>
      </c>
      <c r="Q905">
        <f t="shared" si="133"/>
        <v>28</v>
      </c>
      <c r="R905" t="str">
        <f t="shared" si="134"/>
        <v>Thu</v>
      </c>
    </row>
    <row r="906" spans="1:18" x14ac:dyDescent="0.25">
      <c r="A906" t="str">
        <f>PROPER(Sheet1!A906)</f>
        <v>Textnow</v>
      </c>
      <c r="B906" t="str">
        <f>PROPER(Sheet1!B906)</f>
        <v>Waterloo</v>
      </c>
      <c r="C906" t="s">
        <v>37</v>
      </c>
      <c r="D906">
        <v>22</v>
      </c>
      <c r="F906" s="1">
        <v>44770</v>
      </c>
      <c r="G906" t="s">
        <v>202</v>
      </c>
      <c r="H906" t="s">
        <v>109</v>
      </c>
      <c r="I906" s="3">
        <v>1</v>
      </c>
      <c r="J906" s="4">
        <f t="shared" si="126"/>
        <v>1000</v>
      </c>
      <c r="K906">
        <f t="shared" si="127"/>
        <v>0</v>
      </c>
      <c r="L906">
        <f t="shared" si="128"/>
        <v>-22</v>
      </c>
      <c r="M906">
        <f t="shared" si="129"/>
        <v>2022</v>
      </c>
      <c r="N906">
        <f t="shared" si="130"/>
        <v>7</v>
      </c>
      <c r="O906">
        <f t="shared" si="131"/>
        <v>31</v>
      </c>
      <c r="P906" t="str">
        <f t="shared" si="132"/>
        <v>Jul</v>
      </c>
      <c r="Q906">
        <f t="shared" si="133"/>
        <v>28</v>
      </c>
      <c r="R906" t="str">
        <f t="shared" si="134"/>
        <v>Thu</v>
      </c>
    </row>
    <row r="907" spans="1:18" x14ac:dyDescent="0.25">
      <c r="A907" t="str">
        <f>PROPER(Sheet1!A907)</f>
        <v>2U</v>
      </c>
      <c r="B907" t="str">
        <f>PROPER(Sheet1!B907)</f>
        <v>Washington D.C.</v>
      </c>
      <c r="C907" t="s">
        <v>25</v>
      </c>
      <c r="E907" s="2">
        <v>0.2</v>
      </c>
      <c r="F907" s="1">
        <v>44770</v>
      </c>
      <c r="G907" t="s">
        <v>11</v>
      </c>
      <c r="H907" t="s">
        <v>29</v>
      </c>
      <c r="I907" s="3">
        <v>426</v>
      </c>
      <c r="J907" s="4">
        <f t="shared" si="126"/>
        <v>426000</v>
      </c>
      <c r="K907">
        <f t="shared" si="127"/>
        <v>0</v>
      </c>
      <c r="L907">
        <f t="shared" si="128"/>
        <v>0</v>
      </c>
      <c r="M907">
        <f t="shared" si="129"/>
        <v>2022</v>
      </c>
      <c r="N907">
        <f t="shared" si="130"/>
        <v>7</v>
      </c>
      <c r="O907">
        <f t="shared" si="131"/>
        <v>31</v>
      </c>
      <c r="P907" t="str">
        <f t="shared" si="132"/>
        <v>Jul</v>
      </c>
      <c r="Q907">
        <f t="shared" si="133"/>
        <v>28</v>
      </c>
      <c r="R907" t="str">
        <f t="shared" si="134"/>
        <v>Thu</v>
      </c>
    </row>
    <row r="908" spans="1:18" x14ac:dyDescent="0.25">
      <c r="A908" t="str">
        <f>PROPER(Sheet1!A908)</f>
        <v>Bikayi</v>
      </c>
      <c r="B908" t="str">
        <f>PROPER(Sheet1!B908)</f>
        <v>Bengaluru</v>
      </c>
      <c r="C908" t="s">
        <v>20</v>
      </c>
      <c r="F908" s="1">
        <v>44770</v>
      </c>
      <c r="G908" t="s">
        <v>21</v>
      </c>
      <c r="H908" t="s">
        <v>17</v>
      </c>
      <c r="I908" s="3">
        <v>12</v>
      </c>
      <c r="J908" s="4">
        <f t="shared" si="126"/>
        <v>12000</v>
      </c>
      <c r="K908">
        <f t="shared" si="127"/>
        <v>0</v>
      </c>
      <c r="L908">
        <f t="shared" si="128"/>
        <v>0</v>
      </c>
      <c r="M908">
        <f t="shared" si="129"/>
        <v>2022</v>
      </c>
      <c r="N908">
        <f t="shared" si="130"/>
        <v>7</v>
      </c>
      <c r="O908">
        <f t="shared" si="131"/>
        <v>31</v>
      </c>
      <c r="P908" t="str">
        <f t="shared" si="132"/>
        <v>Jul</v>
      </c>
      <c r="Q908">
        <f t="shared" si="133"/>
        <v>28</v>
      </c>
      <c r="R908" t="str">
        <f t="shared" si="134"/>
        <v>Thu</v>
      </c>
    </row>
    <row r="909" spans="1:18" x14ac:dyDescent="0.25">
      <c r="A909" t="str">
        <f>PROPER(Sheet1!A909)</f>
        <v>Brainbase</v>
      </c>
      <c r="B909" t="str">
        <f>PROPER(Sheet1!B909)</f>
        <v>Los Angeles</v>
      </c>
      <c r="C909" t="s">
        <v>291</v>
      </c>
      <c r="F909" s="1">
        <v>44770</v>
      </c>
      <c r="G909" t="s">
        <v>21</v>
      </c>
      <c r="H909" t="s">
        <v>29</v>
      </c>
      <c r="I909" s="3">
        <v>12</v>
      </c>
      <c r="J909" s="4">
        <f t="shared" si="126"/>
        <v>12000</v>
      </c>
      <c r="K909">
        <f t="shared" si="127"/>
        <v>0</v>
      </c>
      <c r="L909">
        <f t="shared" si="128"/>
        <v>0</v>
      </c>
      <c r="M909">
        <f t="shared" si="129"/>
        <v>2022</v>
      </c>
      <c r="N909">
        <f t="shared" si="130"/>
        <v>7</v>
      </c>
      <c r="O909">
        <f t="shared" si="131"/>
        <v>31</v>
      </c>
      <c r="P909" t="str">
        <f t="shared" si="132"/>
        <v>Jul</v>
      </c>
      <c r="Q909">
        <f t="shared" si="133"/>
        <v>28</v>
      </c>
      <c r="R909" t="str">
        <f t="shared" si="134"/>
        <v>Thu</v>
      </c>
    </row>
    <row r="910" spans="1:18" x14ac:dyDescent="0.25">
      <c r="A910" t="str">
        <f>PROPER(Sheet1!A910)</f>
        <v>Change.Org</v>
      </c>
      <c r="B910" t="str">
        <f>PROPER(Sheet1!B910)</f>
        <v>Sf Bay Area</v>
      </c>
      <c r="C910" t="s">
        <v>62</v>
      </c>
      <c r="E910" s="2">
        <v>0.19</v>
      </c>
      <c r="F910" s="1">
        <v>44770</v>
      </c>
      <c r="G910" t="s">
        <v>72</v>
      </c>
      <c r="H910" t="s">
        <v>29</v>
      </c>
      <c r="I910" s="3">
        <v>72</v>
      </c>
      <c r="J910" s="4">
        <f t="shared" si="126"/>
        <v>72000</v>
      </c>
      <c r="K910">
        <f t="shared" si="127"/>
        <v>0</v>
      </c>
      <c r="L910">
        <f t="shared" si="128"/>
        <v>0</v>
      </c>
      <c r="M910">
        <f t="shared" si="129"/>
        <v>2022</v>
      </c>
      <c r="N910">
        <f t="shared" si="130"/>
        <v>7</v>
      </c>
      <c r="O910">
        <f t="shared" si="131"/>
        <v>31</v>
      </c>
      <c r="P910" t="str">
        <f t="shared" si="132"/>
        <v>Jul</v>
      </c>
      <c r="Q910">
        <f t="shared" si="133"/>
        <v>28</v>
      </c>
      <c r="R910" t="str">
        <f t="shared" si="134"/>
        <v>Thu</v>
      </c>
    </row>
    <row r="911" spans="1:18" x14ac:dyDescent="0.25">
      <c r="A911" t="str">
        <f>PROPER(Sheet1!A911)</f>
        <v>Tapas Media</v>
      </c>
      <c r="B911" t="str">
        <f>PROPER(Sheet1!B911)</f>
        <v>Sf Bay Area</v>
      </c>
      <c r="C911" t="s">
        <v>10</v>
      </c>
      <c r="F911" s="1">
        <v>44770</v>
      </c>
      <c r="G911" t="s">
        <v>44</v>
      </c>
      <c r="H911" t="s">
        <v>29</v>
      </c>
      <c r="I911" s="3">
        <v>17</v>
      </c>
      <c r="J911" s="4">
        <f t="shared" si="126"/>
        <v>17000</v>
      </c>
      <c r="K911">
        <f t="shared" si="127"/>
        <v>0</v>
      </c>
      <c r="L911">
        <f t="shared" si="128"/>
        <v>0</v>
      </c>
      <c r="M911">
        <f t="shared" si="129"/>
        <v>2022</v>
      </c>
      <c r="N911">
        <f t="shared" si="130"/>
        <v>7</v>
      </c>
      <c r="O911">
        <f t="shared" si="131"/>
        <v>31</v>
      </c>
      <c r="P911" t="str">
        <f t="shared" si="132"/>
        <v>Jul</v>
      </c>
      <c r="Q911">
        <f t="shared" si="133"/>
        <v>28</v>
      </c>
      <c r="R911" t="str">
        <f t="shared" si="134"/>
        <v>Thu</v>
      </c>
    </row>
    <row r="912" spans="1:18" x14ac:dyDescent="0.25">
      <c r="A912" t="str">
        <f>PROPER(Sheet1!A912)</f>
        <v>Turntide</v>
      </c>
      <c r="B912" t="str">
        <f>PROPER(Sheet1!B912)</f>
        <v>Sf Bay Area</v>
      </c>
      <c r="C912" t="s">
        <v>86</v>
      </c>
      <c r="E912" s="2">
        <v>0.2</v>
      </c>
      <c r="F912" s="1">
        <v>44770</v>
      </c>
      <c r="G912" t="s">
        <v>16</v>
      </c>
      <c r="H912" t="s">
        <v>29</v>
      </c>
      <c r="I912" s="3">
        <v>491</v>
      </c>
      <c r="J912" s="4">
        <f t="shared" si="126"/>
        <v>491000</v>
      </c>
      <c r="K912">
        <f t="shared" si="127"/>
        <v>0</v>
      </c>
      <c r="L912">
        <f t="shared" si="128"/>
        <v>0</v>
      </c>
      <c r="M912">
        <f t="shared" si="129"/>
        <v>2022</v>
      </c>
      <c r="N912">
        <f t="shared" si="130"/>
        <v>7</v>
      </c>
      <c r="O912">
        <f t="shared" si="131"/>
        <v>31</v>
      </c>
      <c r="P912" t="str">
        <f t="shared" si="132"/>
        <v>Jul</v>
      </c>
      <c r="Q912">
        <f t="shared" si="133"/>
        <v>28</v>
      </c>
      <c r="R912" t="str">
        <f t="shared" si="134"/>
        <v>Thu</v>
      </c>
    </row>
    <row r="913" spans="1:18" x14ac:dyDescent="0.25">
      <c r="A913" t="str">
        <f>PROPER(Sheet1!A913)</f>
        <v>Rivian</v>
      </c>
      <c r="B913" t="str">
        <f>PROPER(Sheet1!B913)</f>
        <v>Detroit</v>
      </c>
      <c r="C913" t="s">
        <v>94</v>
      </c>
      <c r="D913">
        <v>840</v>
      </c>
      <c r="E913" s="2">
        <v>0.06</v>
      </c>
      <c r="F913" s="1">
        <v>44769</v>
      </c>
      <c r="G913" t="s">
        <v>11</v>
      </c>
      <c r="H913" t="s">
        <v>29</v>
      </c>
      <c r="I913" s="3">
        <v>10700</v>
      </c>
      <c r="J913" s="4">
        <f t="shared" si="126"/>
        <v>10700000</v>
      </c>
      <c r="K913">
        <f t="shared" si="127"/>
        <v>14000</v>
      </c>
      <c r="L913">
        <f t="shared" si="128"/>
        <v>13160</v>
      </c>
      <c r="M913">
        <f t="shared" si="129"/>
        <v>2022</v>
      </c>
      <c r="N913">
        <f t="shared" si="130"/>
        <v>7</v>
      </c>
      <c r="O913">
        <f t="shared" si="131"/>
        <v>31</v>
      </c>
      <c r="P913" t="str">
        <f t="shared" si="132"/>
        <v>Jul</v>
      </c>
      <c r="Q913">
        <f t="shared" si="133"/>
        <v>27</v>
      </c>
      <c r="R913" t="str">
        <f t="shared" si="134"/>
        <v>Wed</v>
      </c>
    </row>
    <row r="914" spans="1:18" x14ac:dyDescent="0.25">
      <c r="A914" t="str">
        <f>PROPER(Sheet1!A914)</f>
        <v>Vox Media</v>
      </c>
      <c r="B914" t="str">
        <f>PROPER(Sheet1!B914)</f>
        <v>Washington D.C.</v>
      </c>
      <c r="C914" t="s">
        <v>10</v>
      </c>
      <c r="D914">
        <v>39</v>
      </c>
      <c r="E914" s="2">
        <v>0.02</v>
      </c>
      <c r="F914" s="1">
        <v>44769</v>
      </c>
      <c r="G914" t="s">
        <v>47</v>
      </c>
      <c r="H914" t="s">
        <v>29</v>
      </c>
      <c r="I914" s="3">
        <v>307</v>
      </c>
      <c r="J914" s="4">
        <f t="shared" si="126"/>
        <v>307000</v>
      </c>
      <c r="K914">
        <f t="shared" si="127"/>
        <v>1950</v>
      </c>
      <c r="L914">
        <f t="shared" si="128"/>
        <v>1911</v>
      </c>
      <c r="M914">
        <f t="shared" si="129"/>
        <v>2022</v>
      </c>
      <c r="N914">
        <f t="shared" si="130"/>
        <v>7</v>
      </c>
      <c r="O914">
        <f t="shared" si="131"/>
        <v>31</v>
      </c>
      <c r="P914" t="str">
        <f t="shared" si="132"/>
        <v>Jul</v>
      </c>
      <c r="Q914">
        <f t="shared" si="133"/>
        <v>27</v>
      </c>
      <c r="R914" t="str">
        <f t="shared" si="134"/>
        <v>Wed</v>
      </c>
    </row>
    <row r="915" spans="1:18" x14ac:dyDescent="0.25">
      <c r="A915" t="str">
        <f>PROPER(Sheet1!A915)</f>
        <v>Coinsquare</v>
      </c>
      <c r="B915" t="str">
        <f>PROPER(Sheet1!B915)</f>
        <v>Toronto</v>
      </c>
      <c r="C915" t="s">
        <v>28</v>
      </c>
      <c r="D915">
        <v>30</v>
      </c>
      <c r="E915" s="2">
        <v>0.24</v>
      </c>
      <c r="F915" s="1">
        <v>44769</v>
      </c>
      <c r="G915" t="s">
        <v>16</v>
      </c>
      <c r="H915" t="s">
        <v>109</v>
      </c>
      <c r="I915" s="3">
        <v>98</v>
      </c>
      <c r="J915" s="4">
        <f t="shared" si="126"/>
        <v>98000</v>
      </c>
      <c r="K915">
        <f t="shared" si="127"/>
        <v>125</v>
      </c>
      <c r="L915">
        <f t="shared" si="128"/>
        <v>95</v>
      </c>
      <c r="M915">
        <f t="shared" si="129"/>
        <v>2022</v>
      </c>
      <c r="N915">
        <f t="shared" si="130"/>
        <v>7</v>
      </c>
      <c r="O915">
        <f t="shared" si="131"/>
        <v>31</v>
      </c>
      <c r="P915" t="str">
        <f t="shared" si="132"/>
        <v>Jul</v>
      </c>
      <c r="Q915">
        <f t="shared" si="133"/>
        <v>27</v>
      </c>
      <c r="R915" t="str">
        <f t="shared" si="134"/>
        <v>Wed</v>
      </c>
    </row>
    <row r="916" spans="1:18" x14ac:dyDescent="0.25">
      <c r="A916" t="str">
        <f>PROPER(Sheet1!A916)</f>
        <v>Skai</v>
      </c>
      <c r="B916" t="str">
        <f>PROPER(Sheet1!B916)</f>
        <v>Tel Aviv</v>
      </c>
      <c r="C916" t="s">
        <v>15</v>
      </c>
      <c r="D916">
        <v>30</v>
      </c>
      <c r="E916" s="2">
        <v>0.04</v>
      </c>
      <c r="F916" s="1">
        <v>44769</v>
      </c>
      <c r="G916" t="s">
        <v>74</v>
      </c>
      <c r="H916" t="s">
        <v>243</v>
      </c>
      <c r="I916" s="3">
        <v>60</v>
      </c>
      <c r="J916" s="4">
        <f t="shared" si="126"/>
        <v>60000</v>
      </c>
      <c r="K916">
        <f t="shared" si="127"/>
        <v>750</v>
      </c>
      <c r="L916">
        <f t="shared" si="128"/>
        <v>720</v>
      </c>
      <c r="M916">
        <f t="shared" si="129"/>
        <v>2022</v>
      </c>
      <c r="N916">
        <f t="shared" si="130"/>
        <v>7</v>
      </c>
      <c r="O916">
        <f t="shared" si="131"/>
        <v>31</v>
      </c>
      <c r="P916" t="str">
        <f t="shared" si="132"/>
        <v>Jul</v>
      </c>
      <c r="Q916">
        <f t="shared" si="133"/>
        <v>27</v>
      </c>
      <c r="R916" t="str">
        <f t="shared" si="134"/>
        <v>Wed</v>
      </c>
    </row>
    <row r="917" spans="1:18" x14ac:dyDescent="0.25">
      <c r="A917" t="str">
        <f>PROPER(Sheet1!A917)</f>
        <v>Shopify</v>
      </c>
      <c r="B917" t="str">
        <f>PROPER(Sheet1!B917)</f>
        <v>Ottawa</v>
      </c>
      <c r="C917" t="s">
        <v>20</v>
      </c>
      <c r="D917">
        <v>1000</v>
      </c>
      <c r="E917" s="2">
        <v>0.1</v>
      </c>
      <c r="F917" s="1">
        <v>44768</v>
      </c>
      <c r="G917" t="s">
        <v>11</v>
      </c>
      <c r="H917" t="s">
        <v>109</v>
      </c>
      <c r="I917" s="3">
        <v>122</v>
      </c>
      <c r="J917" s="4">
        <f t="shared" si="126"/>
        <v>122000</v>
      </c>
      <c r="K917">
        <f t="shared" si="127"/>
        <v>10000</v>
      </c>
      <c r="L917">
        <f t="shared" si="128"/>
        <v>9000</v>
      </c>
      <c r="M917">
        <f t="shared" si="129"/>
        <v>2022</v>
      </c>
      <c r="N917">
        <f t="shared" si="130"/>
        <v>7</v>
      </c>
      <c r="O917">
        <f t="shared" si="131"/>
        <v>31</v>
      </c>
      <c r="P917" t="str">
        <f t="shared" si="132"/>
        <v>Jul</v>
      </c>
      <c r="Q917">
        <f t="shared" si="133"/>
        <v>26</v>
      </c>
      <c r="R917" t="str">
        <f t="shared" si="134"/>
        <v>Tue</v>
      </c>
    </row>
    <row r="918" spans="1:18" x14ac:dyDescent="0.25">
      <c r="A918" t="str">
        <f>PROPER(Sheet1!A918)</f>
        <v>Mcmakler</v>
      </c>
      <c r="B918" t="str">
        <f>PROPER(Sheet1!B918)</f>
        <v>Berlin</v>
      </c>
      <c r="C918" t="s">
        <v>60</v>
      </c>
      <c r="D918">
        <v>90</v>
      </c>
      <c r="F918" s="1">
        <v>44768</v>
      </c>
      <c r="G918" t="s">
        <v>16</v>
      </c>
      <c r="H918" t="s">
        <v>127</v>
      </c>
      <c r="I918" s="3">
        <v>214</v>
      </c>
      <c r="J918" s="4">
        <f t="shared" si="126"/>
        <v>214000</v>
      </c>
      <c r="K918">
        <f t="shared" si="127"/>
        <v>0</v>
      </c>
      <c r="L918">
        <f t="shared" si="128"/>
        <v>-90</v>
      </c>
      <c r="M918">
        <f t="shared" si="129"/>
        <v>2022</v>
      </c>
      <c r="N918">
        <f t="shared" si="130"/>
        <v>7</v>
      </c>
      <c r="O918">
        <f t="shared" si="131"/>
        <v>31</v>
      </c>
      <c r="P918" t="str">
        <f t="shared" si="132"/>
        <v>Jul</v>
      </c>
      <c r="Q918">
        <f t="shared" si="133"/>
        <v>26</v>
      </c>
      <c r="R918" t="str">
        <f t="shared" si="134"/>
        <v>Tue</v>
      </c>
    </row>
    <row r="919" spans="1:18" x14ac:dyDescent="0.25">
      <c r="A919" t="str">
        <f>PROPER(Sheet1!A919)</f>
        <v>Fiverr</v>
      </c>
      <c r="B919" t="str">
        <f>PROPER(Sheet1!B919)</f>
        <v>Tel Aviv</v>
      </c>
      <c r="C919" t="s">
        <v>62</v>
      </c>
      <c r="D919">
        <v>60</v>
      </c>
      <c r="E919" s="2">
        <v>0.08</v>
      </c>
      <c r="F919" s="1">
        <v>44768</v>
      </c>
      <c r="G919" t="s">
        <v>11</v>
      </c>
      <c r="H919" t="s">
        <v>243</v>
      </c>
      <c r="I919" s="3">
        <v>111</v>
      </c>
      <c r="J919" s="4">
        <f t="shared" si="126"/>
        <v>111000</v>
      </c>
      <c r="K919">
        <f t="shared" si="127"/>
        <v>750</v>
      </c>
      <c r="L919">
        <f t="shared" si="128"/>
        <v>690</v>
      </c>
      <c r="M919">
        <f t="shared" si="129"/>
        <v>2022</v>
      </c>
      <c r="N919">
        <f t="shared" si="130"/>
        <v>7</v>
      </c>
      <c r="O919">
        <f t="shared" si="131"/>
        <v>31</v>
      </c>
      <c r="P919" t="str">
        <f t="shared" si="132"/>
        <v>Jul</v>
      </c>
      <c r="Q919">
        <f t="shared" si="133"/>
        <v>26</v>
      </c>
      <c r="R919" t="str">
        <f t="shared" si="134"/>
        <v>Tue</v>
      </c>
    </row>
    <row r="920" spans="1:18" x14ac:dyDescent="0.25">
      <c r="A920" t="str">
        <f>PROPER(Sheet1!A920)</f>
        <v>Indebted</v>
      </c>
      <c r="B920" t="str">
        <f>PROPER(Sheet1!B920)</f>
        <v>Sydney</v>
      </c>
      <c r="C920" t="s">
        <v>32</v>
      </c>
      <c r="D920">
        <v>40</v>
      </c>
      <c r="E920" s="2">
        <v>0.17</v>
      </c>
      <c r="F920" s="1">
        <v>44768</v>
      </c>
      <c r="G920" t="s">
        <v>63</v>
      </c>
      <c r="H920" t="s">
        <v>22</v>
      </c>
      <c r="I920" s="3">
        <v>41</v>
      </c>
      <c r="J920" s="4">
        <f t="shared" si="126"/>
        <v>41000</v>
      </c>
      <c r="K920">
        <f t="shared" si="127"/>
        <v>235.29411764705881</v>
      </c>
      <c r="L920">
        <f t="shared" si="128"/>
        <v>195.29411764705881</v>
      </c>
      <c r="M920">
        <f t="shared" si="129"/>
        <v>2022</v>
      </c>
      <c r="N920">
        <f t="shared" si="130"/>
        <v>7</v>
      </c>
      <c r="O920">
        <f t="shared" si="131"/>
        <v>31</v>
      </c>
      <c r="P920" t="str">
        <f t="shared" si="132"/>
        <v>Jul</v>
      </c>
      <c r="Q920">
        <f t="shared" si="133"/>
        <v>26</v>
      </c>
      <c r="R920" t="str">
        <f t="shared" si="134"/>
        <v>Tue</v>
      </c>
    </row>
    <row r="921" spans="1:18" x14ac:dyDescent="0.25">
      <c r="A921" t="str">
        <f>PROPER(Sheet1!A921)</f>
        <v>Outbrain</v>
      </c>
      <c r="B921" t="str">
        <f>PROPER(Sheet1!B921)</f>
        <v>New York City</v>
      </c>
      <c r="C921" t="s">
        <v>15</v>
      </c>
      <c r="D921">
        <v>38</v>
      </c>
      <c r="E921" s="2">
        <v>0.03</v>
      </c>
      <c r="F921" s="1">
        <v>44768</v>
      </c>
      <c r="G921" t="s">
        <v>11</v>
      </c>
      <c r="H921" t="s">
        <v>29</v>
      </c>
      <c r="I921" s="3">
        <v>394</v>
      </c>
      <c r="J921" s="4">
        <f t="shared" si="126"/>
        <v>394000</v>
      </c>
      <c r="K921">
        <f t="shared" si="127"/>
        <v>1266.6666666666667</v>
      </c>
      <c r="L921">
        <f t="shared" si="128"/>
        <v>1228.6666666666667</v>
      </c>
      <c r="M921">
        <f t="shared" si="129"/>
        <v>2022</v>
      </c>
      <c r="N921">
        <f t="shared" si="130"/>
        <v>7</v>
      </c>
      <c r="O921">
        <f t="shared" si="131"/>
        <v>31</v>
      </c>
      <c r="P921" t="str">
        <f t="shared" si="132"/>
        <v>Jul</v>
      </c>
      <c r="Q921">
        <f t="shared" si="133"/>
        <v>26</v>
      </c>
      <c r="R921" t="str">
        <f t="shared" si="134"/>
        <v>Tue</v>
      </c>
    </row>
    <row r="922" spans="1:18" x14ac:dyDescent="0.25">
      <c r="A922" t="str">
        <f>PROPER(Sheet1!A922)</f>
        <v>Dover</v>
      </c>
      <c r="B922" t="str">
        <f>PROPER(Sheet1!B922)</f>
        <v>Sf Bay Area</v>
      </c>
      <c r="C922" t="s">
        <v>488</v>
      </c>
      <c r="D922">
        <v>23</v>
      </c>
      <c r="E922" s="2">
        <v>0.3</v>
      </c>
      <c r="F922" s="1">
        <v>44768</v>
      </c>
      <c r="G922" t="s">
        <v>21</v>
      </c>
      <c r="H922" t="s">
        <v>29</v>
      </c>
      <c r="I922" s="3">
        <v>22</v>
      </c>
      <c r="J922" s="4">
        <f t="shared" si="126"/>
        <v>22000</v>
      </c>
      <c r="K922">
        <f t="shared" si="127"/>
        <v>76.666666666666671</v>
      </c>
      <c r="L922">
        <f t="shared" si="128"/>
        <v>53.666666666666671</v>
      </c>
      <c r="M922">
        <f t="shared" si="129"/>
        <v>2022</v>
      </c>
      <c r="N922">
        <f t="shared" si="130"/>
        <v>7</v>
      </c>
      <c r="O922">
        <f t="shared" si="131"/>
        <v>31</v>
      </c>
      <c r="P922" t="str">
        <f t="shared" si="132"/>
        <v>Jul</v>
      </c>
      <c r="Q922">
        <f t="shared" si="133"/>
        <v>26</v>
      </c>
      <c r="R922" t="str">
        <f t="shared" si="134"/>
        <v>Tue</v>
      </c>
    </row>
    <row r="923" spans="1:18" x14ac:dyDescent="0.25">
      <c r="A923" t="str">
        <f>PROPER(Sheet1!A923)</f>
        <v>Immutable</v>
      </c>
      <c r="B923" t="str">
        <f>PROPER(Sheet1!B923)</f>
        <v>Sydney</v>
      </c>
      <c r="C923" t="s">
        <v>28</v>
      </c>
      <c r="D923">
        <v>20</v>
      </c>
      <c r="E923" s="2">
        <v>0.06</v>
      </c>
      <c r="F923" s="1">
        <v>44768</v>
      </c>
      <c r="G923" t="s">
        <v>33</v>
      </c>
      <c r="H923" t="s">
        <v>22</v>
      </c>
      <c r="I923" s="3">
        <v>279</v>
      </c>
      <c r="J923" s="4">
        <f t="shared" si="126"/>
        <v>279000</v>
      </c>
      <c r="K923">
        <f t="shared" si="127"/>
        <v>333.33333333333337</v>
      </c>
      <c r="L923">
        <f t="shared" si="128"/>
        <v>313.33333333333337</v>
      </c>
      <c r="M923">
        <f t="shared" si="129"/>
        <v>2022</v>
      </c>
      <c r="N923">
        <f t="shared" si="130"/>
        <v>7</v>
      </c>
      <c r="O923">
        <f t="shared" si="131"/>
        <v>31</v>
      </c>
      <c r="P923" t="str">
        <f t="shared" si="132"/>
        <v>Jul</v>
      </c>
      <c r="Q923">
        <f t="shared" si="133"/>
        <v>26</v>
      </c>
      <c r="R923" t="str">
        <f t="shared" si="134"/>
        <v>Tue</v>
      </c>
    </row>
    <row r="924" spans="1:18" x14ac:dyDescent="0.25">
      <c r="A924" t="str">
        <f>PROPER(Sheet1!A924)</f>
        <v>Zymergen</v>
      </c>
      <c r="B924" t="str">
        <f>PROPER(Sheet1!B924)</f>
        <v>Sf Bay Area</v>
      </c>
      <c r="C924" t="s">
        <v>62</v>
      </c>
      <c r="D924">
        <v>80</v>
      </c>
      <c r="F924" s="1">
        <v>44767</v>
      </c>
      <c r="G924" t="s">
        <v>44</v>
      </c>
      <c r="H924" t="s">
        <v>29</v>
      </c>
      <c r="I924" s="3">
        <v>974</v>
      </c>
      <c r="J924" s="4">
        <f t="shared" si="126"/>
        <v>974000</v>
      </c>
      <c r="K924">
        <f t="shared" si="127"/>
        <v>0</v>
      </c>
      <c r="L924">
        <f t="shared" si="128"/>
        <v>-80</v>
      </c>
      <c r="M924">
        <f t="shared" si="129"/>
        <v>2022</v>
      </c>
      <c r="N924">
        <f t="shared" si="130"/>
        <v>7</v>
      </c>
      <c r="O924">
        <f t="shared" si="131"/>
        <v>31</v>
      </c>
      <c r="P924" t="str">
        <f t="shared" si="132"/>
        <v>Jul</v>
      </c>
      <c r="Q924">
        <f t="shared" si="133"/>
        <v>25</v>
      </c>
      <c r="R924" t="str">
        <f t="shared" si="134"/>
        <v>Mon</v>
      </c>
    </row>
    <row r="925" spans="1:18" x14ac:dyDescent="0.25">
      <c r="A925" t="str">
        <f>PROPER(Sheet1!A925)</f>
        <v xml:space="preserve">Pear Therapeutics </v>
      </c>
      <c r="B925" t="str">
        <f>PROPER(Sheet1!B925)</f>
        <v>Boston</v>
      </c>
      <c r="C925" t="s">
        <v>43</v>
      </c>
      <c r="D925">
        <v>25</v>
      </c>
      <c r="E925" s="2">
        <v>0.09</v>
      </c>
      <c r="F925" s="1">
        <v>44767</v>
      </c>
      <c r="G925" t="s">
        <v>11</v>
      </c>
      <c r="H925" t="s">
        <v>29</v>
      </c>
      <c r="I925" s="3">
        <v>409</v>
      </c>
      <c r="J925" s="4">
        <f t="shared" si="126"/>
        <v>409000</v>
      </c>
      <c r="K925">
        <f t="shared" si="127"/>
        <v>277.77777777777777</v>
      </c>
      <c r="L925">
        <f t="shared" si="128"/>
        <v>252.77777777777777</v>
      </c>
      <c r="M925">
        <f t="shared" si="129"/>
        <v>2022</v>
      </c>
      <c r="N925">
        <f t="shared" si="130"/>
        <v>7</v>
      </c>
      <c r="O925">
        <f t="shared" si="131"/>
        <v>31</v>
      </c>
      <c r="P925" t="str">
        <f t="shared" si="132"/>
        <v>Jul</v>
      </c>
      <c r="Q925">
        <f t="shared" si="133"/>
        <v>25</v>
      </c>
      <c r="R925" t="str">
        <f t="shared" si="134"/>
        <v>Mon</v>
      </c>
    </row>
    <row r="926" spans="1:18" x14ac:dyDescent="0.25">
      <c r="A926" t="str">
        <f>PROPER(Sheet1!A926)</f>
        <v xml:space="preserve"> Included Health</v>
      </c>
      <c r="B926" t="str">
        <f>PROPER(Sheet1!B926)</f>
        <v>Sf Bay Area</v>
      </c>
      <c r="C926" t="s">
        <v>43</v>
      </c>
      <c r="E926" s="2">
        <v>0.06</v>
      </c>
      <c r="F926" s="1">
        <v>44767</v>
      </c>
      <c r="G926" t="s">
        <v>74</v>
      </c>
      <c r="H926" t="s">
        <v>29</v>
      </c>
      <c r="I926" s="3">
        <v>272</v>
      </c>
      <c r="J926" s="4">
        <f t="shared" si="126"/>
        <v>272000</v>
      </c>
      <c r="K926">
        <f t="shared" si="127"/>
        <v>0</v>
      </c>
      <c r="L926">
        <f t="shared" si="128"/>
        <v>0</v>
      </c>
      <c r="M926">
        <f t="shared" si="129"/>
        <v>2022</v>
      </c>
      <c r="N926">
        <f t="shared" si="130"/>
        <v>7</v>
      </c>
      <c r="O926">
        <f t="shared" si="131"/>
        <v>31</v>
      </c>
      <c r="P926" t="str">
        <f t="shared" si="132"/>
        <v>Jul</v>
      </c>
      <c r="Q926">
        <f t="shared" si="133"/>
        <v>25</v>
      </c>
      <c r="R926" t="str">
        <f t="shared" si="134"/>
        <v>Mon</v>
      </c>
    </row>
    <row r="927" spans="1:18" x14ac:dyDescent="0.25">
      <c r="A927" t="str">
        <f>PROPER(Sheet1!A927)</f>
        <v>Soluto</v>
      </c>
      <c r="B927" t="str">
        <f>PROPER(Sheet1!B927)</f>
        <v>Tel Aviv</v>
      </c>
      <c r="C927" t="s">
        <v>96</v>
      </c>
      <c r="D927">
        <v>120</v>
      </c>
      <c r="E927" s="2">
        <v>1</v>
      </c>
      <c r="F927" s="1">
        <v>44766</v>
      </c>
      <c r="G927" t="s">
        <v>44</v>
      </c>
      <c r="H927" t="s">
        <v>243</v>
      </c>
      <c r="I927" s="3">
        <v>18</v>
      </c>
      <c r="J927" s="4">
        <f t="shared" si="126"/>
        <v>18000</v>
      </c>
      <c r="K927">
        <f t="shared" si="127"/>
        <v>120</v>
      </c>
      <c r="L927">
        <f t="shared" si="128"/>
        <v>0</v>
      </c>
      <c r="M927">
        <f t="shared" si="129"/>
        <v>2022</v>
      </c>
      <c r="N927">
        <f t="shared" si="130"/>
        <v>7</v>
      </c>
      <c r="O927">
        <f t="shared" si="131"/>
        <v>31</v>
      </c>
      <c r="P927" t="str">
        <f t="shared" si="132"/>
        <v>Jul</v>
      </c>
      <c r="Q927">
        <f t="shared" si="133"/>
        <v>24</v>
      </c>
      <c r="R927" t="str">
        <f t="shared" si="134"/>
        <v>Sun</v>
      </c>
    </row>
    <row r="928" spans="1:18" x14ac:dyDescent="0.25">
      <c r="A928" t="str">
        <f>PROPER(Sheet1!A928)</f>
        <v>Eucalyptus</v>
      </c>
      <c r="B928" t="str">
        <f>PROPER(Sheet1!B928)</f>
        <v>Sydney</v>
      </c>
      <c r="C928" t="s">
        <v>43</v>
      </c>
      <c r="D928">
        <v>50</v>
      </c>
      <c r="E928" s="2">
        <v>0.2</v>
      </c>
      <c r="F928" s="1">
        <v>44764</v>
      </c>
      <c r="G928" t="s">
        <v>33</v>
      </c>
      <c r="H928" t="s">
        <v>29</v>
      </c>
      <c r="I928" s="3">
        <v>69</v>
      </c>
      <c r="J928" s="4">
        <f t="shared" si="126"/>
        <v>69000</v>
      </c>
      <c r="K928">
        <f t="shared" si="127"/>
        <v>250</v>
      </c>
      <c r="L928">
        <f t="shared" si="128"/>
        <v>200</v>
      </c>
      <c r="M928">
        <f t="shared" si="129"/>
        <v>2022</v>
      </c>
      <c r="N928">
        <f t="shared" si="130"/>
        <v>7</v>
      </c>
      <c r="O928">
        <f t="shared" si="131"/>
        <v>30</v>
      </c>
      <c r="P928" t="str">
        <f t="shared" si="132"/>
        <v>Jul</v>
      </c>
      <c r="Q928">
        <f t="shared" si="133"/>
        <v>22</v>
      </c>
      <c r="R928" t="str">
        <f t="shared" si="134"/>
        <v>Fri</v>
      </c>
    </row>
    <row r="929" spans="1:18" x14ac:dyDescent="0.25">
      <c r="A929" t="str">
        <f>PROPER(Sheet1!A929)</f>
        <v>Workstream</v>
      </c>
      <c r="B929" t="str">
        <f>PROPER(Sheet1!B929)</f>
        <v>Sf Bay Area</v>
      </c>
      <c r="C929" t="s">
        <v>50</v>
      </c>
      <c r="D929">
        <v>45</v>
      </c>
      <c r="F929" s="1">
        <v>44764</v>
      </c>
      <c r="G929" t="s">
        <v>63</v>
      </c>
      <c r="H929" t="s">
        <v>29</v>
      </c>
      <c r="I929" s="3">
        <v>58</v>
      </c>
      <c r="J929" s="4">
        <f t="shared" si="126"/>
        <v>58000</v>
      </c>
      <c r="K929">
        <f t="shared" si="127"/>
        <v>0</v>
      </c>
      <c r="L929">
        <f t="shared" si="128"/>
        <v>-45</v>
      </c>
      <c r="M929">
        <f t="shared" si="129"/>
        <v>2022</v>
      </c>
      <c r="N929">
        <f t="shared" si="130"/>
        <v>7</v>
      </c>
      <c r="O929">
        <f t="shared" si="131"/>
        <v>30</v>
      </c>
      <c r="P929" t="str">
        <f t="shared" si="132"/>
        <v>Jul</v>
      </c>
      <c r="Q929">
        <f t="shared" si="133"/>
        <v>22</v>
      </c>
      <c r="R929" t="str">
        <f t="shared" si="134"/>
        <v>Fri</v>
      </c>
    </row>
    <row r="930" spans="1:18" x14ac:dyDescent="0.25">
      <c r="A930" t="str">
        <f>PROPER(Sheet1!A930)</f>
        <v>Quanto</v>
      </c>
      <c r="B930" t="str">
        <f>PROPER(Sheet1!B930)</f>
        <v>Sao Paulo</v>
      </c>
      <c r="C930" t="s">
        <v>32</v>
      </c>
      <c r="D930">
        <v>28</v>
      </c>
      <c r="E930" s="2">
        <v>0.22</v>
      </c>
      <c r="F930" s="1">
        <v>44764</v>
      </c>
      <c r="G930" t="s">
        <v>21</v>
      </c>
      <c r="H930" t="s">
        <v>148</v>
      </c>
      <c r="I930" s="3">
        <v>15</v>
      </c>
      <c r="J930" s="4">
        <f t="shared" si="126"/>
        <v>15000</v>
      </c>
      <c r="K930">
        <f t="shared" si="127"/>
        <v>127.27272727272727</v>
      </c>
      <c r="L930">
        <f t="shared" si="128"/>
        <v>99.272727272727266</v>
      </c>
      <c r="M930">
        <f t="shared" si="129"/>
        <v>2022</v>
      </c>
      <c r="N930">
        <f t="shared" si="130"/>
        <v>7</v>
      </c>
      <c r="O930">
        <f t="shared" si="131"/>
        <v>30</v>
      </c>
      <c r="P930" t="str">
        <f t="shared" si="132"/>
        <v>Jul</v>
      </c>
      <c r="Q930">
        <f t="shared" si="133"/>
        <v>22</v>
      </c>
      <c r="R930" t="str">
        <f t="shared" si="134"/>
        <v>Fri</v>
      </c>
    </row>
    <row r="931" spans="1:18" x14ac:dyDescent="0.25">
      <c r="A931" t="str">
        <f>PROPER(Sheet1!A931)</f>
        <v>Clarify Health</v>
      </c>
      <c r="B931" t="str">
        <f>PROPER(Sheet1!B931)</f>
        <v>Sf Bay Area</v>
      </c>
      <c r="C931" t="s">
        <v>43</v>
      </c>
      <c r="D931">
        <v>15</v>
      </c>
      <c r="E931" s="2">
        <v>0.05</v>
      </c>
      <c r="F931" s="1">
        <v>44764</v>
      </c>
      <c r="G931" t="s">
        <v>72</v>
      </c>
      <c r="H931" t="s">
        <v>29</v>
      </c>
      <c r="I931" s="3">
        <v>328</v>
      </c>
      <c r="J931" s="4">
        <f t="shared" si="126"/>
        <v>328000</v>
      </c>
      <c r="K931">
        <f t="shared" si="127"/>
        <v>300</v>
      </c>
      <c r="L931">
        <f t="shared" si="128"/>
        <v>285</v>
      </c>
      <c r="M931">
        <f t="shared" si="129"/>
        <v>2022</v>
      </c>
      <c r="N931">
        <f t="shared" si="130"/>
        <v>7</v>
      </c>
      <c r="O931">
        <f t="shared" si="131"/>
        <v>30</v>
      </c>
      <c r="P931" t="str">
        <f t="shared" si="132"/>
        <v>Jul</v>
      </c>
      <c r="Q931">
        <f t="shared" si="133"/>
        <v>22</v>
      </c>
      <c r="R931" t="str">
        <f t="shared" si="134"/>
        <v>Fri</v>
      </c>
    </row>
    <row r="932" spans="1:18" x14ac:dyDescent="0.25">
      <c r="A932" t="str">
        <f>PROPER(Sheet1!A932)</f>
        <v>Arete</v>
      </c>
      <c r="B932" t="str">
        <f>PROPER(Sheet1!B932)</f>
        <v>Miami</v>
      </c>
      <c r="C932" t="s">
        <v>91</v>
      </c>
      <c r="F932" s="1">
        <v>44764</v>
      </c>
      <c r="G932" t="s">
        <v>16</v>
      </c>
      <c r="H932" t="s">
        <v>29</v>
      </c>
      <c r="J932" s="4">
        <f t="shared" si="126"/>
        <v>0</v>
      </c>
      <c r="K932">
        <f t="shared" si="127"/>
        <v>0</v>
      </c>
      <c r="L932">
        <f t="shared" si="128"/>
        <v>0</v>
      </c>
      <c r="M932">
        <f t="shared" si="129"/>
        <v>2022</v>
      </c>
      <c r="N932">
        <f t="shared" si="130"/>
        <v>7</v>
      </c>
      <c r="O932">
        <f t="shared" si="131"/>
        <v>30</v>
      </c>
      <c r="P932" t="str">
        <f t="shared" si="132"/>
        <v>Jul</v>
      </c>
      <c r="Q932">
        <f t="shared" si="133"/>
        <v>22</v>
      </c>
      <c r="R932" t="str">
        <f t="shared" si="134"/>
        <v>Fri</v>
      </c>
    </row>
    <row r="933" spans="1:18" x14ac:dyDescent="0.25">
      <c r="A933" t="str">
        <f>PROPER(Sheet1!A933)</f>
        <v>Boosted Commerce</v>
      </c>
      <c r="B933" t="str">
        <f>PROPER(Sheet1!B933)</f>
        <v>Los Angeles</v>
      </c>
      <c r="C933" t="s">
        <v>20</v>
      </c>
      <c r="E933" s="2">
        <v>0.05</v>
      </c>
      <c r="F933" s="1">
        <v>44764</v>
      </c>
      <c r="G933" t="s">
        <v>63</v>
      </c>
      <c r="H933" t="s">
        <v>29</v>
      </c>
      <c r="I933" s="3">
        <v>137</v>
      </c>
      <c r="J933" s="4">
        <f t="shared" si="126"/>
        <v>137000</v>
      </c>
      <c r="K933">
        <f t="shared" si="127"/>
        <v>0</v>
      </c>
      <c r="L933">
        <f t="shared" si="128"/>
        <v>0</v>
      </c>
      <c r="M933">
        <f t="shared" si="129"/>
        <v>2022</v>
      </c>
      <c r="N933">
        <f t="shared" si="130"/>
        <v>7</v>
      </c>
      <c r="O933">
        <f t="shared" si="131"/>
        <v>30</v>
      </c>
      <c r="P933" t="str">
        <f t="shared" si="132"/>
        <v>Jul</v>
      </c>
      <c r="Q933">
        <f t="shared" si="133"/>
        <v>22</v>
      </c>
      <c r="R933" t="str">
        <f t="shared" si="134"/>
        <v>Fri</v>
      </c>
    </row>
    <row r="934" spans="1:18" x14ac:dyDescent="0.25">
      <c r="A934" t="str">
        <f>PROPER(Sheet1!A934)</f>
        <v>Owlet</v>
      </c>
      <c r="B934" t="str">
        <f>PROPER(Sheet1!B934)</f>
        <v>Lehi</v>
      </c>
      <c r="C934" t="s">
        <v>43</v>
      </c>
      <c r="F934" s="1">
        <v>44764</v>
      </c>
      <c r="G934" t="s">
        <v>11</v>
      </c>
      <c r="H934" t="s">
        <v>29</v>
      </c>
      <c r="I934" s="3">
        <v>178</v>
      </c>
      <c r="J934" s="4">
        <f t="shared" si="126"/>
        <v>178000</v>
      </c>
      <c r="K934">
        <f t="shared" si="127"/>
        <v>0</v>
      </c>
      <c r="L934">
        <f t="shared" si="128"/>
        <v>0</v>
      </c>
      <c r="M934">
        <f t="shared" si="129"/>
        <v>2022</v>
      </c>
      <c r="N934">
        <f t="shared" si="130"/>
        <v>7</v>
      </c>
      <c r="O934">
        <f t="shared" si="131"/>
        <v>30</v>
      </c>
      <c r="P934" t="str">
        <f t="shared" si="132"/>
        <v>Jul</v>
      </c>
      <c r="Q934">
        <f t="shared" si="133"/>
        <v>22</v>
      </c>
      <c r="R934" t="str">
        <f t="shared" si="134"/>
        <v>Fri</v>
      </c>
    </row>
    <row r="935" spans="1:18" x14ac:dyDescent="0.25">
      <c r="A935" t="str">
        <f>PROPER(Sheet1!A935)</f>
        <v>People.Ai</v>
      </c>
      <c r="B935" t="str">
        <f>PROPER(Sheet1!B935)</f>
        <v>Sf Bay Area</v>
      </c>
      <c r="C935" t="s">
        <v>291</v>
      </c>
      <c r="F935" s="1">
        <v>44764</v>
      </c>
      <c r="G935" t="s">
        <v>72</v>
      </c>
      <c r="H935" t="s">
        <v>29</v>
      </c>
      <c r="I935" s="3">
        <v>200</v>
      </c>
      <c r="J935" s="4">
        <f t="shared" si="126"/>
        <v>200000</v>
      </c>
      <c r="K935">
        <f t="shared" si="127"/>
        <v>0</v>
      </c>
      <c r="L935">
        <f t="shared" si="128"/>
        <v>0</v>
      </c>
      <c r="M935">
        <f t="shared" si="129"/>
        <v>2022</v>
      </c>
      <c r="N935">
        <f t="shared" si="130"/>
        <v>7</v>
      </c>
      <c r="O935">
        <f t="shared" si="131"/>
        <v>30</v>
      </c>
      <c r="P935" t="str">
        <f t="shared" si="132"/>
        <v>Jul</v>
      </c>
      <c r="Q935">
        <f t="shared" si="133"/>
        <v>22</v>
      </c>
      <c r="R935" t="str">
        <f t="shared" si="134"/>
        <v>Fri</v>
      </c>
    </row>
    <row r="936" spans="1:18" x14ac:dyDescent="0.25">
      <c r="A936" t="str">
        <f>PROPER(Sheet1!A936)</f>
        <v>Wizeline</v>
      </c>
      <c r="B936" t="str">
        <f>PROPER(Sheet1!B936)</f>
        <v>Sf Bay Area</v>
      </c>
      <c r="C936" t="s">
        <v>130</v>
      </c>
      <c r="F936" s="1">
        <v>44764</v>
      </c>
      <c r="G936" t="s">
        <v>44</v>
      </c>
      <c r="H936" t="s">
        <v>29</v>
      </c>
      <c r="I936" s="3">
        <v>62</v>
      </c>
      <c r="J936" s="4">
        <f t="shared" si="126"/>
        <v>62000</v>
      </c>
      <c r="K936">
        <f t="shared" si="127"/>
        <v>0</v>
      </c>
      <c r="L936">
        <f t="shared" si="128"/>
        <v>0</v>
      </c>
      <c r="M936">
        <f t="shared" si="129"/>
        <v>2022</v>
      </c>
      <c r="N936">
        <f t="shared" si="130"/>
        <v>7</v>
      </c>
      <c r="O936">
        <f t="shared" si="131"/>
        <v>30</v>
      </c>
      <c r="P936" t="str">
        <f t="shared" si="132"/>
        <v>Jul</v>
      </c>
      <c r="Q936">
        <f t="shared" si="133"/>
        <v>22</v>
      </c>
      <c r="R936" t="str">
        <f t="shared" si="134"/>
        <v>Fri</v>
      </c>
    </row>
    <row r="937" spans="1:18" x14ac:dyDescent="0.25">
      <c r="A937" t="str">
        <f>PROPER(Sheet1!A937)</f>
        <v>Blockchain.Com</v>
      </c>
      <c r="B937" t="str">
        <f>PROPER(Sheet1!B937)</f>
        <v>London</v>
      </c>
      <c r="C937" t="s">
        <v>28</v>
      </c>
      <c r="D937">
        <v>150</v>
      </c>
      <c r="E937" s="2">
        <v>0.25</v>
      </c>
      <c r="F937" s="1">
        <v>44763</v>
      </c>
      <c r="G937" t="s">
        <v>72</v>
      </c>
      <c r="H937" t="s">
        <v>124</v>
      </c>
      <c r="I937" s="3">
        <v>490</v>
      </c>
      <c r="J937" s="4">
        <f t="shared" si="126"/>
        <v>490000</v>
      </c>
      <c r="K937">
        <f t="shared" si="127"/>
        <v>600</v>
      </c>
      <c r="L937">
        <f t="shared" si="128"/>
        <v>450</v>
      </c>
      <c r="M937">
        <f t="shared" si="129"/>
        <v>2022</v>
      </c>
      <c r="N937">
        <f t="shared" si="130"/>
        <v>7</v>
      </c>
      <c r="O937">
        <f t="shared" si="131"/>
        <v>30</v>
      </c>
      <c r="P937" t="str">
        <f t="shared" si="132"/>
        <v>Jul</v>
      </c>
      <c r="Q937">
        <f t="shared" si="133"/>
        <v>21</v>
      </c>
      <c r="R937" t="str">
        <f t="shared" si="134"/>
        <v>Thu</v>
      </c>
    </row>
    <row r="938" spans="1:18" x14ac:dyDescent="0.25">
      <c r="A938" t="str">
        <f>PROPER(Sheet1!A938)</f>
        <v>Callisto Media</v>
      </c>
      <c r="B938" t="str">
        <f>PROPER(Sheet1!B938)</f>
        <v>Sf Bay Area</v>
      </c>
      <c r="C938" t="s">
        <v>10</v>
      </c>
      <c r="D938">
        <v>140</v>
      </c>
      <c r="E938" s="2">
        <v>0.35</v>
      </c>
      <c r="F938" s="1">
        <v>44763</v>
      </c>
      <c r="G938" t="s">
        <v>72</v>
      </c>
      <c r="H938" t="s">
        <v>29</v>
      </c>
      <c r="J938" s="4">
        <f t="shared" si="126"/>
        <v>0</v>
      </c>
      <c r="K938">
        <f t="shared" si="127"/>
        <v>400</v>
      </c>
      <c r="L938">
        <f t="shared" si="128"/>
        <v>260</v>
      </c>
      <c r="M938">
        <f t="shared" si="129"/>
        <v>2022</v>
      </c>
      <c r="N938">
        <f t="shared" si="130"/>
        <v>7</v>
      </c>
      <c r="O938">
        <f t="shared" si="131"/>
        <v>30</v>
      </c>
      <c r="P938" t="str">
        <f t="shared" si="132"/>
        <v>Jul</v>
      </c>
      <c r="Q938">
        <f t="shared" si="133"/>
        <v>21</v>
      </c>
      <c r="R938" t="str">
        <f t="shared" si="134"/>
        <v>Thu</v>
      </c>
    </row>
    <row r="939" spans="1:18" x14ac:dyDescent="0.25">
      <c r="A939" t="str">
        <f>PROPER(Sheet1!A939)</f>
        <v>Appgate</v>
      </c>
      <c r="B939" t="str">
        <f>PROPER(Sheet1!B939)</f>
        <v>Miami</v>
      </c>
      <c r="C939" t="s">
        <v>91</v>
      </c>
      <c r="D939">
        <v>130</v>
      </c>
      <c r="E939" s="2">
        <v>0.22</v>
      </c>
      <c r="F939" s="1">
        <v>44763</v>
      </c>
      <c r="G939" t="s">
        <v>11</v>
      </c>
      <c r="H939" t="s">
        <v>29</v>
      </c>
      <c r="J939" s="4">
        <f t="shared" si="126"/>
        <v>0</v>
      </c>
      <c r="K939">
        <f t="shared" si="127"/>
        <v>590.90909090909088</v>
      </c>
      <c r="L939">
        <f t="shared" si="128"/>
        <v>460.90909090909088</v>
      </c>
      <c r="M939">
        <f t="shared" si="129"/>
        <v>2022</v>
      </c>
      <c r="N939">
        <f t="shared" si="130"/>
        <v>7</v>
      </c>
      <c r="O939">
        <f t="shared" si="131"/>
        <v>30</v>
      </c>
      <c r="P939" t="str">
        <f t="shared" si="132"/>
        <v>Jul</v>
      </c>
      <c r="Q939">
        <f t="shared" si="133"/>
        <v>21</v>
      </c>
      <c r="R939" t="str">
        <f t="shared" si="134"/>
        <v>Thu</v>
      </c>
    </row>
    <row r="940" spans="1:18" x14ac:dyDescent="0.25">
      <c r="A940" t="str">
        <f>PROPER(Sheet1!A940)</f>
        <v>Whoop</v>
      </c>
      <c r="B940" t="str">
        <f>PROPER(Sheet1!B940)</f>
        <v>Boston</v>
      </c>
      <c r="C940" t="s">
        <v>71</v>
      </c>
      <c r="D940">
        <v>95</v>
      </c>
      <c r="E940" s="2">
        <v>0.15</v>
      </c>
      <c r="F940" s="1">
        <v>44763</v>
      </c>
      <c r="G940" t="s">
        <v>47</v>
      </c>
      <c r="H940" t="s">
        <v>29</v>
      </c>
      <c r="I940" s="3">
        <v>404</v>
      </c>
      <c r="J940" s="4">
        <f t="shared" si="126"/>
        <v>404000</v>
      </c>
      <c r="K940">
        <f t="shared" si="127"/>
        <v>633.33333333333337</v>
      </c>
      <c r="L940">
        <f t="shared" si="128"/>
        <v>538.33333333333337</v>
      </c>
      <c r="M940">
        <f t="shared" si="129"/>
        <v>2022</v>
      </c>
      <c r="N940">
        <f t="shared" si="130"/>
        <v>7</v>
      </c>
      <c r="O940">
        <f t="shared" si="131"/>
        <v>30</v>
      </c>
      <c r="P940" t="str">
        <f t="shared" si="132"/>
        <v>Jul</v>
      </c>
      <c r="Q940">
        <f t="shared" si="133"/>
        <v>21</v>
      </c>
      <c r="R940" t="str">
        <f t="shared" si="134"/>
        <v>Thu</v>
      </c>
    </row>
    <row r="941" spans="1:18" x14ac:dyDescent="0.25">
      <c r="A941" t="str">
        <f>PROPER(Sheet1!A941)</f>
        <v>Rad Power Bikes</v>
      </c>
      <c r="B941" t="str">
        <f>PROPER(Sheet1!B941)</f>
        <v>Seattle</v>
      </c>
      <c r="C941" t="s">
        <v>94</v>
      </c>
      <c r="D941">
        <v>63</v>
      </c>
      <c r="E941" s="2">
        <v>0.1</v>
      </c>
      <c r="F941" s="1">
        <v>44763</v>
      </c>
      <c r="G941" t="s">
        <v>72</v>
      </c>
      <c r="H941" t="s">
        <v>29</v>
      </c>
      <c r="I941" s="3">
        <v>329</v>
      </c>
      <c r="J941" s="4">
        <f t="shared" si="126"/>
        <v>329000</v>
      </c>
      <c r="K941">
        <f t="shared" si="127"/>
        <v>630</v>
      </c>
      <c r="L941">
        <f t="shared" si="128"/>
        <v>567</v>
      </c>
      <c r="M941">
        <f t="shared" si="129"/>
        <v>2022</v>
      </c>
      <c r="N941">
        <f t="shared" si="130"/>
        <v>7</v>
      </c>
      <c r="O941">
        <f t="shared" si="131"/>
        <v>30</v>
      </c>
      <c r="P941" t="str">
        <f t="shared" si="132"/>
        <v>Jul</v>
      </c>
      <c r="Q941">
        <f t="shared" si="133"/>
        <v>21</v>
      </c>
      <c r="R941" t="str">
        <f t="shared" si="134"/>
        <v>Thu</v>
      </c>
    </row>
    <row r="942" spans="1:18" x14ac:dyDescent="0.25">
      <c r="A942" t="str">
        <f>PROPER(Sheet1!A942)</f>
        <v>Lunchbox</v>
      </c>
      <c r="B942" t="str">
        <f>PROPER(Sheet1!B942)</f>
        <v>New York City</v>
      </c>
      <c r="C942" t="s">
        <v>41</v>
      </c>
      <c r="D942">
        <v>60</v>
      </c>
      <c r="E942" s="2">
        <v>0.33</v>
      </c>
      <c r="F942" s="1">
        <v>44763</v>
      </c>
      <c r="G942" t="s">
        <v>63</v>
      </c>
      <c r="H942" t="s">
        <v>29</v>
      </c>
      <c r="I942" s="3">
        <v>72</v>
      </c>
      <c r="J942" s="4">
        <f t="shared" si="126"/>
        <v>72000</v>
      </c>
      <c r="K942">
        <f t="shared" si="127"/>
        <v>181.81818181818181</v>
      </c>
      <c r="L942">
        <f t="shared" si="128"/>
        <v>121.81818181818181</v>
      </c>
      <c r="M942">
        <f t="shared" si="129"/>
        <v>2022</v>
      </c>
      <c r="N942">
        <f t="shared" si="130"/>
        <v>7</v>
      </c>
      <c r="O942">
        <f t="shared" si="131"/>
        <v>30</v>
      </c>
      <c r="P942" t="str">
        <f t="shared" si="132"/>
        <v>Jul</v>
      </c>
      <c r="Q942">
        <f t="shared" si="133"/>
        <v>21</v>
      </c>
      <c r="R942" t="str">
        <f t="shared" si="134"/>
        <v>Thu</v>
      </c>
    </row>
    <row r="943" spans="1:18" x14ac:dyDescent="0.25">
      <c r="A943" t="str">
        <f>PROPER(Sheet1!A943)</f>
        <v>Realself</v>
      </c>
      <c r="B943" t="str">
        <f>PROPER(Sheet1!B943)</f>
        <v>Seattle</v>
      </c>
      <c r="C943" t="s">
        <v>43</v>
      </c>
      <c r="D943">
        <v>11</v>
      </c>
      <c r="E943" s="2">
        <v>0.05</v>
      </c>
      <c r="F943" s="1">
        <v>44763</v>
      </c>
      <c r="G943" t="s">
        <v>63</v>
      </c>
      <c r="H943" t="s">
        <v>29</v>
      </c>
      <c r="I943" s="3">
        <v>42</v>
      </c>
      <c r="J943" s="4">
        <f t="shared" si="126"/>
        <v>42000</v>
      </c>
      <c r="K943">
        <f t="shared" si="127"/>
        <v>220</v>
      </c>
      <c r="L943">
        <f t="shared" si="128"/>
        <v>209</v>
      </c>
      <c r="M943">
        <f t="shared" si="129"/>
        <v>2022</v>
      </c>
      <c r="N943">
        <f t="shared" si="130"/>
        <v>7</v>
      </c>
      <c r="O943">
        <f t="shared" si="131"/>
        <v>30</v>
      </c>
      <c r="P943" t="str">
        <f t="shared" si="132"/>
        <v>Jul</v>
      </c>
      <c r="Q943">
        <f t="shared" si="133"/>
        <v>21</v>
      </c>
      <c r="R943" t="str">
        <f t="shared" si="134"/>
        <v>Thu</v>
      </c>
    </row>
    <row r="944" spans="1:18" x14ac:dyDescent="0.25">
      <c r="A944" t="str">
        <f>PROPER(Sheet1!A944)</f>
        <v>98Point6</v>
      </c>
      <c r="B944" t="str">
        <f>PROPER(Sheet1!B944)</f>
        <v>Seattle</v>
      </c>
      <c r="C944" t="s">
        <v>43</v>
      </c>
      <c r="E944" s="2">
        <v>0.1</v>
      </c>
      <c r="F944" s="1">
        <v>44763</v>
      </c>
      <c r="G944" t="s">
        <v>74</v>
      </c>
      <c r="H944" t="s">
        <v>29</v>
      </c>
      <c r="I944" s="3">
        <v>247</v>
      </c>
      <c r="J944" s="4">
        <f t="shared" si="126"/>
        <v>247000</v>
      </c>
      <c r="K944">
        <f t="shared" si="127"/>
        <v>0</v>
      </c>
      <c r="L944">
        <f t="shared" si="128"/>
        <v>0</v>
      </c>
      <c r="M944">
        <f t="shared" si="129"/>
        <v>2022</v>
      </c>
      <c r="N944">
        <f t="shared" si="130"/>
        <v>7</v>
      </c>
      <c r="O944">
        <f t="shared" si="131"/>
        <v>30</v>
      </c>
      <c r="P944" t="str">
        <f t="shared" si="132"/>
        <v>Jul</v>
      </c>
      <c r="Q944">
        <f t="shared" si="133"/>
        <v>21</v>
      </c>
      <c r="R944" t="str">
        <f t="shared" si="134"/>
        <v>Thu</v>
      </c>
    </row>
    <row r="945" spans="1:18" x14ac:dyDescent="0.25">
      <c r="A945" t="str">
        <f>PROPER(Sheet1!A945)</f>
        <v>Catalyst</v>
      </c>
      <c r="B945" t="str">
        <f>PROPER(Sheet1!B945)</f>
        <v>New York City</v>
      </c>
      <c r="C945" t="s">
        <v>96</v>
      </c>
      <c r="F945" s="1">
        <v>44763</v>
      </c>
      <c r="G945" t="s">
        <v>63</v>
      </c>
      <c r="H945" t="s">
        <v>29</v>
      </c>
      <c r="I945" s="3">
        <v>45</v>
      </c>
      <c r="J945" s="4">
        <f t="shared" si="126"/>
        <v>45000</v>
      </c>
      <c r="K945">
        <f t="shared" si="127"/>
        <v>0</v>
      </c>
      <c r="L945">
        <f t="shared" si="128"/>
        <v>0</v>
      </c>
      <c r="M945">
        <f t="shared" si="129"/>
        <v>2022</v>
      </c>
      <c r="N945">
        <f t="shared" si="130"/>
        <v>7</v>
      </c>
      <c r="O945">
        <f t="shared" si="131"/>
        <v>30</v>
      </c>
      <c r="P945" t="str">
        <f t="shared" si="132"/>
        <v>Jul</v>
      </c>
      <c r="Q945">
        <f t="shared" si="133"/>
        <v>21</v>
      </c>
      <c r="R945" t="str">
        <f t="shared" si="134"/>
        <v>Thu</v>
      </c>
    </row>
    <row r="946" spans="1:18" x14ac:dyDescent="0.25">
      <c r="A946" t="str">
        <f>PROPER(Sheet1!A946)</f>
        <v>Invision</v>
      </c>
      <c r="B946" t="str">
        <f>PROPER(Sheet1!B946)</f>
        <v>New York City</v>
      </c>
      <c r="C946" t="s">
        <v>130</v>
      </c>
      <c r="E946" s="2">
        <v>0.5</v>
      </c>
      <c r="F946" s="1">
        <v>44763</v>
      </c>
      <c r="G946" t="s">
        <v>47</v>
      </c>
      <c r="H946" t="s">
        <v>29</v>
      </c>
      <c r="I946" s="3">
        <v>356</v>
      </c>
      <c r="J946" s="4">
        <f t="shared" si="126"/>
        <v>356000</v>
      </c>
      <c r="K946">
        <f t="shared" si="127"/>
        <v>0</v>
      </c>
      <c r="L946">
        <f t="shared" si="128"/>
        <v>0</v>
      </c>
      <c r="M946">
        <f t="shared" si="129"/>
        <v>2022</v>
      </c>
      <c r="N946">
        <f t="shared" si="130"/>
        <v>7</v>
      </c>
      <c r="O946">
        <f t="shared" si="131"/>
        <v>30</v>
      </c>
      <c r="P946" t="str">
        <f t="shared" si="132"/>
        <v>Jul</v>
      </c>
      <c r="Q946">
        <f t="shared" si="133"/>
        <v>21</v>
      </c>
      <c r="R946" t="str">
        <f t="shared" si="134"/>
        <v>Thu</v>
      </c>
    </row>
    <row r="947" spans="1:18" x14ac:dyDescent="0.25">
      <c r="A947" t="str">
        <f>PROPER(Sheet1!A947)</f>
        <v>Mural</v>
      </c>
      <c r="B947" t="str">
        <f>PROPER(Sheet1!B947)</f>
        <v>Sf Bay Area</v>
      </c>
      <c r="C947" t="s">
        <v>130</v>
      </c>
      <c r="F947" s="1">
        <v>44763</v>
      </c>
      <c r="G947" t="s">
        <v>33</v>
      </c>
      <c r="H947" t="s">
        <v>29</v>
      </c>
      <c r="I947" s="3">
        <v>192</v>
      </c>
      <c r="J947" s="4">
        <f t="shared" si="126"/>
        <v>192000</v>
      </c>
      <c r="K947">
        <f t="shared" si="127"/>
        <v>0</v>
      </c>
      <c r="L947">
        <f t="shared" si="128"/>
        <v>0</v>
      </c>
      <c r="M947">
        <f t="shared" si="129"/>
        <v>2022</v>
      </c>
      <c r="N947">
        <f t="shared" si="130"/>
        <v>7</v>
      </c>
      <c r="O947">
        <f t="shared" si="131"/>
        <v>30</v>
      </c>
      <c r="P947" t="str">
        <f t="shared" si="132"/>
        <v>Jul</v>
      </c>
      <c r="Q947">
        <f t="shared" si="133"/>
        <v>21</v>
      </c>
      <c r="R947" t="str">
        <f t="shared" si="134"/>
        <v>Thu</v>
      </c>
    </row>
    <row r="948" spans="1:18" x14ac:dyDescent="0.25">
      <c r="A948" t="str">
        <f>PROPER(Sheet1!A948)</f>
        <v>Smarsh</v>
      </c>
      <c r="B948" t="str">
        <f>PROPER(Sheet1!B948)</f>
        <v>Portland</v>
      </c>
      <c r="C948" t="s">
        <v>62</v>
      </c>
      <c r="F948" s="1">
        <v>44763</v>
      </c>
      <c r="G948" t="s">
        <v>217</v>
      </c>
      <c r="H948" t="s">
        <v>29</v>
      </c>
      <c r="J948" s="4">
        <f t="shared" si="126"/>
        <v>0</v>
      </c>
      <c r="K948">
        <f t="shared" si="127"/>
        <v>0</v>
      </c>
      <c r="L948">
        <f t="shared" si="128"/>
        <v>0</v>
      </c>
      <c r="M948">
        <f t="shared" si="129"/>
        <v>2022</v>
      </c>
      <c r="N948">
        <f t="shared" si="130"/>
        <v>7</v>
      </c>
      <c r="O948">
        <f t="shared" si="131"/>
        <v>30</v>
      </c>
      <c r="P948" t="str">
        <f t="shared" si="132"/>
        <v>Jul</v>
      </c>
      <c r="Q948">
        <f t="shared" si="133"/>
        <v>21</v>
      </c>
      <c r="R948" t="str">
        <f t="shared" si="134"/>
        <v>Thu</v>
      </c>
    </row>
    <row r="949" spans="1:18" x14ac:dyDescent="0.25">
      <c r="A949" t="str">
        <f>PROPER(Sheet1!A949)</f>
        <v>Just Eat Takeaway</v>
      </c>
      <c r="B949" t="str">
        <f>PROPER(Sheet1!B949)</f>
        <v>Amsterdam</v>
      </c>
      <c r="C949" t="s">
        <v>41</v>
      </c>
      <c r="D949">
        <v>390</v>
      </c>
      <c r="F949" s="1">
        <v>44762</v>
      </c>
      <c r="G949" t="s">
        <v>11</v>
      </c>
      <c r="H949" t="s">
        <v>34</v>
      </c>
      <c r="I949" s="3">
        <v>2800</v>
      </c>
      <c r="J949" s="4">
        <f t="shared" si="126"/>
        <v>2800000</v>
      </c>
      <c r="K949">
        <f t="shared" si="127"/>
        <v>0</v>
      </c>
      <c r="L949">
        <f t="shared" si="128"/>
        <v>-390</v>
      </c>
      <c r="M949">
        <f t="shared" si="129"/>
        <v>2022</v>
      </c>
      <c r="N949">
        <f t="shared" si="130"/>
        <v>7</v>
      </c>
      <c r="O949">
        <f t="shared" si="131"/>
        <v>30</v>
      </c>
      <c r="P949" t="str">
        <f t="shared" si="132"/>
        <v>Jul</v>
      </c>
      <c r="Q949">
        <f t="shared" si="133"/>
        <v>20</v>
      </c>
      <c r="R949" t="str">
        <f t="shared" si="134"/>
        <v>Wed</v>
      </c>
    </row>
    <row r="950" spans="1:18" x14ac:dyDescent="0.25">
      <c r="A950" t="str">
        <f>PROPER(Sheet1!A950)</f>
        <v>Flyhomes</v>
      </c>
      <c r="B950" t="str">
        <f>PROPER(Sheet1!B950)</f>
        <v>Seattle</v>
      </c>
      <c r="C950" t="s">
        <v>60</v>
      </c>
      <c r="D950">
        <v>200</v>
      </c>
      <c r="E950" s="2">
        <v>0.2</v>
      </c>
      <c r="F950" s="1">
        <v>44762</v>
      </c>
      <c r="G950" t="s">
        <v>33</v>
      </c>
      <c r="H950" t="s">
        <v>29</v>
      </c>
      <c r="I950" s="3">
        <v>310</v>
      </c>
      <c r="J950" s="4">
        <f t="shared" si="126"/>
        <v>310000</v>
      </c>
      <c r="K950">
        <f t="shared" si="127"/>
        <v>1000</v>
      </c>
      <c r="L950">
        <f t="shared" si="128"/>
        <v>800</v>
      </c>
      <c r="M950">
        <f t="shared" si="129"/>
        <v>2022</v>
      </c>
      <c r="N950">
        <f t="shared" si="130"/>
        <v>7</v>
      </c>
      <c r="O950">
        <f t="shared" si="131"/>
        <v>30</v>
      </c>
      <c r="P950" t="str">
        <f t="shared" si="132"/>
        <v>Jul</v>
      </c>
      <c r="Q950">
        <f t="shared" si="133"/>
        <v>20</v>
      </c>
      <c r="R950" t="str">
        <f t="shared" si="134"/>
        <v>Wed</v>
      </c>
    </row>
    <row r="951" spans="1:18" x14ac:dyDescent="0.25">
      <c r="A951" t="str">
        <f>PROPER(Sheet1!A951)</f>
        <v>Varo</v>
      </c>
      <c r="B951" t="str">
        <f>PROPER(Sheet1!B951)</f>
        <v>Sf Bay Area</v>
      </c>
      <c r="C951" t="s">
        <v>32</v>
      </c>
      <c r="D951">
        <v>75</v>
      </c>
      <c r="F951" s="1">
        <v>44762</v>
      </c>
      <c r="G951" t="s">
        <v>74</v>
      </c>
      <c r="H951" t="s">
        <v>29</v>
      </c>
      <c r="I951" s="3">
        <v>992</v>
      </c>
      <c r="J951" s="4">
        <f t="shared" si="126"/>
        <v>992000</v>
      </c>
      <c r="K951">
        <f t="shared" si="127"/>
        <v>0</v>
      </c>
      <c r="L951">
        <f t="shared" si="128"/>
        <v>-75</v>
      </c>
      <c r="M951">
        <f t="shared" si="129"/>
        <v>2022</v>
      </c>
      <c r="N951">
        <f t="shared" si="130"/>
        <v>7</v>
      </c>
      <c r="O951">
        <f t="shared" si="131"/>
        <v>30</v>
      </c>
      <c r="P951" t="str">
        <f t="shared" si="132"/>
        <v>Jul</v>
      </c>
      <c r="Q951">
        <f t="shared" si="133"/>
        <v>20</v>
      </c>
      <c r="R951" t="str">
        <f t="shared" si="134"/>
        <v>Wed</v>
      </c>
    </row>
    <row r="952" spans="1:18" x14ac:dyDescent="0.25">
      <c r="A952" t="str">
        <f>PROPER(Sheet1!A952)</f>
        <v>Bluestacks</v>
      </c>
      <c r="B952" t="str">
        <f>PROPER(Sheet1!B952)</f>
        <v>Sf Bay Area</v>
      </c>
      <c r="C952" t="s">
        <v>62</v>
      </c>
      <c r="D952">
        <v>60</v>
      </c>
      <c r="F952" s="1">
        <v>44762</v>
      </c>
      <c r="G952" t="s">
        <v>33</v>
      </c>
      <c r="H952" t="s">
        <v>29</v>
      </c>
      <c r="I952" s="3">
        <v>48</v>
      </c>
      <c r="J952" s="4">
        <f t="shared" si="126"/>
        <v>48000</v>
      </c>
      <c r="K952">
        <f t="shared" si="127"/>
        <v>0</v>
      </c>
      <c r="L952">
        <f t="shared" si="128"/>
        <v>-60</v>
      </c>
      <c r="M952">
        <f t="shared" si="129"/>
        <v>2022</v>
      </c>
      <c r="N952">
        <f t="shared" si="130"/>
        <v>7</v>
      </c>
      <c r="O952">
        <f t="shared" si="131"/>
        <v>30</v>
      </c>
      <c r="P952" t="str">
        <f t="shared" si="132"/>
        <v>Jul</v>
      </c>
      <c r="Q952">
        <f t="shared" si="133"/>
        <v>20</v>
      </c>
      <c r="R952" t="str">
        <f t="shared" si="134"/>
        <v>Wed</v>
      </c>
    </row>
    <row r="953" spans="1:18" x14ac:dyDescent="0.25">
      <c r="A953" t="str">
        <f>PROPER(Sheet1!A953)</f>
        <v>Lyft</v>
      </c>
      <c r="B953" t="str">
        <f>PROPER(Sheet1!B953)</f>
        <v>Sf Bay Area</v>
      </c>
      <c r="C953" t="s">
        <v>94</v>
      </c>
      <c r="D953">
        <v>60</v>
      </c>
      <c r="E953" s="2">
        <v>0.02</v>
      </c>
      <c r="F953" s="1">
        <v>44762</v>
      </c>
      <c r="G953" t="s">
        <v>11</v>
      </c>
      <c r="H953" t="s">
        <v>29</v>
      </c>
      <c r="I953" s="3">
        <v>4900</v>
      </c>
      <c r="J953" s="4">
        <f t="shared" si="126"/>
        <v>4900000</v>
      </c>
      <c r="K953">
        <f t="shared" si="127"/>
        <v>3000</v>
      </c>
      <c r="L953">
        <f t="shared" si="128"/>
        <v>2940</v>
      </c>
      <c r="M953">
        <f t="shared" si="129"/>
        <v>2022</v>
      </c>
      <c r="N953">
        <f t="shared" si="130"/>
        <v>7</v>
      </c>
      <c r="O953">
        <f t="shared" si="131"/>
        <v>30</v>
      </c>
      <c r="P953" t="str">
        <f t="shared" si="132"/>
        <v>Jul</v>
      </c>
      <c r="Q953">
        <f t="shared" si="133"/>
        <v>20</v>
      </c>
      <c r="R953" t="str">
        <f t="shared" si="134"/>
        <v>Wed</v>
      </c>
    </row>
    <row r="954" spans="1:18" x14ac:dyDescent="0.25">
      <c r="A954" t="str">
        <f>PROPER(Sheet1!A954)</f>
        <v>Introhive</v>
      </c>
      <c r="B954" t="str">
        <f>PROPER(Sheet1!B954)</f>
        <v>Ferdericton</v>
      </c>
      <c r="C954" t="s">
        <v>291</v>
      </c>
      <c r="D954">
        <v>57</v>
      </c>
      <c r="E954" s="2">
        <v>0.16</v>
      </c>
      <c r="F954" s="1">
        <v>44762</v>
      </c>
      <c r="G954" t="s">
        <v>33</v>
      </c>
      <c r="H954" t="s">
        <v>109</v>
      </c>
      <c r="I954" s="3">
        <v>125</v>
      </c>
      <c r="J954" s="4">
        <f t="shared" si="126"/>
        <v>125000</v>
      </c>
      <c r="K954">
        <f t="shared" si="127"/>
        <v>356.25</v>
      </c>
      <c r="L954">
        <f t="shared" si="128"/>
        <v>299.25</v>
      </c>
      <c r="M954">
        <f t="shared" si="129"/>
        <v>2022</v>
      </c>
      <c r="N954">
        <f t="shared" si="130"/>
        <v>7</v>
      </c>
      <c r="O954">
        <f t="shared" si="131"/>
        <v>30</v>
      </c>
      <c r="P954" t="str">
        <f t="shared" si="132"/>
        <v>Jul</v>
      </c>
      <c r="Q954">
        <f t="shared" si="133"/>
        <v>20</v>
      </c>
      <c r="R954" t="str">
        <f t="shared" si="134"/>
        <v>Wed</v>
      </c>
    </row>
    <row r="955" spans="1:18" x14ac:dyDescent="0.25">
      <c r="A955" t="str">
        <f>PROPER(Sheet1!A955)</f>
        <v>Zencity</v>
      </c>
      <c r="B955" t="str">
        <f>PROPER(Sheet1!B955)</f>
        <v>Tel Aviv</v>
      </c>
      <c r="C955" t="s">
        <v>62</v>
      </c>
      <c r="D955">
        <v>30</v>
      </c>
      <c r="E955" s="2">
        <v>0.2</v>
      </c>
      <c r="F955" s="1">
        <v>44762</v>
      </c>
      <c r="G955" t="s">
        <v>16</v>
      </c>
      <c r="H955" t="s">
        <v>243</v>
      </c>
      <c r="I955" s="3">
        <v>51</v>
      </c>
      <c r="J955" s="4">
        <f t="shared" si="126"/>
        <v>51000</v>
      </c>
      <c r="K955">
        <f t="shared" si="127"/>
        <v>150</v>
      </c>
      <c r="L955">
        <f t="shared" si="128"/>
        <v>120</v>
      </c>
      <c r="M955">
        <f t="shared" si="129"/>
        <v>2022</v>
      </c>
      <c r="N955">
        <f t="shared" si="130"/>
        <v>7</v>
      </c>
      <c r="O955">
        <f t="shared" si="131"/>
        <v>30</v>
      </c>
      <c r="P955" t="str">
        <f t="shared" si="132"/>
        <v>Jul</v>
      </c>
      <c r="Q955">
        <f t="shared" si="133"/>
        <v>20</v>
      </c>
      <c r="R955" t="str">
        <f t="shared" si="134"/>
        <v>Wed</v>
      </c>
    </row>
    <row r="956" spans="1:18" x14ac:dyDescent="0.25">
      <c r="A956" t="str">
        <f>PROPER(Sheet1!A956)</f>
        <v>Splice</v>
      </c>
      <c r="B956" t="str">
        <f>PROPER(Sheet1!B956)</f>
        <v>New York City</v>
      </c>
      <c r="C956" t="s">
        <v>10</v>
      </c>
      <c r="D956">
        <v>23</v>
      </c>
      <c r="F956" s="1">
        <v>44762</v>
      </c>
      <c r="G956" t="s">
        <v>72</v>
      </c>
      <c r="H956" t="s">
        <v>29</v>
      </c>
      <c r="I956" s="3">
        <v>159</v>
      </c>
      <c r="J956" s="4">
        <f t="shared" si="126"/>
        <v>159000</v>
      </c>
      <c r="K956">
        <f t="shared" si="127"/>
        <v>0</v>
      </c>
      <c r="L956">
        <f t="shared" si="128"/>
        <v>-23</v>
      </c>
      <c r="M956">
        <f t="shared" si="129"/>
        <v>2022</v>
      </c>
      <c r="N956">
        <f t="shared" si="130"/>
        <v>7</v>
      </c>
      <c r="O956">
        <f t="shared" si="131"/>
        <v>30</v>
      </c>
      <c r="P956" t="str">
        <f t="shared" si="132"/>
        <v>Jul</v>
      </c>
      <c r="Q956">
        <f t="shared" si="133"/>
        <v>20</v>
      </c>
      <c r="R956" t="str">
        <f t="shared" si="134"/>
        <v>Wed</v>
      </c>
    </row>
    <row r="957" spans="1:18" x14ac:dyDescent="0.25">
      <c r="A957" t="str">
        <f>PROPER(Sheet1!A957)</f>
        <v>Forma.Ai</v>
      </c>
      <c r="B957" t="str">
        <f>PROPER(Sheet1!B957)</f>
        <v>Toronto</v>
      </c>
      <c r="C957" t="s">
        <v>291</v>
      </c>
      <c r="D957">
        <v>15</v>
      </c>
      <c r="E957" s="2">
        <v>0.09</v>
      </c>
      <c r="F957" s="1">
        <v>44762</v>
      </c>
      <c r="G957" t="s">
        <v>63</v>
      </c>
      <c r="H957" t="s">
        <v>109</v>
      </c>
      <c r="I957" s="3">
        <v>58</v>
      </c>
      <c r="J957" s="4">
        <f t="shared" si="126"/>
        <v>58000</v>
      </c>
      <c r="K957">
        <f t="shared" si="127"/>
        <v>166.66666666666669</v>
      </c>
      <c r="L957">
        <f t="shared" si="128"/>
        <v>151.66666666666669</v>
      </c>
      <c r="M957">
        <f t="shared" si="129"/>
        <v>2022</v>
      </c>
      <c r="N957">
        <f t="shared" si="130"/>
        <v>7</v>
      </c>
      <c r="O957">
        <f t="shared" si="131"/>
        <v>30</v>
      </c>
      <c r="P957" t="str">
        <f t="shared" si="132"/>
        <v>Jul</v>
      </c>
      <c r="Q957">
        <f t="shared" si="133"/>
        <v>20</v>
      </c>
      <c r="R957" t="str">
        <f t="shared" si="134"/>
        <v>Wed</v>
      </c>
    </row>
    <row r="958" spans="1:18" x14ac:dyDescent="0.25">
      <c r="A958" t="str">
        <f>PROPER(Sheet1!A958)</f>
        <v>Arc</v>
      </c>
      <c r="B958" t="str">
        <f>PROPER(Sheet1!B958)</f>
        <v>Sf Bay Area</v>
      </c>
      <c r="C958" t="s">
        <v>50</v>
      </c>
      <c r="D958">
        <v>13</v>
      </c>
      <c r="F958" s="1">
        <v>44762</v>
      </c>
      <c r="G958" t="s">
        <v>202</v>
      </c>
      <c r="H958" t="s">
        <v>29</v>
      </c>
      <c r="I958" s="3">
        <v>1</v>
      </c>
      <c r="J958" s="4">
        <f t="shared" si="126"/>
        <v>1000</v>
      </c>
      <c r="K958">
        <f t="shared" si="127"/>
        <v>0</v>
      </c>
      <c r="L958">
        <f t="shared" si="128"/>
        <v>-13</v>
      </c>
      <c r="M958">
        <f t="shared" si="129"/>
        <v>2022</v>
      </c>
      <c r="N958">
        <f t="shared" si="130"/>
        <v>7</v>
      </c>
      <c r="O958">
        <f t="shared" si="131"/>
        <v>30</v>
      </c>
      <c r="P958" t="str">
        <f t="shared" si="132"/>
        <v>Jul</v>
      </c>
      <c r="Q958">
        <f t="shared" si="133"/>
        <v>20</v>
      </c>
      <c r="R958" t="str">
        <f t="shared" si="134"/>
        <v>Wed</v>
      </c>
    </row>
    <row r="959" spans="1:18" x14ac:dyDescent="0.25">
      <c r="A959" t="str">
        <f>PROPER(Sheet1!A959)</f>
        <v>Invitae</v>
      </c>
      <c r="B959" t="str">
        <f>PROPER(Sheet1!B959)</f>
        <v>Sf Bay Area</v>
      </c>
      <c r="C959" t="s">
        <v>43</v>
      </c>
      <c r="D959">
        <v>1000</v>
      </c>
      <c r="F959" s="1">
        <v>44761</v>
      </c>
      <c r="G959" t="s">
        <v>11</v>
      </c>
      <c r="H959" t="s">
        <v>29</v>
      </c>
      <c r="I959" s="3">
        <v>2000</v>
      </c>
      <c r="J959" s="4">
        <f t="shared" si="126"/>
        <v>2000000</v>
      </c>
      <c r="K959">
        <f t="shared" si="127"/>
        <v>0</v>
      </c>
      <c r="L959">
        <f t="shared" si="128"/>
        <v>-1000</v>
      </c>
      <c r="M959">
        <f t="shared" si="129"/>
        <v>2022</v>
      </c>
      <c r="N959">
        <f t="shared" si="130"/>
        <v>7</v>
      </c>
      <c r="O959">
        <f t="shared" si="131"/>
        <v>30</v>
      </c>
      <c r="P959" t="str">
        <f t="shared" si="132"/>
        <v>Jul</v>
      </c>
      <c r="Q959">
        <f t="shared" si="133"/>
        <v>19</v>
      </c>
      <c r="R959" t="str">
        <f t="shared" si="134"/>
        <v>Tue</v>
      </c>
    </row>
    <row r="960" spans="1:18" x14ac:dyDescent="0.25">
      <c r="A960" t="str">
        <f>PROPER(Sheet1!A960)</f>
        <v>Olive</v>
      </c>
      <c r="B960" t="str">
        <f>PROPER(Sheet1!B960)</f>
        <v>Columbus</v>
      </c>
      <c r="C960" t="s">
        <v>43</v>
      </c>
      <c r="D960">
        <v>450</v>
      </c>
      <c r="E960" s="2">
        <v>0.31</v>
      </c>
      <c r="F960" s="1">
        <v>44761</v>
      </c>
      <c r="G960" t="s">
        <v>162</v>
      </c>
      <c r="H960" t="s">
        <v>29</v>
      </c>
      <c r="I960" s="3">
        <v>856</v>
      </c>
      <c r="J960" s="4">
        <f t="shared" si="126"/>
        <v>856000</v>
      </c>
      <c r="K960">
        <f t="shared" si="127"/>
        <v>1451.6129032258063</v>
      </c>
      <c r="L960">
        <f t="shared" si="128"/>
        <v>1001.6129032258063</v>
      </c>
      <c r="M960">
        <f t="shared" si="129"/>
        <v>2022</v>
      </c>
      <c r="N960">
        <f t="shared" si="130"/>
        <v>7</v>
      </c>
      <c r="O960">
        <f t="shared" si="131"/>
        <v>30</v>
      </c>
      <c r="P960" t="str">
        <f t="shared" si="132"/>
        <v>Jul</v>
      </c>
      <c r="Q960">
        <f t="shared" si="133"/>
        <v>19</v>
      </c>
      <c r="R960" t="str">
        <f t="shared" si="134"/>
        <v>Tue</v>
      </c>
    </row>
    <row r="961" spans="1:18" x14ac:dyDescent="0.25">
      <c r="A961" t="str">
        <f>PROPER(Sheet1!A961)</f>
        <v>M1</v>
      </c>
      <c r="B961" t="str">
        <f>PROPER(Sheet1!B961)</f>
        <v>Chicago</v>
      </c>
      <c r="C961" t="s">
        <v>32</v>
      </c>
      <c r="D961">
        <v>38</v>
      </c>
      <c r="F961" s="1">
        <v>44761</v>
      </c>
      <c r="G961" t="s">
        <v>74</v>
      </c>
      <c r="H961" t="s">
        <v>29</v>
      </c>
      <c r="I961" s="3">
        <v>323</v>
      </c>
      <c r="J961" s="4">
        <f t="shared" si="126"/>
        <v>323000</v>
      </c>
      <c r="K961">
        <f t="shared" si="127"/>
        <v>0</v>
      </c>
      <c r="L961">
        <f t="shared" si="128"/>
        <v>-38</v>
      </c>
      <c r="M961">
        <f t="shared" si="129"/>
        <v>2022</v>
      </c>
      <c r="N961">
        <f t="shared" si="130"/>
        <v>7</v>
      </c>
      <c r="O961">
        <f t="shared" si="131"/>
        <v>30</v>
      </c>
      <c r="P961" t="str">
        <f t="shared" si="132"/>
        <v>Jul</v>
      </c>
      <c r="Q961">
        <f t="shared" si="133"/>
        <v>19</v>
      </c>
      <c r="R961" t="str">
        <f t="shared" si="134"/>
        <v>Tue</v>
      </c>
    </row>
    <row r="962" spans="1:18" x14ac:dyDescent="0.25">
      <c r="A962" t="str">
        <f>PROPER(Sheet1!A962)</f>
        <v>Sellerx</v>
      </c>
      <c r="B962" t="str">
        <f>PROPER(Sheet1!B962)</f>
        <v>Berlin</v>
      </c>
      <c r="C962" t="s">
        <v>20</v>
      </c>
      <c r="D962">
        <v>28</v>
      </c>
      <c r="F962" s="1">
        <v>44761</v>
      </c>
      <c r="G962" t="s">
        <v>16</v>
      </c>
      <c r="H962" t="s">
        <v>127</v>
      </c>
      <c r="I962" s="3">
        <v>766</v>
      </c>
      <c r="J962" s="4">
        <f t="shared" ref="J962:J1025" si="135">1000*I962</f>
        <v>766000</v>
      </c>
      <c r="K962">
        <f t="shared" ref="K962:K1025" si="136">IFERROR(D962/E962,0)</f>
        <v>0</v>
      </c>
      <c r="L962">
        <f t="shared" ref="L962:L1025" si="137">IFERROR(K962-D962,0)</f>
        <v>-28</v>
      </c>
      <c r="M962">
        <f t="shared" ref="M962:M1025" si="138">YEAR(F962)</f>
        <v>2022</v>
      </c>
      <c r="N962">
        <f t="shared" ref="N962:N1025" si="139">MONTH(F962)</f>
        <v>7</v>
      </c>
      <c r="O962">
        <f t="shared" ref="O962:O1025" si="140">WEEKNUM(F962)</f>
        <v>30</v>
      </c>
      <c r="P962" t="str">
        <f t="shared" ref="P962:P1025" si="141">TEXT(F962,"MMM")</f>
        <v>Jul</v>
      </c>
      <c r="Q962">
        <f t="shared" ref="Q962:Q1025" si="142">DAY(F962)</f>
        <v>19</v>
      </c>
      <c r="R962" t="str">
        <f t="shared" ref="R962:R1025" si="143">TEXT(F962,"DDD")</f>
        <v>Tue</v>
      </c>
    </row>
    <row r="963" spans="1:18" x14ac:dyDescent="0.25">
      <c r="A963" t="str">
        <f>PROPER(Sheet1!A963)</f>
        <v>Stint</v>
      </c>
      <c r="B963" t="str">
        <f>PROPER(Sheet1!B963)</f>
        <v>London</v>
      </c>
      <c r="C963" t="s">
        <v>50</v>
      </c>
      <c r="D963">
        <v>28</v>
      </c>
      <c r="E963" s="2">
        <v>0.2</v>
      </c>
      <c r="F963" s="1">
        <v>44761</v>
      </c>
      <c r="G963" t="s">
        <v>16</v>
      </c>
      <c r="H963" t="s">
        <v>124</v>
      </c>
      <c r="J963" s="4">
        <f t="shared" si="135"/>
        <v>0</v>
      </c>
      <c r="K963">
        <f t="shared" si="136"/>
        <v>140</v>
      </c>
      <c r="L963">
        <f t="shared" si="137"/>
        <v>112</v>
      </c>
      <c r="M963">
        <f t="shared" si="138"/>
        <v>2022</v>
      </c>
      <c r="N963">
        <f t="shared" si="139"/>
        <v>7</v>
      </c>
      <c r="O963">
        <f t="shared" si="140"/>
        <v>30</v>
      </c>
      <c r="P963" t="str">
        <f t="shared" si="141"/>
        <v>Jul</v>
      </c>
      <c r="Q963">
        <f t="shared" si="142"/>
        <v>19</v>
      </c>
      <c r="R963" t="str">
        <f t="shared" si="143"/>
        <v>Tue</v>
      </c>
    </row>
    <row r="964" spans="1:18" x14ac:dyDescent="0.25">
      <c r="A964" t="str">
        <f>PROPER(Sheet1!A964)</f>
        <v>Capsule</v>
      </c>
      <c r="B964" t="str">
        <f>PROPER(Sheet1!B964)</f>
        <v>New York City</v>
      </c>
      <c r="C964" t="s">
        <v>43</v>
      </c>
      <c r="E964" s="2">
        <v>0.13</v>
      </c>
      <c r="F964" s="1">
        <v>44761</v>
      </c>
      <c r="G964" t="s">
        <v>72</v>
      </c>
      <c r="H964" t="s">
        <v>29</v>
      </c>
      <c r="I964" s="3">
        <v>570</v>
      </c>
      <c r="J964" s="4">
        <f t="shared" si="135"/>
        <v>570000</v>
      </c>
      <c r="K964">
        <f t="shared" si="136"/>
        <v>0</v>
      </c>
      <c r="L964">
        <f t="shared" si="137"/>
        <v>0</v>
      </c>
      <c r="M964">
        <f t="shared" si="138"/>
        <v>2022</v>
      </c>
      <c r="N964">
        <f t="shared" si="139"/>
        <v>7</v>
      </c>
      <c r="O964">
        <f t="shared" si="140"/>
        <v>30</v>
      </c>
      <c r="P964" t="str">
        <f t="shared" si="141"/>
        <v>Jul</v>
      </c>
      <c r="Q964">
        <f t="shared" si="142"/>
        <v>19</v>
      </c>
      <c r="R964" t="str">
        <f t="shared" si="143"/>
        <v>Tue</v>
      </c>
    </row>
    <row r="965" spans="1:18" x14ac:dyDescent="0.25">
      <c r="A965" t="str">
        <f>PROPER(Sheet1!A965)</f>
        <v>Pact Pharma</v>
      </c>
      <c r="B965" t="str">
        <f>PROPER(Sheet1!B965)</f>
        <v>Sf Bay Area</v>
      </c>
      <c r="C965" t="s">
        <v>43</v>
      </c>
      <c r="D965">
        <v>94</v>
      </c>
      <c r="F965" s="1">
        <v>44760</v>
      </c>
      <c r="G965" t="s">
        <v>33</v>
      </c>
      <c r="H965" t="s">
        <v>29</v>
      </c>
      <c r="I965" s="3">
        <v>200</v>
      </c>
      <c r="J965" s="4">
        <f t="shared" si="135"/>
        <v>200000</v>
      </c>
      <c r="K965">
        <f t="shared" si="136"/>
        <v>0</v>
      </c>
      <c r="L965">
        <f t="shared" si="137"/>
        <v>-94</v>
      </c>
      <c r="M965">
        <f t="shared" si="138"/>
        <v>2022</v>
      </c>
      <c r="N965">
        <f t="shared" si="139"/>
        <v>7</v>
      </c>
      <c r="O965">
        <f t="shared" si="140"/>
        <v>30</v>
      </c>
      <c r="P965" t="str">
        <f t="shared" si="141"/>
        <v>Jul</v>
      </c>
      <c r="Q965">
        <f t="shared" si="142"/>
        <v>18</v>
      </c>
      <c r="R965" t="str">
        <f t="shared" si="143"/>
        <v>Mon</v>
      </c>
    </row>
    <row r="966" spans="1:18" x14ac:dyDescent="0.25">
      <c r="A966" t="str">
        <f>PROPER(Sheet1!A966)</f>
        <v>Gemini</v>
      </c>
      <c r="B966" t="str">
        <f>PROPER(Sheet1!B966)</f>
        <v>New York City</v>
      </c>
      <c r="C966" t="s">
        <v>28</v>
      </c>
      <c r="D966">
        <v>68</v>
      </c>
      <c r="E966" s="2">
        <v>7.0000000000000007E-2</v>
      </c>
      <c r="F966" s="1">
        <v>44760</v>
      </c>
      <c r="G966" t="s">
        <v>16</v>
      </c>
      <c r="H966" t="s">
        <v>29</v>
      </c>
      <c r="I966" s="3">
        <v>423</v>
      </c>
      <c r="J966" s="4">
        <f t="shared" si="135"/>
        <v>423000</v>
      </c>
      <c r="K966">
        <f t="shared" si="136"/>
        <v>971.42857142857133</v>
      </c>
      <c r="L966">
        <f t="shared" si="137"/>
        <v>903.42857142857133</v>
      </c>
      <c r="M966">
        <f t="shared" si="138"/>
        <v>2022</v>
      </c>
      <c r="N966">
        <f t="shared" si="139"/>
        <v>7</v>
      </c>
      <c r="O966">
        <f t="shared" si="140"/>
        <v>30</v>
      </c>
      <c r="P966" t="str">
        <f t="shared" si="141"/>
        <v>Jul</v>
      </c>
      <c r="Q966">
        <f t="shared" si="142"/>
        <v>18</v>
      </c>
      <c r="R966" t="str">
        <f t="shared" si="143"/>
        <v>Mon</v>
      </c>
    </row>
    <row r="967" spans="1:18" x14ac:dyDescent="0.25">
      <c r="A967" t="str">
        <f>PROPER(Sheet1!A967)</f>
        <v>Lusha</v>
      </c>
      <c r="B967" t="str">
        <f>PROPER(Sheet1!B967)</f>
        <v>New York City</v>
      </c>
      <c r="C967" t="s">
        <v>15</v>
      </c>
      <c r="D967">
        <v>30</v>
      </c>
      <c r="E967" s="2">
        <v>0.1</v>
      </c>
      <c r="F967" s="1">
        <v>44760</v>
      </c>
      <c r="G967" t="s">
        <v>63</v>
      </c>
      <c r="H967" t="s">
        <v>29</v>
      </c>
      <c r="I967" s="3">
        <v>245</v>
      </c>
      <c r="J967" s="4">
        <f t="shared" si="135"/>
        <v>245000</v>
      </c>
      <c r="K967">
        <f t="shared" si="136"/>
        <v>300</v>
      </c>
      <c r="L967">
        <f t="shared" si="137"/>
        <v>270</v>
      </c>
      <c r="M967">
        <f t="shared" si="138"/>
        <v>2022</v>
      </c>
      <c r="N967">
        <f t="shared" si="139"/>
        <v>7</v>
      </c>
      <c r="O967">
        <f t="shared" si="140"/>
        <v>30</v>
      </c>
      <c r="P967" t="str">
        <f t="shared" si="141"/>
        <v>Jul</v>
      </c>
      <c r="Q967">
        <f t="shared" si="142"/>
        <v>18</v>
      </c>
      <c r="R967" t="str">
        <f t="shared" si="143"/>
        <v>Mon</v>
      </c>
    </row>
    <row r="968" spans="1:18" x14ac:dyDescent="0.25">
      <c r="A968" t="str">
        <f>PROPER(Sheet1!A968)</f>
        <v>Elemy</v>
      </c>
      <c r="B968" t="str">
        <f>PROPER(Sheet1!B968)</f>
        <v>Sf Bay Area</v>
      </c>
      <c r="C968" t="s">
        <v>43</v>
      </c>
      <c r="F968" s="1">
        <v>44760</v>
      </c>
      <c r="G968" t="s">
        <v>63</v>
      </c>
      <c r="H968" t="s">
        <v>29</v>
      </c>
      <c r="I968" s="3">
        <v>323</v>
      </c>
      <c r="J968" s="4">
        <f t="shared" si="135"/>
        <v>323000</v>
      </c>
      <c r="K968">
        <f t="shared" si="136"/>
        <v>0</v>
      </c>
      <c r="L968">
        <f t="shared" si="137"/>
        <v>0</v>
      </c>
      <c r="M968">
        <f t="shared" si="138"/>
        <v>2022</v>
      </c>
      <c r="N968">
        <f t="shared" si="139"/>
        <v>7</v>
      </c>
      <c r="O968">
        <f t="shared" si="140"/>
        <v>30</v>
      </c>
      <c r="P968" t="str">
        <f t="shared" si="141"/>
        <v>Jul</v>
      </c>
      <c r="Q968">
        <f t="shared" si="142"/>
        <v>18</v>
      </c>
      <c r="R968" t="str">
        <f t="shared" si="143"/>
        <v>Mon</v>
      </c>
    </row>
    <row r="969" spans="1:18" x14ac:dyDescent="0.25">
      <c r="A969" t="str">
        <f>PROPER(Sheet1!A969)</f>
        <v>Freshly</v>
      </c>
      <c r="B969" t="str">
        <f>PROPER(Sheet1!B969)</f>
        <v>New York City</v>
      </c>
      <c r="C969" t="s">
        <v>41</v>
      </c>
      <c r="E969" s="2">
        <v>0.25</v>
      </c>
      <c r="F969" s="1">
        <v>44760</v>
      </c>
      <c r="G969" t="s">
        <v>44</v>
      </c>
      <c r="H969" t="s">
        <v>29</v>
      </c>
      <c r="I969" s="3">
        <v>107</v>
      </c>
      <c r="J969" s="4">
        <f t="shared" si="135"/>
        <v>107000</v>
      </c>
      <c r="K969">
        <f t="shared" si="136"/>
        <v>0</v>
      </c>
      <c r="L969">
        <f t="shared" si="137"/>
        <v>0</v>
      </c>
      <c r="M969">
        <f t="shared" si="138"/>
        <v>2022</v>
      </c>
      <c r="N969">
        <f t="shared" si="139"/>
        <v>7</v>
      </c>
      <c r="O969">
        <f t="shared" si="140"/>
        <v>30</v>
      </c>
      <c r="P969" t="str">
        <f t="shared" si="141"/>
        <v>Jul</v>
      </c>
      <c r="Q969">
        <f t="shared" si="142"/>
        <v>18</v>
      </c>
      <c r="R969" t="str">
        <f t="shared" si="143"/>
        <v>Mon</v>
      </c>
    </row>
    <row r="970" spans="1:18" x14ac:dyDescent="0.25">
      <c r="A970" t="str">
        <f>PROPER(Sheet1!A970)</f>
        <v>Hydrow</v>
      </c>
      <c r="B970" t="str">
        <f>PROPER(Sheet1!B970)</f>
        <v>Boston</v>
      </c>
      <c r="C970" t="s">
        <v>71</v>
      </c>
      <c r="E970" s="2">
        <v>0.35</v>
      </c>
      <c r="F970" s="1">
        <v>44760</v>
      </c>
      <c r="G970" t="s">
        <v>72</v>
      </c>
      <c r="H970" t="s">
        <v>29</v>
      </c>
      <c r="I970" s="3">
        <v>269</v>
      </c>
      <c r="J970" s="4">
        <f t="shared" si="135"/>
        <v>269000</v>
      </c>
      <c r="K970">
        <f t="shared" si="136"/>
        <v>0</v>
      </c>
      <c r="L970">
        <f t="shared" si="137"/>
        <v>0</v>
      </c>
      <c r="M970">
        <f t="shared" si="138"/>
        <v>2022</v>
      </c>
      <c r="N970">
        <f t="shared" si="139"/>
        <v>7</v>
      </c>
      <c r="O970">
        <f t="shared" si="140"/>
        <v>30</v>
      </c>
      <c r="P970" t="str">
        <f t="shared" si="141"/>
        <v>Jul</v>
      </c>
      <c r="Q970">
        <f t="shared" si="142"/>
        <v>18</v>
      </c>
      <c r="R970" t="str">
        <f t="shared" si="143"/>
        <v>Mon</v>
      </c>
    </row>
    <row r="971" spans="1:18" x14ac:dyDescent="0.25">
      <c r="A971" t="str">
        <f>PROPER(Sheet1!A971)</f>
        <v>Tiktok</v>
      </c>
      <c r="B971" t="str">
        <f>PROPER(Sheet1!B971)</f>
        <v>Los Angeles</v>
      </c>
      <c r="C971" t="s">
        <v>37</v>
      </c>
      <c r="F971" s="1">
        <v>44760</v>
      </c>
      <c r="G971" t="s">
        <v>44</v>
      </c>
      <c r="H971" t="s">
        <v>29</v>
      </c>
      <c r="J971" s="4">
        <f t="shared" si="135"/>
        <v>0</v>
      </c>
      <c r="K971">
        <f t="shared" si="136"/>
        <v>0</v>
      </c>
      <c r="L971">
        <f t="shared" si="137"/>
        <v>0</v>
      </c>
      <c r="M971">
        <f t="shared" si="138"/>
        <v>2022</v>
      </c>
      <c r="N971">
        <f t="shared" si="139"/>
        <v>7</v>
      </c>
      <c r="O971">
        <f t="shared" si="140"/>
        <v>30</v>
      </c>
      <c r="P971" t="str">
        <f t="shared" si="141"/>
        <v>Jul</v>
      </c>
      <c r="Q971">
        <f t="shared" si="142"/>
        <v>18</v>
      </c>
      <c r="R971" t="str">
        <f t="shared" si="143"/>
        <v>Mon</v>
      </c>
    </row>
    <row r="972" spans="1:18" x14ac:dyDescent="0.25">
      <c r="A972" t="str">
        <f>PROPER(Sheet1!A972)</f>
        <v>Vimeo</v>
      </c>
      <c r="B972" t="str">
        <f>PROPER(Sheet1!B972)</f>
        <v>New York City</v>
      </c>
      <c r="C972" t="s">
        <v>37</v>
      </c>
      <c r="E972" s="2">
        <v>0.06</v>
      </c>
      <c r="F972" s="1">
        <v>44760</v>
      </c>
      <c r="G972" t="s">
        <v>11</v>
      </c>
      <c r="H972" t="s">
        <v>29</v>
      </c>
      <c r="I972" s="3">
        <v>450</v>
      </c>
      <c r="J972" s="4">
        <f t="shared" si="135"/>
        <v>450000</v>
      </c>
      <c r="K972">
        <f t="shared" si="136"/>
        <v>0</v>
      </c>
      <c r="L972">
        <f t="shared" si="137"/>
        <v>0</v>
      </c>
      <c r="M972">
        <f t="shared" si="138"/>
        <v>2022</v>
      </c>
      <c r="N972">
        <f t="shared" si="139"/>
        <v>7</v>
      </c>
      <c r="O972">
        <f t="shared" si="140"/>
        <v>30</v>
      </c>
      <c r="P972" t="str">
        <f t="shared" si="141"/>
        <v>Jul</v>
      </c>
      <c r="Q972">
        <f t="shared" si="142"/>
        <v>18</v>
      </c>
      <c r="R972" t="str">
        <f t="shared" si="143"/>
        <v>Mon</v>
      </c>
    </row>
    <row r="973" spans="1:18" x14ac:dyDescent="0.25">
      <c r="A973" t="str">
        <f>PROPER(Sheet1!A973)</f>
        <v>Bright Money</v>
      </c>
      <c r="B973" t="str">
        <f>PROPER(Sheet1!B973)</f>
        <v>Bengaluru</v>
      </c>
      <c r="C973" t="s">
        <v>32</v>
      </c>
      <c r="D973">
        <v>100</v>
      </c>
      <c r="E973" s="2">
        <v>0.5</v>
      </c>
      <c r="F973" s="1">
        <v>44757</v>
      </c>
      <c r="G973" t="s">
        <v>21</v>
      </c>
      <c r="H973" t="s">
        <v>17</v>
      </c>
      <c r="I973" s="3">
        <v>31</v>
      </c>
      <c r="J973" s="4">
        <f t="shared" si="135"/>
        <v>31000</v>
      </c>
      <c r="K973">
        <f t="shared" si="136"/>
        <v>200</v>
      </c>
      <c r="L973">
        <f t="shared" si="137"/>
        <v>100</v>
      </c>
      <c r="M973">
        <f t="shared" si="138"/>
        <v>2022</v>
      </c>
      <c r="N973">
        <f t="shared" si="139"/>
        <v>7</v>
      </c>
      <c r="O973">
        <f t="shared" si="140"/>
        <v>29</v>
      </c>
      <c r="P973" t="str">
        <f t="shared" si="141"/>
        <v>Jul</v>
      </c>
      <c r="Q973">
        <f t="shared" si="142"/>
        <v>15</v>
      </c>
      <c r="R973" t="str">
        <f t="shared" si="143"/>
        <v>Fri</v>
      </c>
    </row>
    <row r="974" spans="1:18" x14ac:dyDescent="0.25">
      <c r="A974" t="str">
        <f>PROPER(Sheet1!A974)</f>
        <v>Project44</v>
      </c>
      <c r="B974" t="str">
        <f>PROPER(Sheet1!B974)</f>
        <v>Chicago</v>
      </c>
      <c r="C974" t="s">
        <v>211</v>
      </c>
      <c r="D974">
        <v>63</v>
      </c>
      <c r="E974" s="2">
        <v>0.05</v>
      </c>
      <c r="F974" s="1">
        <v>44757</v>
      </c>
      <c r="G974" t="s">
        <v>16</v>
      </c>
      <c r="H974" t="s">
        <v>29</v>
      </c>
      <c r="I974" s="3">
        <v>817</v>
      </c>
      <c r="J974" s="4">
        <f t="shared" si="135"/>
        <v>817000</v>
      </c>
      <c r="K974">
        <f t="shared" si="136"/>
        <v>1260</v>
      </c>
      <c r="L974">
        <f t="shared" si="137"/>
        <v>1197</v>
      </c>
      <c r="M974">
        <f t="shared" si="138"/>
        <v>2022</v>
      </c>
      <c r="N974">
        <f t="shared" si="139"/>
        <v>7</v>
      </c>
      <c r="O974">
        <f t="shared" si="140"/>
        <v>29</v>
      </c>
      <c r="P974" t="str">
        <f t="shared" si="141"/>
        <v>Jul</v>
      </c>
      <c r="Q974">
        <f t="shared" si="142"/>
        <v>15</v>
      </c>
      <c r="R974" t="str">
        <f t="shared" si="143"/>
        <v>Fri</v>
      </c>
    </row>
    <row r="975" spans="1:18" x14ac:dyDescent="0.25">
      <c r="A975" t="str">
        <f>PROPER(Sheet1!A975)</f>
        <v>Heroes</v>
      </c>
      <c r="B975" t="str">
        <f>PROPER(Sheet1!B975)</f>
        <v>London</v>
      </c>
      <c r="C975" t="s">
        <v>20</v>
      </c>
      <c r="D975">
        <v>24</v>
      </c>
      <c r="E975" s="2">
        <v>0.2</v>
      </c>
      <c r="F975" s="1">
        <v>44757</v>
      </c>
      <c r="G975" t="s">
        <v>16</v>
      </c>
      <c r="H975" t="s">
        <v>29</v>
      </c>
      <c r="I975" s="3">
        <v>265</v>
      </c>
      <c r="J975" s="4">
        <f t="shared" si="135"/>
        <v>265000</v>
      </c>
      <c r="K975">
        <f t="shared" si="136"/>
        <v>120</v>
      </c>
      <c r="L975">
        <f t="shared" si="137"/>
        <v>96</v>
      </c>
      <c r="M975">
        <f t="shared" si="138"/>
        <v>2022</v>
      </c>
      <c r="N975">
        <f t="shared" si="139"/>
        <v>7</v>
      </c>
      <c r="O975">
        <f t="shared" si="140"/>
        <v>29</v>
      </c>
      <c r="P975" t="str">
        <f t="shared" si="141"/>
        <v>Jul</v>
      </c>
      <c r="Q975">
        <f t="shared" si="142"/>
        <v>15</v>
      </c>
      <c r="R975" t="str">
        <f t="shared" si="143"/>
        <v>Fri</v>
      </c>
    </row>
    <row r="976" spans="1:18" x14ac:dyDescent="0.25">
      <c r="A976" t="str">
        <f>PROPER(Sheet1!A976)</f>
        <v>Aspire</v>
      </c>
      <c r="B976" t="str">
        <f>PROPER(Sheet1!B976)</f>
        <v>Sf Bay Area</v>
      </c>
      <c r="C976" t="s">
        <v>15</v>
      </c>
      <c r="D976">
        <v>23</v>
      </c>
      <c r="F976" s="1">
        <v>44757</v>
      </c>
      <c r="G976" t="s">
        <v>21</v>
      </c>
      <c r="H976" t="s">
        <v>29</v>
      </c>
      <c r="I976" s="3">
        <v>27</v>
      </c>
      <c r="J976" s="4">
        <f t="shared" si="135"/>
        <v>27000</v>
      </c>
      <c r="K976">
        <f t="shared" si="136"/>
        <v>0</v>
      </c>
      <c r="L976">
        <f t="shared" si="137"/>
        <v>-23</v>
      </c>
      <c r="M976">
        <f t="shared" si="138"/>
        <v>2022</v>
      </c>
      <c r="N976">
        <f t="shared" si="139"/>
        <v>7</v>
      </c>
      <c r="O976">
        <f t="shared" si="140"/>
        <v>29</v>
      </c>
      <c r="P976" t="str">
        <f t="shared" si="141"/>
        <v>Jul</v>
      </c>
      <c r="Q976">
        <f t="shared" si="142"/>
        <v>15</v>
      </c>
      <c r="R976" t="str">
        <f t="shared" si="143"/>
        <v>Fri</v>
      </c>
    </row>
    <row r="977" spans="1:18" x14ac:dyDescent="0.25">
      <c r="A977" t="str">
        <f>PROPER(Sheet1!A977)</f>
        <v>Styleseat</v>
      </c>
      <c r="B977" t="str">
        <f>PROPER(Sheet1!B977)</f>
        <v>Sf Bay Area</v>
      </c>
      <c r="C977" t="s">
        <v>37</v>
      </c>
      <c r="E977" s="2">
        <v>0.17</v>
      </c>
      <c r="F977" s="1">
        <v>44757</v>
      </c>
      <c r="G977" t="s">
        <v>33</v>
      </c>
      <c r="H977" t="s">
        <v>29</v>
      </c>
      <c r="I977" s="3">
        <v>40</v>
      </c>
      <c r="J977" s="4">
        <f t="shared" si="135"/>
        <v>40000</v>
      </c>
      <c r="K977">
        <f t="shared" si="136"/>
        <v>0</v>
      </c>
      <c r="L977">
        <f t="shared" si="137"/>
        <v>0</v>
      </c>
      <c r="M977">
        <f t="shared" si="138"/>
        <v>2022</v>
      </c>
      <c r="N977">
        <f t="shared" si="139"/>
        <v>7</v>
      </c>
      <c r="O977">
        <f t="shared" si="140"/>
        <v>29</v>
      </c>
      <c r="P977" t="str">
        <f t="shared" si="141"/>
        <v>Jul</v>
      </c>
      <c r="Q977">
        <f t="shared" si="142"/>
        <v>15</v>
      </c>
      <c r="R977" t="str">
        <f t="shared" si="143"/>
        <v>Fri</v>
      </c>
    </row>
    <row r="978" spans="1:18" x14ac:dyDescent="0.25">
      <c r="A978" t="str">
        <f>PROPER(Sheet1!A978)</f>
        <v>Zego</v>
      </c>
      <c r="B978" t="str">
        <f>PROPER(Sheet1!B978)</f>
        <v>London</v>
      </c>
      <c r="C978" t="s">
        <v>32</v>
      </c>
      <c r="D978">
        <v>85</v>
      </c>
      <c r="E978" s="2">
        <v>0.17</v>
      </c>
      <c r="F978" s="1">
        <v>44756</v>
      </c>
      <c r="G978" t="s">
        <v>33</v>
      </c>
      <c r="H978" t="s">
        <v>124</v>
      </c>
      <c r="I978" s="3">
        <v>202</v>
      </c>
      <c r="J978" s="4">
        <f t="shared" si="135"/>
        <v>202000</v>
      </c>
      <c r="K978">
        <f t="shared" si="136"/>
        <v>499.99999999999994</v>
      </c>
      <c r="L978">
        <f t="shared" si="137"/>
        <v>414.99999999999994</v>
      </c>
      <c r="M978">
        <f t="shared" si="138"/>
        <v>2022</v>
      </c>
      <c r="N978">
        <f t="shared" si="139"/>
        <v>7</v>
      </c>
      <c r="O978">
        <f t="shared" si="140"/>
        <v>29</v>
      </c>
      <c r="P978" t="str">
        <f t="shared" si="141"/>
        <v>Jul</v>
      </c>
      <c r="Q978">
        <f t="shared" si="142"/>
        <v>14</v>
      </c>
      <c r="R978" t="str">
        <f t="shared" si="143"/>
        <v>Thu</v>
      </c>
    </row>
    <row r="979" spans="1:18" x14ac:dyDescent="0.25">
      <c r="A979" t="str">
        <f>PROPER(Sheet1!A979)</f>
        <v>The Mom Project</v>
      </c>
      <c r="B979" t="str">
        <f>PROPER(Sheet1!B979)</f>
        <v>Chicago</v>
      </c>
      <c r="C979" t="s">
        <v>50</v>
      </c>
      <c r="D979">
        <v>54</v>
      </c>
      <c r="E979" s="2">
        <v>0.15</v>
      </c>
      <c r="F979" s="1">
        <v>44756</v>
      </c>
      <c r="G979" t="s">
        <v>33</v>
      </c>
      <c r="H979" t="s">
        <v>29</v>
      </c>
      <c r="I979" s="3">
        <v>115</v>
      </c>
      <c r="J979" s="4">
        <f t="shared" si="135"/>
        <v>115000</v>
      </c>
      <c r="K979">
        <f t="shared" si="136"/>
        <v>360</v>
      </c>
      <c r="L979">
        <f t="shared" si="137"/>
        <v>306</v>
      </c>
      <c r="M979">
        <f t="shared" si="138"/>
        <v>2022</v>
      </c>
      <c r="N979">
        <f t="shared" si="139"/>
        <v>7</v>
      </c>
      <c r="O979">
        <f t="shared" si="140"/>
        <v>29</v>
      </c>
      <c r="P979" t="str">
        <f t="shared" si="141"/>
        <v>Jul</v>
      </c>
      <c r="Q979">
        <f t="shared" si="142"/>
        <v>14</v>
      </c>
      <c r="R979" t="str">
        <f t="shared" si="143"/>
        <v>Thu</v>
      </c>
    </row>
    <row r="980" spans="1:18" x14ac:dyDescent="0.25">
      <c r="A980" t="str">
        <f>PROPER(Sheet1!A980)</f>
        <v>Unstoppable Domains</v>
      </c>
      <c r="B980" t="str">
        <f>PROPER(Sheet1!B980)</f>
        <v>Sf Bay Area</v>
      </c>
      <c r="C980" t="s">
        <v>28</v>
      </c>
      <c r="D980">
        <v>42</v>
      </c>
      <c r="E980" s="2">
        <v>0.25</v>
      </c>
      <c r="F980" s="1">
        <v>44756</v>
      </c>
      <c r="G980" t="s">
        <v>63</v>
      </c>
      <c r="H980" t="s">
        <v>29</v>
      </c>
      <c r="I980" s="3">
        <v>7</v>
      </c>
      <c r="J980" s="4">
        <f t="shared" si="135"/>
        <v>7000</v>
      </c>
      <c r="K980">
        <f t="shared" si="136"/>
        <v>168</v>
      </c>
      <c r="L980">
        <f t="shared" si="137"/>
        <v>126</v>
      </c>
      <c r="M980">
        <f t="shared" si="138"/>
        <v>2022</v>
      </c>
      <c r="N980">
        <f t="shared" si="139"/>
        <v>7</v>
      </c>
      <c r="O980">
        <f t="shared" si="140"/>
        <v>29</v>
      </c>
      <c r="P980" t="str">
        <f t="shared" si="141"/>
        <v>Jul</v>
      </c>
      <c r="Q980">
        <f t="shared" si="142"/>
        <v>14</v>
      </c>
      <c r="R980" t="str">
        <f t="shared" si="143"/>
        <v>Thu</v>
      </c>
    </row>
    <row r="981" spans="1:18" x14ac:dyDescent="0.25">
      <c r="A981" t="str">
        <f>PROPER(Sheet1!A981)</f>
        <v>Kiavi</v>
      </c>
      <c r="B981" t="str">
        <f>PROPER(Sheet1!B981)</f>
        <v>Sf Bay Area</v>
      </c>
      <c r="C981" t="s">
        <v>60</v>
      </c>
      <c r="D981">
        <v>39</v>
      </c>
      <c r="E981" s="2">
        <v>7.0000000000000007E-2</v>
      </c>
      <c r="F981" s="1">
        <v>44756</v>
      </c>
      <c r="G981" t="s">
        <v>74</v>
      </c>
      <c r="H981" t="s">
        <v>29</v>
      </c>
      <c r="I981" s="3">
        <v>240</v>
      </c>
      <c r="J981" s="4">
        <f t="shared" si="135"/>
        <v>240000</v>
      </c>
      <c r="K981">
        <f t="shared" si="136"/>
        <v>557.14285714285711</v>
      </c>
      <c r="L981">
        <f t="shared" si="137"/>
        <v>518.14285714285711</v>
      </c>
      <c r="M981">
        <f t="shared" si="138"/>
        <v>2022</v>
      </c>
      <c r="N981">
        <f t="shared" si="139"/>
        <v>7</v>
      </c>
      <c r="O981">
        <f t="shared" si="140"/>
        <v>29</v>
      </c>
      <c r="P981" t="str">
        <f t="shared" si="141"/>
        <v>Jul</v>
      </c>
      <c r="Q981">
        <f t="shared" si="142"/>
        <v>14</v>
      </c>
      <c r="R981" t="str">
        <f t="shared" si="143"/>
        <v>Thu</v>
      </c>
    </row>
    <row r="982" spans="1:18" x14ac:dyDescent="0.25">
      <c r="A982" t="str">
        <f>PROPER(Sheet1!A982)</f>
        <v>Alto Pharmacy</v>
      </c>
      <c r="B982" t="str">
        <f>PROPER(Sheet1!B982)</f>
        <v>Sf Bay Area</v>
      </c>
      <c r="C982" t="s">
        <v>43</v>
      </c>
      <c r="F982" s="1">
        <v>44756</v>
      </c>
      <c r="G982" t="s">
        <v>74</v>
      </c>
      <c r="H982" t="s">
        <v>29</v>
      </c>
      <c r="I982" s="3">
        <v>560</v>
      </c>
      <c r="J982" s="4">
        <f t="shared" si="135"/>
        <v>560000</v>
      </c>
      <c r="K982">
        <f t="shared" si="136"/>
        <v>0</v>
      </c>
      <c r="L982">
        <f t="shared" si="137"/>
        <v>0</v>
      </c>
      <c r="M982">
        <f t="shared" si="138"/>
        <v>2022</v>
      </c>
      <c r="N982">
        <f t="shared" si="139"/>
        <v>7</v>
      </c>
      <c r="O982">
        <f t="shared" si="140"/>
        <v>29</v>
      </c>
      <c r="P982" t="str">
        <f t="shared" si="141"/>
        <v>Jul</v>
      </c>
      <c r="Q982">
        <f t="shared" si="142"/>
        <v>14</v>
      </c>
      <c r="R982" t="str">
        <f t="shared" si="143"/>
        <v>Thu</v>
      </c>
    </row>
    <row r="983" spans="1:18" x14ac:dyDescent="0.25">
      <c r="A983" t="str">
        <f>PROPER(Sheet1!A983)</f>
        <v>Cosuno</v>
      </c>
      <c r="B983" t="str">
        <f>PROPER(Sheet1!B983)</f>
        <v>Berlin</v>
      </c>
      <c r="C983" t="s">
        <v>151</v>
      </c>
      <c r="F983" s="1">
        <v>44756</v>
      </c>
      <c r="G983" t="s">
        <v>63</v>
      </c>
      <c r="H983" t="s">
        <v>127</v>
      </c>
      <c r="I983" s="3">
        <v>45</v>
      </c>
      <c r="J983" s="4">
        <f t="shared" si="135"/>
        <v>45000</v>
      </c>
      <c r="K983">
        <f t="shared" si="136"/>
        <v>0</v>
      </c>
      <c r="L983">
        <f t="shared" si="137"/>
        <v>0</v>
      </c>
      <c r="M983">
        <f t="shared" si="138"/>
        <v>2022</v>
      </c>
      <c r="N983">
        <f t="shared" si="139"/>
        <v>7</v>
      </c>
      <c r="O983">
        <f t="shared" si="140"/>
        <v>29</v>
      </c>
      <c r="P983" t="str">
        <f t="shared" si="141"/>
        <v>Jul</v>
      </c>
      <c r="Q983">
        <f t="shared" si="142"/>
        <v>14</v>
      </c>
      <c r="R983" t="str">
        <f t="shared" si="143"/>
        <v>Thu</v>
      </c>
    </row>
    <row r="984" spans="1:18" x14ac:dyDescent="0.25">
      <c r="A984" t="str">
        <f>PROPER(Sheet1!A984)</f>
        <v>Opensea</v>
      </c>
      <c r="B984" t="str">
        <f>PROPER(Sheet1!B984)</f>
        <v>New York City</v>
      </c>
      <c r="C984" t="s">
        <v>28</v>
      </c>
      <c r="E984" s="2">
        <v>0.2</v>
      </c>
      <c r="F984" s="1">
        <v>44756</v>
      </c>
      <c r="G984" t="s">
        <v>33</v>
      </c>
      <c r="H984" t="s">
        <v>29</v>
      </c>
      <c r="I984" s="3">
        <v>427</v>
      </c>
      <c r="J984" s="4">
        <f t="shared" si="135"/>
        <v>427000</v>
      </c>
      <c r="K984">
        <f t="shared" si="136"/>
        <v>0</v>
      </c>
      <c r="L984">
        <f t="shared" si="137"/>
        <v>0</v>
      </c>
      <c r="M984">
        <f t="shared" si="138"/>
        <v>2022</v>
      </c>
      <c r="N984">
        <f t="shared" si="139"/>
        <v>7</v>
      </c>
      <c r="O984">
        <f t="shared" si="140"/>
        <v>29</v>
      </c>
      <c r="P984" t="str">
        <f t="shared" si="141"/>
        <v>Jul</v>
      </c>
      <c r="Q984">
        <f t="shared" si="142"/>
        <v>14</v>
      </c>
      <c r="R984" t="str">
        <f t="shared" si="143"/>
        <v>Thu</v>
      </c>
    </row>
    <row r="985" spans="1:18" x14ac:dyDescent="0.25">
      <c r="A985" t="str">
        <f>PROPER(Sheet1!A985)</f>
        <v>Wave</v>
      </c>
      <c r="B985" t="str">
        <f>PROPER(Sheet1!B985)</f>
        <v>Dakar</v>
      </c>
      <c r="C985" t="s">
        <v>32</v>
      </c>
      <c r="D985">
        <v>300</v>
      </c>
      <c r="E985" s="2">
        <v>0.15</v>
      </c>
      <c r="F985" s="1">
        <v>44755</v>
      </c>
      <c r="G985" t="s">
        <v>21</v>
      </c>
      <c r="H985" t="s">
        <v>1116</v>
      </c>
      <c r="I985" s="3">
        <v>292</v>
      </c>
      <c r="J985" s="4">
        <f t="shared" si="135"/>
        <v>292000</v>
      </c>
      <c r="K985">
        <f t="shared" si="136"/>
        <v>2000</v>
      </c>
      <c r="L985">
        <f t="shared" si="137"/>
        <v>1700</v>
      </c>
      <c r="M985">
        <f t="shared" si="138"/>
        <v>2022</v>
      </c>
      <c r="N985">
        <f t="shared" si="139"/>
        <v>7</v>
      </c>
      <c r="O985">
        <f t="shared" si="140"/>
        <v>29</v>
      </c>
      <c r="P985" t="str">
        <f t="shared" si="141"/>
        <v>Jul</v>
      </c>
      <c r="Q985">
        <f t="shared" si="142"/>
        <v>13</v>
      </c>
      <c r="R985" t="str">
        <f t="shared" si="143"/>
        <v>Wed</v>
      </c>
    </row>
    <row r="986" spans="1:18" x14ac:dyDescent="0.25">
      <c r="A986" t="str">
        <f>PROPER(Sheet1!A986)</f>
        <v>Tonal</v>
      </c>
      <c r="B986" t="str">
        <f>PROPER(Sheet1!B986)</f>
        <v>Sf Bay Area</v>
      </c>
      <c r="C986" t="s">
        <v>71</v>
      </c>
      <c r="D986">
        <v>262</v>
      </c>
      <c r="E986" s="2">
        <v>0.35</v>
      </c>
      <c r="F986" s="1">
        <v>44755</v>
      </c>
      <c r="G986" t="s">
        <v>74</v>
      </c>
      <c r="H986" t="s">
        <v>29</v>
      </c>
      <c r="I986" s="3">
        <v>450</v>
      </c>
      <c r="J986" s="4">
        <f t="shared" si="135"/>
        <v>450000</v>
      </c>
      <c r="K986">
        <f t="shared" si="136"/>
        <v>748.57142857142867</v>
      </c>
      <c r="L986">
        <f t="shared" si="137"/>
        <v>486.57142857142867</v>
      </c>
      <c r="M986">
        <f t="shared" si="138"/>
        <v>2022</v>
      </c>
      <c r="N986">
        <f t="shared" si="139"/>
        <v>7</v>
      </c>
      <c r="O986">
        <f t="shared" si="140"/>
        <v>29</v>
      </c>
      <c r="P986" t="str">
        <f t="shared" si="141"/>
        <v>Jul</v>
      </c>
      <c r="Q986">
        <f t="shared" si="142"/>
        <v>13</v>
      </c>
      <c r="R986" t="str">
        <f t="shared" si="143"/>
        <v>Wed</v>
      </c>
    </row>
    <row r="987" spans="1:18" x14ac:dyDescent="0.25">
      <c r="A987" t="str">
        <f>PROPER(Sheet1!A987)</f>
        <v>Fabric</v>
      </c>
      <c r="B987" t="str">
        <f>PROPER(Sheet1!B987)</f>
        <v>New York City</v>
      </c>
      <c r="C987" t="s">
        <v>211</v>
      </c>
      <c r="D987">
        <v>120</v>
      </c>
      <c r="E987" s="2">
        <v>0.4</v>
      </c>
      <c r="F987" s="1">
        <v>44755</v>
      </c>
      <c r="G987" t="s">
        <v>33</v>
      </c>
      <c r="H987" t="s">
        <v>29</v>
      </c>
      <c r="I987" s="3">
        <v>336</v>
      </c>
      <c r="J987" s="4">
        <f t="shared" si="135"/>
        <v>336000</v>
      </c>
      <c r="K987">
        <f t="shared" si="136"/>
        <v>300</v>
      </c>
      <c r="L987">
        <f t="shared" si="137"/>
        <v>180</v>
      </c>
      <c r="M987">
        <f t="shared" si="138"/>
        <v>2022</v>
      </c>
      <c r="N987">
        <f t="shared" si="139"/>
        <v>7</v>
      </c>
      <c r="O987">
        <f t="shared" si="140"/>
        <v>29</v>
      </c>
      <c r="P987" t="str">
        <f t="shared" si="141"/>
        <v>Jul</v>
      </c>
      <c r="Q987">
        <f t="shared" si="142"/>
        <v>13</v>
      </c>
      <c r="R987" t="str">
        <f t="shared" si="143"/>
        <v>Wed</v>
      </c>
    </row>
    <row r="988" spans="1:18" x14ac:dyDescent="0.25">
      <c r="A988" t="str">
        <f>PROPER(Sheet1!A988)</f>
        <v>Bryter</v>
      </c>
      <c r="B988" t="str">
        <f>PROPER(Sheet1!B988)</f>
        <v>Berlin</v>
      </c>
      <c r="C988" t="s">
        <v>130</v>
      </c>
      <c r="D988">
        <v>100</v>
      </c>
      <c r="E988" s="2">
        <v>0.3</v>
      </c>
      <c r="F988" s="1">
        <v>44755</v>
      </c>
      <c r="G988" t="s">
        <v>63</v>
      </c>
      <c r="H988" t="s">
        <v>127</v>
      </c>
      <c r="I988" s="3">
        <v>89</v>
      </c>
      <c r="J988" s="4">
        <f t="shared" si="135"/>
        <v>89000</v>
      </c>
      <c r="K988">
        <f t="shared" si="136"/>
        <v>333.33333333333337</v>
      </c>
      <c r="L988">
        <f t="shared" si="137"/>
        <v>233.33333333333337</v>
      </c>
      <c r="M988">
        <f t="shared" si="138"/>
        <v>2022</v>
      </c>
      <c r="N988">
        <f t="shared" si="139"/>
        <v>7</v>
      </c>
      <c r="O988">
        <f t="shared" si="140"/>
        <v>29</v>
      </c>
      <c r="P988" t="str">
        <f t="shared" si="141"/>
        <v>Jul</v>
      </c>
      <c r="Q988">
        <f t="shared" si="142"/>
        <v>13</v>
      </c>
      <c r="R988" t="str">
        <f t="shared" si="143"/>
        <v>Wed</v>
      </c>
    </row>
    <row r="989" spans="1:18" x14ac:dyDescent="0.25">
      <c r="A989" t="str">
        <f>PROPER(Sheet1!A989)</f>
        <v>Chownow</v>
      </c>
      <c r="B989" t="str">
        <f>PROPER(Sheet1!B989)</f>
        <v>Los Angeles</v>
      </c>
      <c r="C989" t="s">
        <v>41</v>
      </c>
      <c r="D989">
        <v>100</v>
      </c>
      <c r="E989" s="2">
        <v>0.2</v>
      </c>
      <c r="F989" s="1">
        <v>44755</v>
      </c>
      <c r="G989" t="s">
        <v>33</v>
      </c>
      <c r="H989" t="s">
        <v>29</v>
      </c>
      <c r="I989" s="3">
        <v>64</v>
      </c>
      <c r="J989" s="4">
        <f t="shared" si="135"/>
        <v>64000</v>
      </c>
      <c r="K989">
        <f t="shared" si="136"/>
        <v>500</v>
      </c>
      <c r="L989">
        <f t="shared" si="137"/>
        <v>400</v>
      </c>
      <c r="M989">
        <f t="shared" si="138"/>
        <v>2022</v>
      </c>
      <c r="N989">
        <f t="shared" si="139"/>
        <v>7</v>
      </c>
      <c r="O989">
        <f t="shared" si="140"/>
        <v>29</v>
      </c>
      <c r="P989" t="str">
        <f t="shared" si="141"/>
        <v>Jul</v>
      </c>
      <c r="Q989">
        <f t="shared" si="142"/>
        <v>13</v>
      </c>
      <c r="R989" t="str">
        <f t="shared" si="143"/>
        <v>Wed</v>
      </c>
    </row>
    <row r="990" spans="1:18" x14ac:dyDescent="0.25">
      <c r="A990" t="str">
        <f>PROPER(Sheet1!A990)</f>
        <v>Involves</v>
      </c>
      <c r="B990" t="str">
        <f>PROPER(Sheet1!B990)</f>
        <v>Florianã³Polis</v>
      </c>
      <c r="C990" t="s">
        <v>20</v>
      </c>
      <c r="D990">
        <v>70</v>
      </c>
      <c r="E990" s="2">
        <v>0.18</v>
      </c>
      <c r="F990" s="1">
        <v>44755</v>
      </c>
      <c r="G990" t="s">
        <v>16</v>
      </c>
      <c r="H990" t="s">
        <v>148</v>
      </c>
      <c r="I990" s="3">
        <v>23</v>
      </c>
      <c r="J990" s="4">
        <f t="shared" si="135"/>
        <v>23000</v>
      </c>
      <c r="K990">
        <f t="shared" si="136"/>
        <v>388.88888888888891</v>
      </c>
      <c r="L990">
        <f t="shared" si="137"/>
        <v>318.88888888888891</v>
      </c>
      <c r="M990">
        <f t="shared" si="138"/>
        <v>2022</v>
      </c>
      <c r="N990">
        <f t="shared" si="139"/>
        <v>7</v>
      </c>
      <c r="O990">
        <f t="shared" si="140"/>
        <v>29</v>
      </c>
      <c r="P990" t="str">
        <f t="shared" si="141"/>
        <v>Jul</v>
      </c>
      <c r="Q990">
        <f t="shared" si="142"/>
        <v>13</v>
      </c>
      <c r="R990" t="str">
        <f t="shared" si="143"/>
        <v>Wed</v>
      </c>
    </row>
    <row r="991" spans="1:18" x14ac:dyDescent="0.25">
      <c r="A991" t="str">
        <f>PROPER(Sheet1!A991)</f>
        <v>100 Thieves</v>
      </c>
      <c r="B991" t="str">
        <f>PROPER(Sheet1!B991)</f>
        <v>Los Angeles</v>
      </c>
      <c r="C991" t="s">
        <v>37</v>
      </c>
      <c r="D991">
        <v>12</v>
      </c>
      <c r="F991" s="1">
        <v>44755</v>
      </c>
      <c r="G991" t="s">
        <v>33</v>
      </c>
      <c r="H991" t="s">
        <v>29</v>
      </c>
      <c r="I991" s="3">
        <v>120</v>
      </c>
      <c r="J991" s="4">
        <f t="shared" si="135"/>
        <v>120000</v>
      </c>
      <c r="K991">
        <f t="shared" si="136"/>
        <v>0</v>
      </c>
      <c r="L991">
        <f t="shared" si="137"/>
        <v>-12</v>
      </c>
      <c r="M991">
        <f t="shared" si="138"/>
        <v>2022</v>
      </c>
      <c r="N991">
        <f t="shared" si="139"/>
        <v>7</v>
      </c>
      <c r="O991">
        <f t="shared" si="140"/>
        <v>29</v>
      </c>
      <c r="P991" t="str">
        <f t="shared" si="141"/>
        <v>Jul</v>
      </c>
      <c r="Q991">
        <f t="shared" si="142"/>
        <v>13</v>
      </c>
      <c r="R991" t="str">
        <f t="shared" si="143"/>
        <v>Wed</v>
      </c>
    </row>
    <row r="992" spans="1:18" x14ac:dyDescent="0.25">
      <c r="A992" t="str">
        <f>PROPER(Sheet1!A992)</f>
        <v>Nuro</v>
      </c>
      <c r="B992" t="str">
        <f>PROPER(Sheet1!B992)</f>
        <v>Sf Bay Area</v>
      </c>
      <c r="C992" t="s">
        <v>94</v>
      </c>
      <c r="D992">
        <v>7</v>
      </c>
      <c r="F992" s="1">
        <v>44755</v>
      </c>
      <c r="G992" t="s">
        <v>72</v>
      </c>
      <c r="H992" t="s">
        <v>29</v>
      </c>
      <c r="I992" s="3">
        <v>2100</v>
      </c>
      <c r="J992" s="4">
        <f t="shared" si="135"/>
        <v>2100000</v>
      </c>
      <c r="K992">
        <f t="shared" si="136"/>
        <v>0</v>
      </c>
      <c r="L992">
        <f t="shared" si="137"/>
        <v>-7</v>
      </c>
      <c r="M992">
        <f t="shared" si="138"/>
        <v>2022</v>
      </c>
      <c r="N992">
        <f t="shared" si="139"/>
        <v>7</v>
      </c>
      <c r="O992">
        <f t="shared" si="140"/>
        <v>29</v>
      </c>
      <c r="P992" t="str">
        <f t="shared" si="141"/>
        <v>Jul</v>
      </c>
      <c r="Q992">
        <f t="shared" si="142"/>
        <v>13</v>
      </c>
      <c r="R992" t="str">
        <f t="shared" si="143"/>
        <v>Wed</v>
      </c>
    </row>
    <row r="993" spans="1:18" x14ac:dyDescent="0.25">
      <c r="A993" t="str">
        <f>PROPER(Sheet1!A993)</f>
        <v>Arrival</v>
      </c>
      <c r="B993" t="str">
        <f>PROPER(Sheet1!B993)</f>
        <v>London</v>
      </c>
      <c r="C993" t="s">
        <v>94</v>
      </c>
      <c r="E993" s="2">
        <v>0.3</v>
      </c>
      <c r="F993" s="1">
        <v>44755</v>
      </c>
      <c r="G993" t="s">
        <v>11</v>
      </c>
      <c r="H993" t="s">
        <v>124</v>
      </c>
      <c r="I993" s="3">
        <v>629</v>
      </c>
      <c r="J993" s="4">
        <f t="shared" si="135"/>
        <v>629000</v>
      </c>
      <c r="K993">
        <f t="shared" si="136"/>
        <v>0</v>
      </c>
      <c r="L993">
        <f t="shared" si="137"/>
        <v>0</v>
      </c>
      <c r="M993">
        <f t="shared" si="138"/>
        <v>2022</v>
      </c>
      <c r="N993">
        <f t="shared" si="139"/>
        <v>7</v>
      </c>
      <c r="O993">
        <f t="shared" si="140"/>
        <v>29</v>
      </c>
      <c r="P993" t="str">
        <f t="shared" si="141"/>
        <v>Jul</v>
      </c>
      <c r="Q993">
        <f t="shared" si="142"/>
        <v>13</v>
      </c>
      <c r="R993" t="str">
        <f t="shared" si="143"/>
        <v>Wed</v>
      </c>
    </row>
    <row r="994" spans="1:18" x14ac:dyDescent="0.25">
      <c r="A994" t="str">
        <f>PROPER(Sheet1!A994)</f>
        <v>Circleup</v>
      </c>
      <c r="B994" t="str">
        <f>PROPER(Sheet1!B994)</f>
        <v>Sf Bay Area</v>
      </c>
      <c r="C994" t="s">
        <v>32</v>
      </c>
      <c r="F994" s="1">
        <v>44755</v>
      </c>
      <c r="G994" t="s">
        <v>33</v>
      </c>
      <c r="H994" t="s">
        <v>29</v>
      </c>
      <c r="I994" s="3">
        <v>53</v>
      </c>
      <c r="J994" s="4">
        <f t="shared" si="135"/>
        <v>53000</v>
      </c>
      <c r="K994">
        <f t="shared" si="136"/>
        <v>0</v>
      </c>
      <c r="L994">
        <f t="shared" si="137"/>
        <v>0</v>
      </c>
      <c r="M994">
        <f t="shared" si="138"/>
        <v>2022</v>
      </c>
      <c r="N994">
        <f t="shared" si="139"/>
        <v>7</v>
      </c>
      <c r="O994">
        <f t="shared" si="140"/>
        <v>29</v>
      </c>
      <c r="P994" t="str">
        <f t="shared" si="141"/>
        <v>Jul</v>
      </c>
      <c r="Q994">
        <f t="shared" si="142"/>
        <v>13</v>
      </c>
      <c r="R994" t="str">
        <f t="shared" si="143"/>
        <v>Wed</v>
      </c>
    </row>
    <row r="995" spans="1:18" x14ac:dyDescent="0.25">
      <c r="A995" t="str">
        <f>PROPER(Sheet1!A995)</f>
        <v>Papa</v>
      </c>
      <c r="B995" t="str">
        <f>PROPER(Sheet1!B995)</f>
        <v>Miami</v>
      </c>
      <c r="C995" t="s">
        <v>62</v>
      </c>
      <c r="E995" s="2">
        <v>0.15</v>
      </c>
      <c r="F995" s="1">
        <v>44755</v>
      </c>
      <c r="G995" t="s">
        <v>72</v>
      </c>
      <c r="H995" t="s">
        <v>29</v>
      </c>
      <c r="I995" s="3">
        <v>241</v>
      </c>
      <c r="J995" s="4">
        <f t="shared" si="135"/>
        <v>241000</v>
      </c>
      <c r="K995">
        <f t="shared" si="136"/>
        <v>0</v>
      </c>
      <c r="L995">
        <f t="shared" si="137"/>
        <v>0</v>
      </c>
      <c r="M995">
        <f t="shared" si="138"/>
        <v>2022</v>
      </c>
      <c r="N995">
        <f t="shared" si="139"/>
        <v>7</v>
      </c>
      <c r="O995">
        <f t="shared" si="140"/>
        <v>29</v>
      </c>
      <c r="P995" t="str">
        <f t="shared" si="141"/>
        <v>Jul</v>
      </c>
      <c r="Q995">
        <f t="shared" si="142"/>
        <v>13</v>
      </c>
      <c r="R995" t="str">
        <f t="shared" si="143"/>
        <v>Wed</v>
      </c>
    </row>
    <row r="996" spans="1:18" x14ac:dyDescent="0.25">
      <c r="A996" t="str">
        <f>PROPER(Sheet1!A996)</f>
        <v>Gopuff</v>
      </c>
      <c r="B996" t="str">
        <f>PROPER(Sheet1!B996)</f>
        <v>Philadelphia</v>
      </c>
      <c r="C996" t="s">
        <v>41</v>
      </c>
      <c r="D996">
        <v>1500</v>
      </c>
      <c r="E996" s="2">
        <v>0.1</v>
      </c>
      <c r="F996" s="1">
        <v>44754</v>
      </c>
      <c r="G996" t="s">
        <v>162</v>
      </c>
      <c r="H996" t="s">
        <v>29</v>
      </c>
      <c r="I996" s="3">
        <v>3400</v>
      </c>
      <c r="J996" s="4">
        <f t="shared" si="135"/>
        <v>3400000</v>
      </c>
      <c r="K996">
        <f t="shared" si="136"/>
        <v>15000</v>
      </c>
      <c r="L996">
        <f t="shared" si="137"/>
        <v>13500</v>
      </c>
      <c r="M996">
        <f t="shared" si="138"/>
        <v>2022</v>
      </c>
      <c r="N996">
        <f t="shared" si="139"/>
        <v>7</v>
      </c>
      <c r="O996">
        <f t="shared" si="140"/>
        <v>29</v>
      </c>
      <c r="P996" t="str">
        <f t="shared" si="141"/>
        <v>Jul</v>
      </c>
      <c r="Q996">
        <f t="shared" si="142"/>
        <v>12</v>
      </c>
      <c r="R996" t="str">
        <f t="shared" si="143"/>
        <v>Tue</v>
      </c>
    </row>
    <row r="997" spans="1:18" x14ac:dyDescent="0.25">
      <c r="A997" t="str">
        <f>PROPER(Sheet1!A997)</f>
        <v>Fraazo</v>
      </c>
      <c r="B997" t="str">
        <f>PROPER(Sheet1!B997)</f>
        <v>Mumbai</v>
      </c>
      <c r="C997" t="s">
        <v>41</v>
      </c>
      <c r="D997">
        <v>150</v>
      </c>
      <c r="F997" s="1">
        <v>44754</v>
      </c>
      <c r="G997" t="s">
        <v>63</v>
      </c>
      <c r="H997" t="s">
        <v>17</v>
      </c>
      <c r="I997" s="3">
        <v>63</v>
      </c>
      <c r="J997" s="4">
        <f t="shared" si="135"/>
        <v>63000</v>
      </c>
      <c r="K997">
        <f t="shared" si="136"/>
        <v>0</v>
      </c>
      <c r="L997">
        <f t="shared" si="137"/>
        <v>-150</v>
      </c>
      <c r="M997">
        <f t="shared" si="138"/>
        <v>2022</v>
      </c>
      <c r="N997">
        <f t="shared" si="139"/>
        <v>7</v>
      </c>
      <c r="O997">
        <f t="shared" si="140"/>
        <v>29</v>
      </c>
      <c r="P997" t="str">
        <f t="shared" si="141"/>
        <v>Jul</v>
      </c>
      <c r="Q997">
        <f t="shared" si="142"/>
        <v>12</v>
      </c>
      <c r="R997" t="str">
        <f t="shared" si="143"/>
        <v>Tue</v>
      </c>
    </row>
    <row r="998" spans="1:18" x14ac:dyDescent="0.25">
      <c r="A998" t="str">
        <f>PROPER(Sheet1!A998)</f>
        <v>Babylon</v>
      </c>
      <c r="B998" t="str">
        <f>PROPER(Sheet1!B998)</f>
        <v>London</v>
      </c>
      <c r="C998" t="s">
        <v>43</v>
      </c>
      <c r="D998">
        <v>100</v>
      </c>
      <c r="F998" s="1">
        <v>44754</v>
      </c>
      <c r="G998" t="s">
        <v>11</v>
      </c>
      <c r="H998" t="s">
        <v>124</v>
      </c>
      <c r="I998" s="3">
        <v>1100</v>
      </c>
      <c r="J998" s="4">
        <f t="shared" si="135"/>
        <v>1100000</v>
      </c>
      <c r="K998">
        <f t="shared" si="136"/>
        <v>0</v>
      </c>
      <c r="L998">
        <f t="shared" si="137"/>
        <v>-100</v>
      </c>
      <c r="M998">
        <f t="shared" si="138"/>
        <v>2022</v>
      </c>
      <c r="N998">
        <f t="shared" si="139"/>
        <v>7</v>
      </c>
      <c r="O998">
        <f t="shared" si="140"/>
        <v>29</v>
      </c>
      <c r="P998" t="str">
        <f t="shared" si="141"/>
        <v>Jul</v>
      </c>
      <c r="Q998">
        <f t="shared" si="142"/>
        <v>12</v>
      </c>
      <c r="R998" t="str">
        <f t="shared" si="143"/>
        <v>Tue</v>
      </c>
    </row>
    <row r="999" spans="1:18" x14ac:dyDescent="0.25">
      <c r="A999" t="str">
        <f>PROPER(Sheet1!A999)</f>
        <v>Hubilo</v>
      </c>
      <c r="B999" t="str">
        <f>PROPER(Sheet1!B999)</f>
        <v>Sf Bay Area</v>
      </c>
      <c r="C999" t="s">
        <v>15</v>
      </c>
      <c r="D999">
        <v>45</v>
      </c>
      <c r="E999" s="2">
        <v>0.12</v>
      </c>
      <c r="F999" s="1">
        <v>44754</v>
      </c>
      <c r="G999" t="s">
        <v>63</v>
      </c>
      <c r="H999" t="s">
        <v>29</v>
      </c>
      <c r="I999" s="3">
        <v>153</v>
      </c>
      <c r="J999" s="4">
        <f t="shared" si="135"/>
        <v>153000</v>
      </c>
      <c r="K999">
        <f t="shared" si="136"/>
        <v>375</v>
      </c>
      <c r="L999">
        <f t="shared" si="137"/>
        <v>330</v>
      </c>
      <c r="M999">
        <f t="shared" si="138"/>
        <v>2022</v>
      </c>
      <c r="N999">
        <f t="shared" si="139"/>
        <v>7</v>
      </c>
      <c r="O999">
        <f t="shared" si="140"/>
        <v>29</v>
      </c>
      <c r="P999" t="str">
        <f t="shared" si="141"/>
        <v>Jul</v>
      </c>
      <c r="Q999">
        <f t="shared" si="142"/>
        <v>12</v>
      </c>
      <c r="R999" t="str">
        <f t="shared" si="143"/>
        <v>Tue</v>
      </c>
    </row>
    <row r="1000" spans="1:18" x14ac:dyDescent="0.25">
      <c r="A1000" t="str">
        <f>PROPER(Sheet1!A1000)</f>
        <v>Airlift</v>
      </c>
      <c r="B1000" t="str">
        <f>PROPER(Sheet1!B1000)</f>
        <v>Lahore</v>
      </c>
      <c r="C1000" t="s">
        <v>211</v>
      </c>
      <c r="E1000" s="2">
        <v>1</v>
      </c>
      <c r="F1000" s="1">
        <v>44754</v>
      </c>
      <c r="G1000" t="s">
        <v>63</v>
      </c>
      <c r="H1000" t="s">
        <v>1128</v>
      </c>
      <c r="I1000" s="3">
        <v>109</v>
      </c>
      <c r="J1000" s="4">
        <f t="shared" si="135"/>
        <v>109000</v>
      </c>
      <c r="K1000">
        <f t="shared" si="136"/>
        <v>0</v>
      </c>
      <c r="L1000">
        <f t="shared" si="137"/>
        <v>0</v>
      </c>
      <c r="M1000">
        <f t="shared" si="138"/>
        <v>2022</v>
      </c>
      <c r="N1000">
        <f t="shared" si="139"/>
        <v>7</v>
      </c>
      <c r="O1000">
        <f t="shared" si="140"/>
        <v>29</v>
      </c>
      <c r="P1000" t="str">
        <f t="shared" si="141"/>
        <v>Jul</v>
      </c>
      <c r="Q1000">
        <f t="shared" si="142"/>
        <v>12</v>
      </c>
      <c r="R1000" t="str">
        <f t="shared" si="143"/>
        <v>Tue</v>
      </c>
    </row>
    <row r="1001" spans="1:18" x14ac:dyDescent="0.25">
      <c r="A1001" t="str">
        <f>PROPER(Sheet1!A1001)</f>
        <v>Microsoft</v>
      </c>
      <c r="B1001" t="str">
        <f>PROPER(Sheet1!B1001)</f>
        <v>Seattle</v>
      </c>
      <c r="C1001" t="s">
        <v>62</v>
      </c>
      <c r="F1001" s="1">
        <v>44754</v>
      </c>
      <c r="G1001" t="s">
        <v>11</v>
      </c>
      <c r="H1001" t="s">
        <v>29</v>
      </c>
      <c r="I1001" s="3">
        <v>1</v>
      </c>
      <c r="J1001" s="4">
        <f t="shared" si="135"/>
        <v>1000</v>
      </c>
      <c r="K1001">
        <f t="shared" si="136"/>
        <v>0</v>
      </c>
      <c r="L1001">
        <f t="shared" si="137"/>
        <v>0</v>
      </c>
      <c r="M1001">
        <f t="shared" si="138"/>
        <v>2022</v>
      </c>
      <c r="N1001">
        <f t="shared" si="139"/>
        <v>7</v>
      </c>
      <c r="O1001">
        <f t="shared" si="140"/>
        <v>29</v>
      </c>
      <c r="P1001" t="str">
        <f t="shared" si="141"/>
        <v>Jul</v>
      </c>
      <c r="Q1001">
        <f t="shared" si="142"/>
        <v>12</v>
      </c>
      <c r="R1001" t="str">
        <f t="shared" si="143"/>
        <v>Tue</v>
      </c>
    </row>
    <row r="1002" spans="1:18" x14ac:dyDescent="0.25">
      <c r="A1002" t="str">
        <f>PROPER(Sheet1!A1002)</f>
        <v>Spring</v>
      </c>
      <c r="B1002" t="str">
        <f>PROPER(Sheet1!B1002)</f>
        <v>Sf Bay Area</v>
      </c>
      <c r="C1002" t="s">
        <v>20</v>
      </c>
      <c r="F1002" s="1">
        <v>44754</v>
      </c>
      <c r="G1002" t="s">
        <v>16</v>
      </c>
      <c r="H1002" t="s">
        <v>29</v>
      </c>
      <c r="I1002" s="3">
        <v>61</v>
      </c>
      <c r="J1002" s="4">
        <f t="shared" si="135"/>
        <v>61000</v>
      </c>
      <c r="K1002">
        <f t="shared" si="136"/>
        <v>0</v>
      </c>
      <c r="L1002">
        <f t="shared" si="137"/>
        <v>0</v>
      </c>
      <c r="M1002">
        <f t="shared" si="138"/>
        <v>2022</v>
      </c>
      <c r="N1002">
        <f t="shared" si="139"/>
        <v>7</v>
      </c>
      <c r="O1002">
        <f t="shared" si="140"/>
        <v>29</v>
      </c>
      <c r="P1002" t="str">
        <f t="shared" si="141"/>
        <v>Jul</v>
      </c>
      <c r="Q1002">
        <f t="shared" si="142"/>
        <v>12</v>
      </c>
      <c r="R1002" t="str">
        <f t="shared" si="143"/>
        <v>Tue</v>
      </c>
    </row>
    <row r="1003" spans="1:18" x14ac:dyDescent="0.25">
      <c r="A1003" t="str">
        <f>PROPER(Sheet1!A1003)</f>
        <v>Hopin</v>
      </c>
      <c r="B1003" t="str">
        <f>PROPER(Sheet1!B1003)</f>
        <v>London</v>
      </c>
      <c r="C1003" t="s">
        <v>62</v>
      </c>
      <c r="D1003">
        <v>242</v>
      </c>
      <c r="E1003" s="2">
        <v>0.28999999999999998</v>
      </c>
      <c r="F1003" s="1">
        <v>44753</v>
      </c>
      <c r="G1003" t="s">
        <v>72</v>
      </c>
      <c r="H1003" t="s">
        <v>124</v>
      </c>
      <c r="I1003" s="3">
        <v>1000</v>
      </c>
      <c r="J1003" s="4">
        <f t="shared" si="135"/>
        <v>1000000</v>
      </c>
      <c r="K1003">
        <f t="shared" si="136"/>
        <v>834.48275862068976</v>
      </c>
      <c r="L1003">
        <f t="shared" si="137"/>
        <v>592.48275862068976</v>
      </c>
      <c r="M1003">
        <f t="shared" si="138"/>
        <v>2022</v>
      </c>
      <c r="N1003">
        <f t="shared" si="139"/>
        <v>7</v>
      </c>
      <c r="O1003">
        <f t="shared" si="140"/>
        <v>29</v>
      </c>
      <c r="P1003" t="str">
        <f t="shared" si="141"/>
        <v>Jul</v>
      </c>
      <c r="Q1003">
        <f t="shared" si="142"/>
        <v>11</v>
      </c>
      <c r="R1003" t="str">
        <f t="shared" si="143"/>
        <v>Mon</v>
      </c>
    </row>
    <row r="1004" spans="1:18" x14ac:dyDescent="0.25">
      <c r="A1004" t="str">
        <f>PROPER(Sheet1!A1004)</f>
        <v>Alice</v>
      </c>
      <c r="B1004" t="str">
        <f>PROPER(Sheet1!B1004)</f>
        <v>Sao Paulo</v>
      </c>
      <c r="C1004" t="s">
        <v>43</v>
      </c>
      <c r="D1004">
        <v>63</v>
      </c>
      <c r="F1004" s="1">
        <v>44753</v>
      </c>
      <c r="G1004" t="s">
        <v>33</v>
      </c>
      <c r="H1004" t="s">
        <v>148</v>
      </c>
      <c r="I1004" s="3">
        <v>174</v>
      </c>
      <c r="J1004" s="4">
        <f t="shared" si="135"/>
        <v>174000</v>
      </c>
      <c r="K1004">
        <f t="shared" si="136"/>
        <v>0</v>
      </c>
      <c r="L1004">
        <f t="shared" si="137"/>
        <v>-63</v>
      </c>
      <c r="M1004">
        <f t="shared" si="138"/>
        <v>2022</v>
      </c>
      <c r="N1004">
        <f t="shared" si="139"/>
        <v>7</v>
      </c>
      <c r="O1004">
        <f t="shared" si="140"/>
        <v>29</v>
      </c>
      <c r="P1004" t="str">
        <f t="shared" si="141"/>
        <v>Jul</v>
      </c>
      <c r="Q1004">
        <f t="shared" si="142"/>
        <v>11</v>
      </c>
      <c r="R1004" t="str">
        <f t="shared" si="143"/>
        <v>Mon</v>
      </c>
    </row>
    <row r="1005" spans="1:18" x14ac:dyDescent="0.25">
      <c r="A1005" t="str">
        <f>PROPER(Sheet1!A1005)</f>
        <v>Sundaysky</v>
      </c>
      <c r="B1005" t="str">
        <f>PROPER(Sheet1!B1005)</f>
        <v>New York City</v>
      </c>
      <c r="C1005" t="s">
        <v>15</v>
      </c>
      <c r="D1005">
        <v>24</v>
      </c>
      <c r="E1005" s="2">
        <v>0.13</v>
      </c>
      <c r="F1005" s="1">
        <v>44753</v>
      </c>
      <c r="G1005" t="s">
        <v>72</v>
      </c>
      <c r="H1005" t="s">
        <v>29</v>
      </c>
      <c r="I1005" s="3">
        <v>74</v>
      </c>
      <c r="J1005" s="4">
        <f t="shared" si="135"/>
        <v>74000</v>
      </c>
      <c r="K1005">
        <f t="shared" si="136"/>
        <v>184.61538461538461</v>
      </c>
      <c r="L1005">
        <f t="shared" si="137"/>
        <v>160.61538461538461</v>
      </c>
      <c r="M1005">
        <f t="shared" si="138"/>
        <v>2022</v>
      </c>
      <c r="N1005">
        <f t="shared" si="139"/>
        <v>7</v>
      </c>
      <c r="O1005">
        <f t="shared" si="140"/>
        <v>29</v>
      </c>
      <c r="P1005" t="str">
        <f t="shared" si="141"/>
        <v>Jul</v>
      </c>
      <c r="Q1005">
        <f t="shared" si="142"/>
        <v>11</v>
      </c>
      <c r="R1005" t="str">
        <f t="shared" si="143"/>
        <v>Mon</v>
      </c>
    </row>
    <row r="1006" spans="1:18" x14ac:dyDescent="0.25">
      <c r="A1006" t="str">
        <f>PROPER(Sheet1!A1006)</f>
        <v>Apeel Sciences</v>
      </c>
      <c r="B1006" t="str">
        <f>PROPER(Sheet1!B1006)</f>
        <v>Santa Barbara</v>
      </c>
      <c r="C1006" t="s">
        <v>41</v>
      </c>
      <c r="F1006" s="1">
        <v>44753</v>
      </c>
      <c r="G1006" t="s">
        <v>74</v>
      </c>
      <c r="H1006" t="s">
        <v>29</v>
      </c>
      <c r="I1006" s="3">
        <v>640</v>
      </c>
      <c r="J1006" s="4">
        <f t="shared" si="135"/>
        <v>640000</v>
      </c>
      <c r="K1006">
        <f t="shared" si="136"/>
        <v>0</v>
      </c>
      <c r="L1006">
        <f t="shared" si="137"/>
        <v>0</v>
      </c>
      <c r="M1006">
        <f t="shared" si="138"/>
        <v>2022</v>
      </c>
      <c r="N1006">
        <f t="shared" si="139"/>
        <v>7</v>
      </c>
      <c r="O1006">
        <f t="shared" si="140"/>
        <v>29</v>
      </c>
      <c r="P1006" t="str">
        <f t="shared" si="141"/>
        <v>Jul</v>
      </c>
      <c r="Q1006">
        <f t="shared" si="142"/>
        <v>11</v>
      </c>
      <c r="R1006" t="str">
        <f t="shared" si="143"/>
        <v>Mon</v>
      </c>
    </row>
    <row r="1007" spans="1:18" x14ac:dyDescent="0.25">
      <c r="A1007" t="str">
        <f>PROPER(Sheet1!A1007)</f>
        <v>Forward</v>
      </c>
      <c r="B1007" t="str">
        <f>PROPER(Sheet1!B1007)</f>
        <v>Sf Bay Area</v>
      </c>
      <c r="C1007" t="s">
        <v>43</v>
      </c>
      <c r="E1007" s="2">
        <v>0.05</v>
      </c>
      <c r="F1007" s="1">
        <v>44753</v>
      </c>
      <c r="G1007" t="s">
        <v>72</v>
      </c>
      <c r="H1007" t="s">
        <v>29</v>
      </c>
      <c r="I1007" s="3">
        <v>225</v>
      </c>
      <c r="J1007" s="4">
        <f t="shared" si="135"/>
        <v>225000</v>
      </c>
      <c r="K1007">
        <f t="shared" si="136"/>
        <v>0</v>
      </c>
      <c r="L1007">
        <f t="shared" si="137"/>
        <v>0</v>
      </c>
      <c r="M1007">
        <f t="shared" si="138"/>
        <v>2022</v>
      </c>
      <c r="N1007">
        <f t="shared" si="139"/>
        <v>7</v>
      </c>
      <c r="O1007">
        <f t="shared" si="140"/>
        <v>29</v>
      </c>
      <c r="P1007" t="str">
        <f t="shared" si="141"/>
        <v>Jul</v>
      </c>
      <c r="Q1007">
        <f t="shared" si="142"/>
        <v>11</v>
      </c>
      <c r="R1007" t="str">
        <f t="shared" si="143"/>
        <v>Mon</v>
      </c>
    </row>
    <row r="1008" spans="1:18" x14ac:dyDescent="0.25">
      <c r="A1008" t="str">
        <f>PROPER(Sheet1!A1008)</f>
        <v>Ignite</v>
      </c>
      <c r="B1008" t="str">
        <f>PROPER(Sheet1!B1008)</f>
        <v>Sf Bay Area</v>
      </c>
      <c r="C1008" t="s">
        <v>28</v>
      </c>
      <c r="E1008" s="2">
        <v>0.5</v>
      </c>
      <c r="F1008" s="1">
        <v>44753</v>
      </c>
      <c r="G1008" t="s">
        <v>21</v>
      </c>
      <c r="H1008" t="s">
        <v>29</v>
      </c>
      <c r="I1008" s="3">
        <v>9</v>
      </c>
      <c r="J1008" s="4">
        <f t="shared" si="135"/>
        <v>9000</v>
      </c>
      <c r="K1008">
        <f t="shared" si="136"/>
        <v>0</v>
      </c>
      <c r="L1008">
        <f t="shared" si="137"/>
        <v>0</v>
      </c>
      <c r="M1008">
        <f t="shared" si="138"/>
        <v>2022</v>
      </c>
      <c r="N1008">
        <f t="shared" si="139"/>
        <v>7</v>
      </c>
      <c r="O1008">
        <f t="shared" si="140"/>
        <v>29</v>
      </c>
      <c r="P1008" t="str">
        <f t="shared" si="141"/>
        <v>Jul</v>
      </c>
      <c r="Q1008">
        <f t="shared" si="142"/>
        <v>11</v>
      </c>
      <c r="R1008" t="str">
        <f t="shared" si="143"/>
        <v>Mon</v>
      </c>
    </row>
    <row r="1009" spans="1:18" x14ac:dyDescent="0.25">
      <c r="A1009" t="str">
        <f>PROPER(Sheet1!A1009)</f>
        <v>Nextbite</v>
      </c>
      <c r="B1009" t="str">
        <f>PROPER(Sheet1!B1009)</f>
        <v>Denver</v>
      </c>
      <c r="C1009" t="s">
        <v>41</v>
      </c>
      <c r="F1009" s="1">
        <v>44751</v>
      </c>
      <c r="G1009" t="s">
        <v>33</v>
      </c>
      <c r="H1009" t="s">
        <v>29</v>
      </c>
      <c r="I1009" s="3">
        <v>150</v>
      </c>
      <c r="J1009" s="4">
        <f t="shared" si="135"/>
        <v>150000</v>
      </c>
      <c r="K1009">
        <f t="shared" si="136"/>
        <v>0</v>
      </c>
      <c r="L1009">
        <f t="shared" si="137"/>
        <v>0</v>
      </c>
      <c r="M1009">
        <f t="shared" si="138"/>
        <v>2022</v>
      </c>
      <c r="N1009">
        <f t="shared" si="139"/>
        <v>7</v>
      </c>
      <c r="O1009">
        <f t="shared" si="140"/>
        <v>28</v>
      </c>
      <c r="P1009" t="str">
        <f t="shared" si="141"/>
        <v>Jul</v>
      </c>
      <c r="Q1009">
        <f t="shared" si="142"/>
        <v>9</v>
      </c>
      <c r="R1009" t="str">
        <f t="shared" si="143"/>
        <v>Sat</v>
      </c>
    </row>
    <row r="1010" spans="1:18" x14ac:dyDescent="0.25">
      <c r="A1010" t="str">
        <f>PROPER(Sheet1!A1010)</f>
        <v>Pudutech</v>
      </c>
      <c r="B1010" t="str">
        <f>PROPER(Sheet1!B1010)</f>
        <v>Shenzen</v>
      </c>
      <c r="C1010" t="s">
        <v>62</v>
      </c>
      <c r="D1010">
        <v>1500</v>
      </c>
      <c r="F1010" s="1">
        <v>44750</v>
      </c>
      <c r="G1010" t="s">
        <v>33</v>
      </c>
      <c r="H1010" t="s">
        <v>177</v>
      </c>
      <c r="I1010" s="3">
        <v>184</v>
      </c>
      <c r="J1010" s="4">
        <f t="shared" si="135"/>
        <v>184000</v>
      </c>
      <c r="K1010">
        <f t="shared" si="136"/>
        <v>0</v>
      </c>
      <c r="L1010">
        <f t="shared" si="137"/>
        <v>-1500</v>
      </c>
      <c r="M1010">
        <f t="shared" si="138"/>
        <v>2022</v>
      </c>
      <c r="N1010">
        <f t="shared" si="139"/>
        <v>7</v>
      </c>
      <c r="O1010">
        <f t="shared" si="140"/>
        <v>28</v>
      </c>
      <c r="P1010" t="str">
        <f t="shared" si="141"/>
        <v>Jul</v>
      </c>
      <c r="Q1010">
        <f t="shared" si="142"/>
        <v>8</v>
      </c>
      <c r="R1010" t="str">
        <f t="shared" si="143"/>
        <v>Fri</v>
      </c>
    </row>
    <row r="1011" spans="1:18" x14ac:dyDescent="0.25">
      <c r="A1011" t="str">
        <f>PROPER(Sheet1!A1011)</f>
        <v>Butler Hospitality</v>
      </c>
      <c r="B1011" t="str">
        <f>PROPER(Sheet1!B1011)</f>
        <v>New York City</v>
      </c>
      <c r="C1011" t="s">
        <v>41</v>
      </c>
      <c r="D1011">
        <v>1000</v>
      </c>
      <c r="E1011" s="2">
        <v>1</v>
      </c>
      <c r="F1011" s="1">
        <v>44750</v>
      </c>
      <c r="G1011" t="s">
        <v>63</v>
      </c>
      <c r="H1011" t="s">
        <v>29</v>
      </c>
      <c r="I1011" s="3">
        <v>50</v>
      </c>
      <c r="J1011" s="4">
        <f t="shared" si="135"/>
        <v>50000</v>
      </c>
      <c r="K1011">
        <f t="shared" si="136"/>
        <v>1000</v>
      </c>
      <c r="L1011">
        <f t="shared" si="137"/>
        <v>0</v>
      </c>
      <c r="M1011">
        <f t="shared" si="138"/>
        <v>2022</v>
      </c>
      <c r="N1011">
        <f t="shared" si="139"/>
        <v>7</v>
      </c>
      <c r="O1011">
        <f t="shared" si="140"/>
        <v>28</v>
      </c>
      <c r="P1011" t="str">
        <f t="shared" si="141"/>
        <v>Jul</v>
      </c>
      <c r="Q1011">
        <f t="shared" si="142"/>
        <v>8</v>
      </c>
      <c r="R1011" t="str">
        <f t="shared" si="143"/>
        <v>Fri</v>
      </c>
    </row>
    <row r="1012" spans="1:18" x14ac:dyDescent="0.25">
      <c r="A1012" t="str">
        <f>PROPER(Sheet1!A1012)</f>
        <v>Calibrate</v>
      </c>
      <c r="B1012" t="str">
        <f>PROPER(Sheet1!B1012)</f>
        <v>New York City</v>
      </c>
      <c r="C1012" t="s">
        <v>43</v>
      </c>
      <c r="D1012">
        <v>156</v>
      </c>
      <c r="E1012" s="2">
        <v>0.24</v>
      </c>
      <c r="F1012" s="1">
        <v>44750</v>
      </c>
      <c r="G1012" t="s">
        <v>63</v>
      </c>
      <c r="H1012" t="s">
        <v>29</v>
      </c>
      <c r="I1012" s="3">
        <v>127</v>
      </c>
      <c r="J1012" s="4">
        <f t="shared" si="135"/>
        <v>127000</v>
      </c>
      <c r="K1012">
        <f t="shared" si="136"/>
        <v>650</v>
      </c>
      <c r="L1012">
        <f t="shared" si="137"/>
        <v>494</v>
      </c>
      <c r="M1012">
        <f t="shared" si="138"/>
        <v>2022</v>
      </c>
      <c r="N1012">
        <f t="shared" si="139"/>
        <v>7</v>
      </c>
      <c r="O1012">
        <f t="shared" si="140"/>
        <v>28</v>
      </c>
      <c r="P1012" t="str">
        <f t="shared" si="141"/>
        <v>Jul</v>
      </c>
      <c r="Q1012">
        <f t="shared" si="142"/>
        <v>8</v>
      </c>
      <c r="R1012" t="str">
        <f t="shared" si="143"/>
        <v>Fri</v>
      </c>
    </row>
    <row r="1013" spans="1:18" x14ac:dyDescent="0.25">
      <c r="A1013" t="str">
        <f>PROPER(Sheet1!A1013)</f>
        <v>Nextroll</v>
      </c>
      <c r="B1013" t="str">
        <f>PROPER(Sheet1!B1013)</f>
        <v>Sf Bay Area</v>
      </c>
      <c r="C1013" t="s">
        <v>15</v>
      </c>
      <c r="E1013" s="2">
        <v>0.03</v>
      </c>
      <c r="F1013" s="1">
        <v>44750</v>
      </c>
      <c r="G1013" t="s">
        <v>16</v>
      </c>
      <c r="H1013" t="s">
        <v>29</v>
      </c>
      <c r="I1013" s="3">
        <v>108</v>
      </c>
      <c r="J1013" s="4">
        <f t="shared" si="135"/>
        <v>108000</v>
      </c>
      <c r="K1013">
        <f t="shared" si="136"/>
        <v>0</v>
      </c>
      <c r="L1013">
        <f t="shared" si="137"/>
        <v>0</v>
      </c>
      <c r="M1013">
        <f t="shared" si="138"/>
        <v>2022</v>
      </c>
      <c r="N1013">
        <f t="shared" si="139"/>
        <v>7</v>
      </c>
      <c r="O1013">
        <f t="shared" si="140"/>
        <v>28</v>
      </c>
      <c r="P1013" t="str">
        <f t="shared" si="141"/>
        <v>Jul</v>
      </c>
      <c r="Q1013">
        <f t="shared" si="142"/>
        <v>8</v>
      </c>
      <c r="R1013" t="str">
        <f t="shared" si="143"/>
        <v>Fri</v>
      </c>
    </row>
    <row r="1014" spans="1:18" x14ac:dyDescent="0.25">
      <c r="A1014" t="str">
        <f>PROPER(Sheet1!A1014)</f>
        <v>Argo Ai</v>
      </c>
      <c r="B1014" t="str">
        <f>PROPER(Sheet1!B1014)</f>
        <v>Pittsburgh</v>
      </c>
      <c r="C1014" t="s">
        <v>94</v>
      </c>
      <c r="D1014">
        <v>150</v>
      </c>
      <c r="E1014" s="2">
        <v>0.05</v>
      </c>
      <c r="F1014" s="1">
        <v>44749</v>
      </c>
      <c r="G1014" t="s">
        <v>16</v>
      </c>
      <c r="H1014" t="s">
        <v>29</v>
      </c>
      <c r="I1014" s="3">
        <v>3600</v>
      </c>
      <c r="J1014" s="4">
        <f t="shared" si="135"/>
        <v>3600000</v>
      </c>
      <c r="K1014">
        <f t="shared" si="136"/>
        <v>3000</v>
      </c>
      <c r="L1014">
        <f t="shared" si="137"/>
        <v>2850</v>
      </c>
      <c r="M1014">
        <f t="shared" si="138"/>
        <v>2022</v>
      </c>
      <c r="N1014">
        <f t="shared" si="139"/>
        <v>7</v>
      </c>
      <c r="O1014">
        <f t="shared" si="140"/>
        <v>28</v>
      </c>
      <c r="P1014" t="str">
        <f t="shared" si="141"/>
        <v>Jul</v>
      </c>
      <c r="Q1014">
        <f t="shared" si="142"/>
        <v>7</v>
      </c>
      <c r="R1014" t="str">
        <f t="shared" si="143"/>
        <v>Thu</v>
      </c>
    </row>
    <row r="1015" spans="1:18" x14ac:dyDescent="0.25">
      <c r="A1015" t="str">
        <f>PROPER(Sheet1!A1015)</f>
        <v>Next Insurance</v>
      </c>
      <c r="B1015" t="str">
        <f>PROPER(Sheet1!B1015)</f>
        <v>Sf Bay Area</v>
      </c>
      <c r="C1015" t="s">
        <v>32</v>
      </c>
      <c r="D1015">
        <v>150</v>
      </c>
      <c r="E1015" s="2">
        <v>0.17</v>
      </c>
      <c r="F1015" s="1">
        <v>44749</v>
      </c>
      <c r="G1015" t="s">
        <v>74</v>
      </c>
      <c r="H1015" t="s">
        <v>29</v>
      </c>
      <c r="I1015" s="3">
        <v>881</v>
      </c>
      <c r="J1015" s="4">
        <f t="shared" si="135"/>
        <v>881000</v>
      </c>
      <c r="K1015">
        <f t="shared" si="136"/>
        <v>882.35294117647049</v>
      </c>
      <c r="L1015">
        <f t="shared" si="137"/>
        <v>732.35294117647049</v>
      </c>
      <c r="M1015">
        <f t="shared" si="138"/>
        <v>2022</v>
      </c>
      <c r="N1015">
        <f t="shared" si="139"/>
        <v>7</v>
      </c>
      <c r="O1015">
        <f t="shared" si="140"/>
        <v>28</v>
      </c>
      <c r="P1015" t="str">
        <f t="shared" si="141"/>
        <v>Jul</v>
      </c>
      <c r="Q1015">
        <f t="shared" si="142"/>
        <v>7</v>
      </c>
      <c r="R1015" t="str">
        <f t="shared" si="143"/>
        <v>Thu</v>
      </c>
    </row>
    <row r="1016" spans="1:18" x14ac:dyDescent="0.25">
      <c r="A1016" t="str">
        <f>PROPER(Sheet1!A1016)</f>
        <v>Adwerx</v>
      </c>
      <c r="B1016" t="str">
        <f>PROPER(Sheet1!B1016)</f>
        <v>Durham</v>
      </c>
      <c r="C1016" t="s">
        <v>15</v>
      </c>
      <c r="D1016">
        <v>40</v>
      </c>
      <c r="F1016" s="1">
        <v>44749</v>
      </c>
      <c r="G1016" t="s">
        <v>16</v>
      </c>
      <c r="H1016" t="s">
        <v>29</v>
      </c>
      <c r="I1016" s="3">
        <v>20</v>
      </c>
      <c r="J1016" s="4">
        <f t="shared" si="135"/>
        <v>20000</v>
      </c>
      <c r="K1016">
        <f t="shared" si="136"/>
        <v>0</v>
      </c>
      <c r="L1016">
        <f t="shared" si="137"/>
        <v>-40</v>
      </c>
      <c r="M1016">
        <f t="shared" si="138"/>
        <v>2022</v>
      </c>
      <c r="N1016">
        <f t="shared" si="139"/>
        <v>7</v>
      </c>
      <c r="O1016">
        <f t="shared" si="140"/>
        <v>28</v>
      </c>
      <c r="P1016" t="str">
        <f t="shared" si="141"/>
        <v>Jul</v>
      </c>
      <c r="Q1016">
        <f t="shared" si="142"/>
        <v>7</v>
      </c>
      <c r="R1016" t="str">
        <f t="shared" si="143"/>
        <v>Thu</v>
      </c>
    </row>
    <row r="1017" spans="1:18" x14ac:dyDescent="0.25">
      <c r="A1017" t="str">
        <f>PROPER(Sheet1!A1017)</f>
        <v>Emotive</v>
      </c>
      <c r="B1017" t="str">
        <f>PROPER(Sheet1!B1017)</f>
        <v>Los Angeles</v>
      </c>
      <c r="C1017" t="s">
        <v>15</v>
      </c>
      <c r="D1017">
        <v>30</v>
      </c>
      <c r="E1017" s="2">
        <v>0.18</v>
      </c>
      <c r="F1017" s="1">
        <v>44749</v>
      </c>
      <c r="G1017" t="s">
        <v>63</v>
      </c>
      <c r="H1017" t="s">
        <v>29</v>
      </c>
      <c r="I1017" s="3">
        <v>78</v>
      </c>
      <c r="J1017" s="4">
        <f t="shared" si="135"/>
        <v>78000</v>
      </c>
      <c r="K1017">
        <f t="shared" si="136"/>
        <v>166.66666666666669</v>
      </c>
      <c r="L1017">
        <f t="shared" si="137"/>
        <v>136.66666666666669</v>
      </c>
      <c r="M1017">
        <f t="shared" si="138"/>
        <v>2022</v>
      </c>
      <c r="N1017">
        <f t="shared" si="139"/>
        <v>7</v>
      </c>
      <c r="O1017">
        <f t="shared" si="140"/>
        <v>28</v>
      </c>
      <c r="P1017" t="str">
        <f t="shared" si="141"/>
        <v>Jul</v>
      </c>
      <c r="Q1017">
        <f t="shared" si="142"/>
        <v>7</v>
      </c>
      <c r="R1017" t="str">
        <f t="shared" si="143"/>
        <v>Thu</v>
      </c>
    </row>
    <row r="1018" spans="1:18" x14ac:dyDescent="0.25">
      <c r="A1018" t="str">
        <f>PROPER(Sheet1!A1018)</f>
        <v>Cedar</v>
      </c>
      <c r="B1018" t="str">
        <f>PROPER(Sheet1!B1018)</f>
        <v>New York City</v>
      </c>
      <c r="C1018" t="s">
        <v>43</v>
      </c>
      <c r="E1018" s="2">
        <v>0.24</v>
      </c>
      <c r="F1018" s="1">
        <v>44749</v>
      </c>
      <c r="G1018" t="s">
        <v>72</v>
      </c>
      <c r="H1018" t="s">
        <v>29</v>
      </c>
      <c r="I1018" s="3">
        <v>351</v>
      </c>
      <c r="J1018" s="4">
        <f t="shared" si="135"/>
        <v>351000</v>
      </c>
      <c r="K1018">
        <f t="shared" si="136"/>
        <v>0</v>
      </c>
      <c r="L1018">
        <f t="shared" si="137"/>
        <v>0</v>
      </c>
      <c r="M1018">
        <f t="shared" si="138"/>
        <v>2022</v>
      </c>
      <c r="N1018">
        <f t="shared" si="139"/>
        <v>7</v>
      </c>
      <c r="O1018">
        <f t="shared" si="140"/>
        <v>28</v>
      </c>
      <c r="P1018" t="str">
        <f t="shared" si="141"/>
        <v>Jul</v>
      </c>
      <c r="Q1018">
        <f t="shared" si="142"/>
        <v>7</v>
      </c>
      <c r="R1018" t="str">
        <f t="shared" si="143"/>
        <v>Thu</v>
      </c>
    </row>
    <row r="1019" spans="1:18" x14ac:dyDescent="0.25">
      <c r="A1019" t="str">
        <f>PROPER(Sheet1!A1019)</f>
        <v>Twitter</v>
      </c>
      <c r="B1019" t="str">
        <f>PROPER(Sheet1!B1019)</f>
        <v>Sf Bay Area</v>
      </c>
      <c r="C1019" t="s">
        <v>37</v>
      </c>
      <c r="F1019" s="1">
        <v>44749</v>
      </c>
      <c r="G1019" t="s">
        <v>11</v>
      </c>
      <c r="H1019" t="s">
        <v>29</v>
      </c>
      <c r="I1019" s="3">
        <v>5700</v>
      </c>
      <c r="J1019" s="4">
        <f t="shared" si="135"/>
        <v>5700000</v>
      </c>
      <c r="K1019">
        <f t="shared" si="136"/>
        <v>0</v>
      </c>
      <c r="L1019">
        <f t="shared" si="137"/>
        <v>0</v>
      </c>
      <c r="M1019">
        <f t="shared" si="138"/>
        <v>2022</v>
      </c>
      <c r="N1019">
        <f t="shared" si="139"/>
        <v>7</v>
      </c>
      <c r="O1019">
        <f t="shared" si="140"/>
        <v>28</v>
      </c>
      <c r="P1019" t="str">
        <f t="shared" si="141"/>
        <v>Jul</v>
      </c>
      <c r="Q1019">
        <f t="shared" si="142"/>
        <v>7</v>
      </c>
      <c r="R1019" t="str">
        <f t="shared" si="143"/>
        <v>Thu</v>
      </c>
    </row>
    <row r="1020" spans="1:18" x14ac:dyDescent="0.25">
      <c r="A1020" t="str">
        <f>PROPER(Sheet1!A1020)</f>
        <v>Remote</v>
      </c>
      <c r="B1020" t="str">
        <f>PROPER(Sheet1!B1020)</f>
        <v>Sf Bay Area</v>
      </c>
      <c r="C1020" t="s">
        <v>50</v>
      </c>
      <c r="D1020">
        <v>100</v>
      </c>
      <c r="E1020" s="2">
        <v>0.09</v>
      </c>
      <c r="F1020" s="1">
        <v>44748</v>
      </c>
      <c r="G1020" t="s">
        <v>33</v>
      </c>
      <c r="H1020" t="s">
        <v>29</v>
      </c>
      <c r="I1020" s="3">
        <v>496</v>
      </c>
      <c r="J1020" s="4">
        <f t="shared" si="135"/>
        <v>496000</v>
      </c>
      <c r="K1020">
        <f t="shared" si="136"/>
        <v>1111.1111111111111</v>
      </c>
      <c r="L1020">
        <f t="shared" si="137"/>
        <v>1011.1111111111111</v>
      </c>
      <c r="M1020">
        <f t="shared" si="138"/>
        <v>2022</v>
      </c>
      <c r="N1020">
        <f t="shared" si="139"/>
        <v>7</v>
      </c>
      <c r="O1020">
        <f t="shared" si="140"/>
        <v>28</v>
      </c>
      <c r="P1020" t="str">
        <f t="shared" si="141"/>
        <v>Jul</v>
      </c>
      <c r="Q1020">
        <f t="shared" si="142"/>
        <v>6</v>
      </c>
      <c r="R1020" t="str">
        <f t="shared" si="143"/>
        <v>Wed</v>
      </c>
    </row>
    <row r="1021" spans="1:18" x14ac:dyDescent="0.25">
      <c r="A1021" t="str">
        <f>PROPER(Sheet1!A1021)</f>
        <v>Shopify</v>
      </c>
      <c r="B1021" t="str">
        <f>PROPER(Sheet1!B1021)</f>
        <v>Ottawa</v>
      </c>
      <c r="C1021" t="s">
        <v>20</v>
      </c>
      <c r="D1021">
        <v>50</v>
      </c>
      <c r="F1021" s="1">
        <v>44748</v>
      </c>
      <c r="G1021" t="s">
        <v>11</v>
      </c>
      <c r="H1021" t="s">
        <v>109</v>
      </c>
      <c r="I1021" s="3">
        <v>122</v>
      </c>
      <c r="J1021" s="4">
        <f t="shared" si="135"/>
        <v>122000</v>
      </c>
      <c r="K1021">
        <f t="shared" si="136"/>
        <v>0</v>
      </c>
      <c r="L1021">
        <f t="shared" si="137"/>
        <v>-50</v>
      </c>
      <c r="M1021">
        <f t="shared" si="138"/>
        <v>2022</v>
      </c>
      <c r="N1021">
        <f t="shared" si="139"/>
        <v>7</v>
      </c>
      <c r="O1021">
        <f t="shared" si="140"/>
        <v>28</v>
      </c>
      <c r="P1021" t="str">
        <f t="shared" si="141"/>
        <v>Jul</v>
      </c>
      <c r="Q1021">
        <f t="shared" si="142"/>
        <v>6</v>
      </c>
      <c r="R1021" t="str">
        <f t="shared" si="143"/>
        <v>Wed</v>
      </c>
    </row>
    <row r="1022" spans="1:18" x14ac:dyDescent="0.25">
      <c r="A1022" t="str">
        <f>PROPER(Sheet1!A1022)</f>
        <v>Anodot</v>
      </c>
      <c r="B1022" t="str">
        <f>PROPER(Sheet1!B1022)</f>
        <v>Tel Aviv</v>
      </c>
      <c r="C1022" t="s">
        <v>53</v>
      </c>
      <c r="D1022">
        <v>35</v>
      </c>
      <c r="E1022" s="2">
        <v>0.27</v>
      </c>
      <c r="F1022" s="1">
        <v>44748</v>
      </c>
      <c r="G1022" t="s">
        <v>33</v>
      </c>
      <c r="H1022" t="s">
        <v>29</v>
      </c>
      <c r="I1022" s="3">
        <v>64</v>
      </c>
      <c r="J1022" s="4">
        <f t="shared" si="135"/>
        <v>64000</v>
      </c>
      <c r="K1022">
        <f t="shared" si="136"/>
        <v>129.62962962962962</v>
      </c>
      <c r="L1022">
        <f t="shared" si="137"/>
        <v>94.629629629629619</v>
      </c>
      <c r="M1022">
        <f t="shared" si="138"/>
        <v>2022</v>
      </c>
      <c r="N1022">
        <f t="shared" si="139"/>
        <v>7</v>
      </c>
      <c r="O1022">
        <f t="shared" si="140"/>
        <v>28</v>
      </c>
      <c r="P1022" t="str">
        <f t="shared" si="141"/>
        <v>Jul</v>
      </c>
      <c r="Q1022">
        <f t="shared" si="142"/>
        <v>6</v>
      </c>
      <c r="R1022" t="str">
        <f t="shared" si="143"/>
        <v>Wed</v>
      </c>
    </row>
    <row r="1023" spans="1:18" x14ac:dyDescent="0.25">
      <c r="A1023" t="str">
        <f>PROPER(Sheet1!A1023)</f>
        <v>Sqream</v>
      </c>
      <c r="B1023" t="str">
        <f>PROPER(Sheet1!B1023)</f>
        <v>New York City</v>
      </c>
      <c r="C1023" t="s">
        <v>53</v>
      </c>
      <c r="D1023">
        <v>30</v>
      </c>
      <c r="E1023" s="2">
        <v>0.18</v>
      </c>
      <c r="F1023" s="1">
        <v>44748</v>
      </c>
      <c r="G1023" t="s">
        <v>63</v>
      </c>
      <c r="H1023" t="s">
        <v>29</v>
      </c>
      <c r="I1023" s="3">
        <v>77</v>
      </c>
      <c r="J1023" s="4">
        <f t="shared" si="135"/>
        <v>77000</v>
      </c>
      <c r="K1023">
        <f t="shared" si="136"/>
        <v>166.66666666666669</v>
      </c>
      <c r="L1023">
        <f t="shared" si="137"/>
        <v>136.66666666666669</v>
      </c>
      <c r="M1023">
        <f t="shared" si="138"/>
        <v>2022</v>
      </c>
      <c r="N1023">
        <f t="shared" si="139"/>
        <v>7</v>
      </c>
      <c r="O1023">
        <f t="shared" si="140"/>
        <v>28</v>
      </c>
      <c r="P1023" t="str">
        <f t="shared" si="141"/>
        <v>Jul</v>
      </c>
      <c r="Q1023">
        <f t="shared" si="142"/>
        <v>6</v>
      </c>
      <c r="R1023" t="str">
        <f t="shared" si="143"/>
        <v>Wed</v>
      </c>
    </row>
    <row r="1024" spans="1:18" x14ac:dyDescent="0.25">
      <c r="A1024" t="str">
        <f>PROPER(Sheet1!A1024)</f>
        <v>Motif Foodworks</v>
      </c>
      <c r="B1024" t="str">
        <f>PROPER(Sheet1!B1024)</f>
        <v>Boston</v>
      </c>
      <c r="C1024" t="s">
        <v>41</v>
      </c>
      <c r="F1024" s="1">
        <v>44748</v>
      </c>
      <c r="G1024" t="s">
        <v>63</v>
      </c>
      <c r="H1024" t="s">
        <v>29</v>
      </c>
      <c r="I1024" s="3">
        <v>344</v>
      </c>
      <c r="J1024" s="4">
        <f t="shared" si="135"/>
        <v>344000</v>
      </c>
      <c r="K1024">
        <f t="shared" si="136"/>
        <v>0</v>
      </c>
      <c r="L1024">
        <f t="shared" si="137"/>
        <v>0</v>
      </c>
      <c r="M1024">
        <f t="shared" si="138"/>
        <v>2022</v>
      </c>
      <c r="N1024">
        <f t="shared" si="139"/>
        <v>7</v>
      </c>
      <c r="O1024">
        <f t="shared" si="140"/>
        <v>28</v>
      </c>
      <c r="P1024" t="str">
        <f t="shared" si="141"/>
        <v>Jul</v>
      </c>
      <c r="Q1024">
        <f t="shared" si="142"/>
        <v>6</v>
      </c>
      <c r="R1024" t="str">
        <f t="shared" si="143"/>
        <v>Wed</v>
      </c>
    </row>
    <row r="1025" spans="1:18" x14ac:dyDescent="0.25">
      <c r="A1025" t="str">
        <f>PROPER(Sheet1!A1025)</f>
        <v>Loft</v>
      </c>
      <c r="B1025" t="str">
        <f>PROPER(Sheet1!B1025)</f>
        <v>Sao Paulo</v>
      </c>
      <c r="C1025" t="s">
        <v>60</v>
      </c>
      <c r="D1025">
        <v>384</v>
      </c>
      <c r="E1025" s="2">
        <v>0.12</v>
      </c>
      <c r="F1025" s="1">
        <v>44747</v>
      </c>
      <c r="G1025" t="s">
        <v>16</v>
      </c>
      <c r="H1025" t="s">
        <v>148</v>
      </c>
      <c r="I1025" s="3">
        <v>788</v>
      </c>
      <c r="J1025" s="4">
        <f t="shared" si="135"/>
        <v>788000</v>
      </c>
      <c r="K1025">
        <f t="shared" si="136"/>
        <v>3200</v>
      </c>
      <c r="L1025">
        <f t="shared" si="137"/>
        <v>2816</v>
      </c>
      <c r="M1025">
        <f t="shared" si="138"/>
        <v>2022</v>
      </c>
      <c r="N1025">
        <f t="shared" si="139"/>
        <v>7</v>
      </c>
      <c r="O1025">
        <f t="shared" si="140"/>
        <v>28</v>
      </c>
      <c r="P1025" t="str">
        <f t="shared" si="141"/>
        <v>Jul</v>
      </c>
      <c r="Q1025">
        <f t="shared" si="142"/>
        <v>5</v>
      </c>
      <c r="R1025" t="str">
        <f t="shared" si="143"/>
        <v>Tue</v>
      </c>
    </row>
    <row r="1026" spans="1:18" x14ac:dyDescent="0.25">
      <c r="A1026" t="str">
        <f>PROPER(Sheet1!A1026)</f>
        <v>Bizzabo</v>
      </c>
      <c r="B1026" t="str">
        <f>PROPER(Sheet1!B1026)</f>
        <v>New York City</v>
      </c>
      <c r="C1026" t="s">
        <v>15</v>
      </c>
      <c r="D1026">
        <v>120</v>
      </c>
      <c r="E1026" s="2">
        <v>0.3</v>
      </c>
      <c r="F1026" s="1">
        <v>44747</v>
      </c>
      <c r="G1026" t="s">
        <v>74</v>
      </c>
      <c r="H1026" t="s">
        <v>29</v>
      </c>
      <c r="I1026" s="3">
        <v>194</v>
      </c>
      <c r="J1026" s="4">
        <f t="shared" ref="J1026:J1089" si="144">1000*I1026</f>
        <v>194000</v>
      </c>
      <c r="K1026">
        <f t="shared" ref="K1026:K1089" si="145">IFERROR(D1026/E1026,0)</f>
        <v>400</v>
      </c>
      <c r="L1026">
        <f t="shared" ref="L1026:L1089" si="146">IFERROR(K1026-D1026,0)</f>
        <v>280</v>
      </c>
      <c r="M1026">
        <f t="shared" ref="M1026:M1089" si="147">YEAR(F1026)</f>
        <v>2022</v>
      </c>
      <c r="N1026">
        <f t="shared" ref="N1026:N1089" si="148">MONTH(F1026)</f>
        <v>7</v>
      </c>
      <c r="O1026">
        <f t="shared" ref="O1026:O1089" si="149">WEEKNUM(F1026)</f>
        <v>28</v>
      </c>
      <c r="P1026" t="str">
        <f t="shared" ref="P1026:P1089" si="150">TEXT(F1026,"MMM")</f>
        <v>Jul</v>
      </c>
      <c r="Q1026">
        <f t="shared" ref="Q1026:Q1089" si="151">DAY(F1026)</f>
        <v>5</v>
      </c>
      <c r="R1026" t="str">
        <f t="shared" ref="R1026:R1089" si="152">TEXT(F1026,"DDD")</f>
        <v>Tue</v>
      </c>
    </row>
    <row r="1027" spans="1:18" x14ac:dyDescent="0.25">
      <c r="A1027" t="str">
        <f>PROPER(Sheet1!A1027)</f>
        <v>Etoro</v>
      </c>
      <c r="B1027" t="str">
        <f>PROPER(Sheet1!B1027)</f>
        <v>Tel Aviv</v>
      </c>
      <c r="C1027" t="s">
        <v>32</v>
      </c>
      <c r="D1027">
        <v>100</v>
      </c>
      <c r="E1027" s="2">
        <v>0.06</v>
      </c>
      <c r="F1027" s="1">
        <v>44747</v>
      </c>
      <c r="G1027" t="s">
        <v>16</v>
      </c>
      <c r="H1027" t="s">
        <v>243</v>
      </c>
      <c r="I1027" s="3">
        <v>322</v>
      </c>
      <c r="J1027" s="4">
        <f t="shared" si="144"/>
        <v>322000</v>
      </c>
      <c r="K1027">
        <f t="shared" si="145"/>
        <v>1666.6666666666667</v>
      </c>
      <c r="L1027">
        <f t="shared" si="146"/>
        <v>1566.6666666666667</v>
      </c>
      <c r="M1027">
        <f t="shared" si="147"/>
        <v>2022</v>
      </c>
      <c r="N1027">
        <f t="shared" si="148"/>
        <v>7</v>
      </c>
      <c r="O1027">
        <f t="shared" si="149"/>
        <v>28</v>
      </c>
      <c r="P1027" t="str">
        <f t="shared" si="150"/>
        <v>Jul</v>
      </c>
      <c r="Q1027">
        <f t="shared" si="151"/>
        <v>5</v>
      </c>
      <c r="R1027" t="str">
        <f t="shared" si="152"/>
        <v>Tue</v>
      </c>
    </row>
    <row r="1028" spans="1:18" x14ac:dyDescent="0.25">
      <c r="A1028" t="str">
        <f>PROPER(Sheet1!A1028)</f>
        <v>Verbit</v>
      </c>
      <c r="B1028" t="str">
        <f>PROPER(Sheet1!B1028)</f>
        <v>New York City</v>
      </c>
      <c r="C1028" t="s">
        <v>53</v>
      </c>
      <c r="D1028">
        <v>80</v>
      </c>
      <c r="E1028" s="2">
        <v>0.1</v>
      </c>
      <c r="F1028" s="1">
        <v>44747</v>
      </c>
      <c r="G1028" t="s">
        <v>74</v>
      </c>
      <c r="H1028" t="s">
        <v>29</v>
      </c>
      <c r="I1028" s="3">
        <v>569</v>
      </c>
      <c r="J1028" s="4">
        <f t="shared" si="144"/>
        <v>569000</v>
      </c>
      <c r="K1028">
        <f t="shared" si="145"/>
        <v>800</v>
      </c>
      <c r="L1028">
        <f t="shared" si="146"/>
        <v>720</v>
      </c>
      <c r="M1028">
        <f t="shared" si="147"/>
        <v>2022</v>
      </c>
      <c r="N1028">
        <f t="shared" si="148"/>
        <v>7</v>
      </c>
      <c r="O1028">
        <f t="shared" si="149"/>
        <v>28</v>
      </c>
      <c r="P1028" t="str">
        <f t="shared" si="150"/>
        <v>Jul</v>
      </c>
      <c r="Q1028">
        <f t="shared" si="151"/>
        <v>5</v>
      </c>
      <c r="R1028" t="str">
        <f t="shared" si="152"/>
        <v>Tue</v>
      </c>
    </row>
    <row r="1029" spans="1:18" x14ac:dyDescent="0.25">
      <c r="A1029" t="str">
        <f>PROPER(Sheet1!A1029)</f>
        <v>Outschool</v>
      </c>
      <c r="B1029" t="str">
        <f>PROPER(Sheet1!B1029)</f>
        <v>Sf Bay Area</v>
      </c>
      <c r="C1029" t="s">
        <v>25</v>
      </c>
      <c r="D1029">
        <v>31</v>
      </c>
      <c r="E1029" s="2">
        <v>0.18</v>
      </c>
      <c r="F1029" s="1">
        <v>44747</v>
      </c>
      <c r="G1029" t="s">
        <v>72</v>
      </c>
      <c r="H1029" t="s">
        <v>29</v>
      </c>
      <c r="I1029" s="3">
        <v>240</v>
      </c>
      <c r="J1029" s="4">
        <f t="shared" si="144"/>
        <v>240000</v>
      </c>
      <c r="K1029">
        <f t="shared" si="145"/>
        <v>172.22222222222223</v>
      </c>
      <c r="L1029">
        <f t="shared" si="146"/>
        <v>141.22222222222223</v>
      </c>
      <c r="M1029">
        <f t="shared" si="147"/>
        <v>2022</v>
      </c>
      <c r="N1029">
        <f t="shared" si="148"/>
        <v>7</v>
      </c>
      <c r="O1029">
        <f t="shared" si="149"/>
        <v>28</v>
      </c>
      <c r="P1029" t="str">
        <f t="shared" si="150"/>
        <v>Jul</v>
      </c>
      <c r="Q1029">
        <f t="shared" si="151"/>
        <v>5</v>
      </c>
      <c r="R1029" t="str">
        <f t="shared" si="152"/>
        <v>Tue</v>
      </c>
    </row>
    <row r="1030" spans="1:18" x14ac:dyDescent="0.25">
      <c r="A1030" t="str">
        <f>PROPER(Sheet1!A1030)</f>
        <v>Bullish</v>
      </c>
      <c r="B1030" t="str">
        <f>PROPER(Sheet1!B1030)</f>
        <v>Hong Kong</v>
      </c>
      <c r="C1030" t="s">
        <v>28</v>
      </c>
      <c r="D1030">
        <v>30</v>
      </c>
      <c r="E1030" s="2">
        <v>0.08</v>
      </c>
      <c r="F1030" s="1">
        <v>44747</v>
      </c>
      <c r="G1030" t="s">
        <v>16</v>
      </c>
      <c r="H1030" t="s">
        <v>778</v>
      </c>
      <c r="I1030" s="3">
        <v>300</v>
      </c>
      <c r="J1030" s="4">
        <f t="shared" si="144"/>
        <v>300000</v>
      </c>
      <c r="K1030">
        <f t="shared" si="145"/>
        <v>375</v>
      </c>
      <c r="L1030">
        <f t="shared" si="146"/>
        <v>345</v>
      </c>
      <c r="M1030">
        <f t="shared" si="147"/>
        <v>2022</v>
      </c>
      <c r="N1030">
        <f t="shared" si="148"/>
        <v>7</v>
      </c>
      <c r="O1030">
        <f t="shared" si="149"/>
        <v>28</v>
      </c>
      <c r="P1030" t="str">
        <f t="shared" si="150"/>
        <v>Jul</v>
      </c>
      <c r="Q1030">
        <f t="shared" si="151"/>
        <v>5</v>
      </c>
      <c r="R1030" t="str">
        <f t="shared" si="152"/>
        <v>Tue</v>
      </c>
    </row>
    <row r="1031" spans="1:18" x14ac:dyDescent="0.25">
      <c r="A1031" t="str">
        <f>PROPER(Sheet1!A1031)</f>
        <v>Transmit Security</v>
      </c>
      <c r="B1031" t="str">
        <f>PROPER(Sheet1!B1031)</f>
        <v>Boston</v>
      </c>
      <c r="C1031" t="s">
        <v>91</v>
      </c>
      <c r="D1031">
        <v>27</v>
      </c>
      <c r="E1031" s="2">
        <v>7.0000000000000007E-2</v>
      </c>
      <c r="F1031" s="1">
        <v>44747</v>
      </c>
      <c r="G1031" t="s">
        <v>21</v>
      </c>
      <c r="H1031" t="s">
        <v>29</v>
      </c>
      <c r="I1031" s="3">
        <v>583</v>
      </c>
      <c r="J1031" s="4">
        <f t="shared" si="144"/>
        <v>583000</v>
      </c>
      <c r="K1031">
        <f t="shared" si="145"/>
        <v>385.71428571428567</v>
      </c>
      <c r="L1031">
        <f t="shared" si="146"/>
        <v>358.71428571428567</v>
      </c>
      <c r="M1031">
        <f t="shared" si="147"/>
        <v>2022</v>
      </c>
      <c r="N1031">
        <f t="shared" si="148"/>
        <v>7</v>
      </c>
      <c r="O1031">
        <f t="shared" si="149"/>
        <v>28</v>
      </c>
      <c r="P1031" t="str">
        <f t="shared" si="150"/>
        <v>Jul</v>
      </c>
      <c r="Q1031">
        <f t="shared" si="151"/>
        <v>5</v>
      </c>
      <c r="R1031" t="str">
        <f t="shared" si="152"/>
        <v>Tue</v>
      </c>
    </row>
    <row r="1032" spans="1:18" x14ac:dyDescent="0.25">
      <c r="A1032" t="str">
        <f>PROPER(Sheet1!A1032)</f>
        <v>Thimble</v>
      </c>
      <c r="B1032" t="str">
        <f>PROPER(Sheet1!B1032)</f>
        <v>New York City</v>
      </c>
      <c r="C1032" t="s">
        <v>32</v>
      </c>
      <c r="D1032">
        <v>20</v>
      </c>
      <c r="E1032" s="2">
        <v>0.33</v>
      </c>
      <c r="F1032" s="1">
        <v>44747</v>
      </c>
      <c r="G1032" t="s">
        <v>21</v>
      </c>
      <c r="H1032" t="s">
        <v>29</v>
      </c>
      <c r="I1032" s="3">
        <v>28</v>
      </c>
      <c r="J1032" s="4">
        <f t="shared" si="144"/>
        <v>28000</v>
      </c>
      <c r="K1032">
        <f t="shared" si="145"/>
        <v>60.606060606060602</v>
      </c>
      <c r="L1032">
        <f t="shared" si="146"/>
        <v>40.606060606060602</v>
      </c>
      <c r="M1032">
        <f t="shared" si="147"/>
        <v>2022</v>
      </c>
      <c r="N1032">
        <f t="shared" si="148"/>
        <v>7</v>
      </c>
      <c r="O1032">
        <f t="shared" si="149"/>
        <v>28</v>
      </c>
      <c r="P1032" t="str">
        <f t="shared" si="150"/>
        <v>Jul</v>
      </c>
      <c r="Q1032">
        <f t="shared" si="151"/>
        <v>5</v>
      </c>
      <c r="R1032" t="str">
        <f t="shared" si="152"/>
        <v>Tue</v>
      </c>
    </row>
    <row r="1033" spans="1:18" x14ac:dyDescent="0.25">
      <c r="A1033" t="str">
        <f>PROPER(Sheet1!A1033)</f>
        <v>Syte</v>
      </c>
      <c r="B1033" t="str">
        <f>PROPER(Sheet1!B1033)</f>
        <v>Tel Aviv</v>
      </c>
      <c r="C1033" t="s">
        <v>20</v>
      </c>
      <c r="D1033">
        <v>13</v>
      </c>
      <c r="E1033" s="2">
        <v>0.08</v>
      </c>
      <c r="F1033" s="1">
        <v>44747</v>
      </c>
      <c r="G1033" t="s">
        <v>33</v>
      </c>
      <c r="H1033" t="s">
        <v>243</v>
      </c>
      <c r="I1033" s="3">
        <v>71</v>
      </c>
      <c r="J1033" s="4">
        <f t="shared" si="144"/>
        <v>71000</v>
      </c>
      <c r="K1033">
        <f t="shared" si="145"/>
        <v>162.5</v>
      </c>
      <c r="L1033">
        <f t="shared" si="146"/>
        <v>149.5</v>
      </c>
      <c r="M1033">
        <f t="shared" si="147"/>
        <v>2022</v>
      </c>
      <c r="N1033">
        <f t="shared" si="148"/>
        <v>7</v>
      </c>
      <c r="O1033">
        <f t="shared" si="149"/>
        <v>28</v>
      </c>
      <c r="P1033" t="str">
        <f t="shared" si="150"/>
        <v>Jul</v>
      </c>
      <c r="Q1033">
        <f t="shared" si="151"/>
        <v>5</v>
      </c>
      <c r="R1033" t="str">
        <f t="shared" si="152"/>
        <v>Tue</v>
      </c>
    </row>
    <row r="1034" spans="1:18" x14ac:dyDescent="0.25">
      <c r="A1034" t="str">
        <f>PROPER(Sheet1!A1034)</f>
        <v>Lightricks</v>
      </c>
      <c r="B1034" t="str">
        <f>PROPER(Sheet1!B1034)</f>
        <v>Jerusalem</v>
      </c>
      <c r="C1034" t="s">
        <v>37</v>
      </c>
      <c r="D1034">
        <v>80</v>
      </c>
      <c r="E1034" s="2">
        <v>0.12</v>
      </c>
      <c r="F1034" s="1">
        <v>44746</v>
      </c>
      <c r="G1034" t="s">
        <v>72</v>
      </c>
      <c r="H1034" t="s">
        <v>243</v>
      </c>
      <c r="I1034" s="3">
        <v>335</v>
      </c>
      <c r="J1034" s="4">
        <f t="shared" si="144"/>
        <v>335000</v>
      </c>
      <c r="K1034">
        <f t="shared" si="145"/>
        <v>666.66666666666674</v>
      </c>
      <c r="L1034">
        <f t="shared" si="146"/>
        <v>586.66666666666674</v>
      </c>
      <c r="M1034">
        <f t="shared" si="147"/>
        <v>2022</v>
      </c>
      <c r="N1034">
        <f t="shared" si="148"/>
        <v>7</v>
      </c>
      <c r="O1034">
        <f t="shared" si="149"/>
        <v>28</v>
      </c>
      <c r="P1034" t="str">
        <f t="shared" si="150"/>
        <v>Jul</v>
      </c>
      <c r="Q1034">
        <f t="shared" si="151"/>
        <v>4</v>
      </c>
      <c r="R1034" t="str">
        <f t="shared" si="152"/>
        <v>Mon</v>
      </c>
    </row>
    <row r="1035" spans="1:18" x14ac:dyDescent="0.25">
      <c r="A1035" t="str">
        <f>PROPER(Sheet1!A1035)</f>
        <v>Chessable</v>
      </c>
      <c r="B1035" t="str">
        <f>PROPER(Sheet1!B1035)</f>
        <v>London</v>
      </c>
      <c r="C1035" t="s">
        <v>37</v>
      </c>
      <c r="D1035">
        <v>29</v>
      </c>
      <c r="F1035" s="1">
        <v>44746</v>
      </c>
      <c r="G1035" t="s">
        <v>44</v>
      </c>
      <c r="H1035" t="s">
        <v>124</v>
      </c>
      <c r="I1035" s="3">
        <v>0</v>
      </c>
      <c r="J1035" s="4">
        <f t="shared" si="144"/>
        <v>0</v>
      </c>
      <c r="K1035">
        <f t="shared" si="145"/>
        <v>0</v>
      </c>
      <c r="L1035">
        <f t="shared" si="146"/>
        <v>-29</v>
      </c>
      <c r="M1035">
        <f t="shared" si="147"/>
        <v>2022</v>
      </c>
      <c r="N1035">
        <f t="shared" si="148"/>
        <v>7</v>
      </c>
      <c r="O1035">
        <f t="shared" si="149"/>
        <v>28</v>
      </c>
      <c r="P1035" t="str">
        <f t="shared" si="150"/>
        <v>Jul</v>
      </c>
      <c r="Q1035">
        <f t="shared" si="151"/>
        <v>4</v>
      </c>
      <c r="R1035" t="str">
        <f t="shared" si="152"/>
        <v>Mon</v>
      </c>
    </row>
    <row r="1036" spans="1:18" x14ac:dyDescent="0.25">
      <c r="A1036" t="str">
        <f>PROPER(Sheet1!A1036)</f>
        <v>Sendle</v>
      </c>
      <c r="B1036" t="str">
        <f>PROPER(Sheet1!B1036)</f>
        <v>Sydney</v>
      </c>
      <c r="C1036" t="s">
        <v>211</v>
      </c>
      <c r="D1036">
        <v>27</v>
      </c>
      <c r="E1036" s="2">
        <v>0.12</v>
      </c>
      <c r="F1036" s="1">
        <v>44746</v>
      </c>
      <c r="G1036" t="s">
        <v>33</v>
      </c>
      <c r="H1036" t="s">
        <v>22</v>
      </c>
      <c r="I1036" s="3">
        <v>69</v>
      </c>
      <c r="J1036" s="4">
        <f t="shared" si="144"/>
        <v>69000</v>
      </c>
      <c r="K1036">
        <f t="shared" si="145"/>
        <v>225</v>
      </c>
      <c r="L1036">
        <f t="shared" si="146"/>
        <v>198</v>
      </c>
      <c r="M1036">
        <f t="shared" si="147"/>
        <v>2022</v>
      </c>
      <c r="N1036">
        <f t="shared" si="148"/>
        <v>7</v>
      </c>
      <c r="O1036">
        <f t="shared" si="149"/>
        <v>28</v>
      </c>
      <c r="P1036" t="str">
        <f t="shared" si="150"/>
        <v>Jul</v>
      </c>
      <c r="Q1036">
        <f t="shared" si="151"/>
        <v>4</v>
      </c>
      <c r="R1036" t="str">
        <f t="shared" si="152"/>
        <v>Mon</v>
      </c>
    </row>
    <row r="1037" spans="1:18" x14ac:dyDescent="0.25">
      <c r="A1037" t="str">
        <f>PROPER(Sheet1!A1037)</f>
        <v>Lendis</v>
      </c>
      <c r="B1037" t="str">
        <f>PROPER(Sheet1!B1037)</f>
        <v>Berlin</v>
      </c>
      <c r="C1037" t="s">
        <v>62</v>
      </c>
      <c r="D1037">
        <v>18</v>
      </c>
      <c r="E1037" s="2">
        <v>0.15</v>
      </c>
      <c r="F1037" s="1">
        <v>44746</v>
      </c>
      <c r="G1037" t="s">
        <v>21</v>
      </c>
      <c r="H1037" t="s">
        <v>127</v>
      </c>
      <c r="I1037" s="3">
        <v>90</v>
      </c>
      <c r="J1037" s="4">
        <f t="shared" si="144"/>
        <v>90000</v>
      </c>
      <c r="K1037">
        <f t="shared" si="145"/>
        <v>120</v>
      </c>
      <c r="L1037">
        <f t="shared" si="146"/>
        <v>102</v>
      </c>
      <c r="M1037">
        <f t="shared" si="147"/>
        <v>2022</v>
      </c>
      <c r="N1037">
        <f t="shared" si="148"/>
        <v>7</v>
      </c>
      <c r="O1037">
        <f t="shared" si="149"/>
        <v>28</v>
      </c>
      <c r="P1037" t="str">
        <f t="shared" si="150"/>
        <v>Jul</v>
      </c>
      <c r="Q1037">
        <f t="shared" si="151"/>
        <v>4</v>
      </c>
      <c r="R1037" t="str">
        <f t="shared" si="152"/>
        <v>Mon</v>
      </c>
    </row>
    <row r="1038" spans="1:18" x14ac:dyDescent="0.25">
      <c r="A1038" t="str">
        <f>PROPER(Sheet1!A1038)</f>
        <v>Airtasker</v>
      </c>
      <c r="B1038" t="str">
        <f>PROPER(Sheet1!B1038)</f>
        <v>Sydney</v>
      </c>
      <c r="C1038" t="s">
        <v>37</v>
      </c>
      <c r="F1038" s="1">
        <v>44746</v>
      </c>
      <c r="G1038" t="s">
        <v>33</v>
      </c>
      <c r="H1038" t="s">
        <v>22</v>
      </c>
      <c r="I1038" s="3">
        <v>26</v>
      </c>
      <c r="J1038" s="4">
        <f t="shared" si="144"/>
        <v>26000</v>
      </c>
      <c r="K1038">
        <f t="shared" si="145"/>
        <v>0</v>
      </c>
      <c r="L1038">
        <f t="shared" si="146"/>
        <v>0</v>
      </c>
      <c r="M1038">
        <f t="shared" si="147"/>
        <v>2022</v>
      </c>
      <c r="N1038">
        <f t="shared" si="148"/>
        <v>7</v>
      </c>
      <c r="O1038">
        <f t="shared" si="149"/>
        <v>28</v>
      </c>
      <c r="P1038" t="str">
        <f t="shared" si="150"/>
        <v>Jul</v>
      </c>
      <c r="Q1038">
        <f t="shared" si="151"/>
        <v>4</v>
      </c>
      <c r="R1038" t="str">
        <f t="shared" si="152"/>
        <v>Mon</v>
      </c>
    </row>
    <row r="1039" spans="1:18" x14ac:dyDescent="0.25">
      <c r="A1039" t="str">
        <f>PROPER(Sheet1!A1039)</f>
        <v>Gorillas</v>
      </c>
      <c r="B1039" t="str">
        <f>PROPER(Sheet1!B1039)</f>
        <v>Berlin</v>
      </c>
      <c r="C1039" t="s">
        <v>41</v>
      </c>
      <c r="D1039">
        <v>540</v>
      </c>
      <c r="F1039" s="1">
        <v>44745</v>
      </c>
      <c r="G1039" t="s">
        <v>33</v>
      </c>
      <c r="H1039" t="s">
        <v>127</v>
      </c>
      <c r="I1039" s="3">
        <v>1300</v>
      </c>
      <c r="J1039" s="4">
        <f t="shared" si="144"/>
        <v>1300000</v>
      </c>
      <c r="K1039">
        <f t="shared" si="145"/>
        <v>0</v>
      </c>
      <c r="L1039">
        <f t="shared" si="146"/>
        <v>-540</v>
      </c>
      <c r="M1039">
        <f t="shared" si="147"/>
        <v>2022</v>
      </c>
      <c r="N1039">
        <f t="shared" si="148"/>
        <v>7</v>
      </c>
      <c r="O1039">
        <f t="shared" si="149"/>
        <v>28</v>
      </c>
      <c r="P1039" t="str">
        <f t="shared" si="150"/>
        <v>Jul</v>
      </c>
      <c r="Q1039">
        <f t="shared" si="151"/>
        <v>3</v>
      </c>
      <c r="R1039" t="str">
        <f t="shared" si="152"/>
        <v>Sun</v>
      </c>
    </row>
    <row r="1040" spans="1:18" x14ac:dyDescent="0.25">
      <c r="A1040" t="str">
        <f>PROPER(Sheet1!A1040)</f>
        <v>Celsius</v>
      </c>
      <c r="B1040" t="str">
        <f>PROPER(Sheet1!B1040)</f>
        <v>New York City</v>
      </c>
      <c r="C1040" t="s">
        <v>28</v>
      </c>
      <c r="D1040">
        <v>150</v>
      </c>
      <c r="E1040" s="2">
        <v>0.25</v>
      </c>
      <c r="F1040" s="1">
        <v>44745</v>
      </c>
      <c r="G1040" t="s">
        <v>63</v>
      </c>
      <c r="H1040" t="s">
        <v>29</v>
      </c>
      <c r="I1040" s="3">
        <v>864</v>
      </c>
      <c r="J1040" s="4">
        <f t="shared" si="144"/>
        <v>864000</v>
      </c>
      <c r="K1040">
        <f t="shared" si="145"/>
        <v>600</v>
      </c>
      <c r="L1040">
        <f t="shared" si="146"/>
        <v>450</v>
      </c>
      <c r="M1040">
        <f t="shared" si="147"/>
        <v>2022</v>
      </c>
      <c r="N1040">
        <f t="shared" si="148"/>
        <v>7</v>
      </c>
      <c r="O1040">
        <f t="shared" si="149"/>
        <v>28</v>
      </c>
      <c r="P1040" t="str">
        <f t="shared" si="150"/>
        <v>Jul</v>
      </c>
      <c r="Q1040">
        <f t="shared" si="151"/>
        <v>3</v>
      </c>
      <c r="R1040" t="str">
        <f t="shared" si="152"/>
        <v>Sun</v>
      </c>
    </row>
    <row r="1041" spans="1:18" x14ac:dyDescent="0.25">
      <c r="A1041" t="str">
        <f>PROPER(Sheet1!A1041)</f>
        <v>Letsgetchecked</v>
      </c>
      <c r="B1041" t="str">
        <f>PROPER(Sheet1!B1041)</f>
        <v>New York City</v>
      </c>
      <c r="C1041" t="s">
        <v>43</v>
      </c>
      <c r="F1041" s="1">
        <v>44744</v>
      </c>
      <c r="G1041" t="s">
        <v>72</v>
      </c>
      <c r="H1041" t="s">
        <v>29</v>
      </c>
      <c r="I1041" s="3">
        <v>263</v>
      </c>
      <c r="J1041" s="4">
        <f t="shared" si="144"/>
        <v>263000</v>
      </c>
      <c r="K1041">
        <f t="shared" si="145"/>
        <v>0</v>
      </c>
      <c r="L1041">
        <f t="shared" si="146"/>
        <v>0</v>
      </c>
      <c r="M1041">
        <f t="shared" si="147"/>
        <v>2022</v>
      </c>
      <c r="N1041">
        <f t="shared" si="148"/>
        <v>7</v>
      </c>
      <c r="O1041">
        <f t="shared" si="149"/>
        <v>27</v>
      </c>
      <c r="P1041" t="str">
        <f t="shared" si="150"/>
        <v>Jul</v>
      </c>
      <c r="Q1041">
        <f t="shared" si="151"/>
        <v>2</v>
      </c>
      <c r="R1041" t="str">
        <f t="shared" si="152"/>
        <v>Sat</v>
      </c>
    </row>
    <row r="1042" spans="1:18" x14ac:dyDescent="0.25">
      <c r="A1042" t="str">
        <f>PROPER(Sheet1!A1042)</f>
        <v>Perx Health</v>
      </c>
      <c r="B1042" t="str">
        <f>PROPER(Sheet1!B1042)</f>
        <v>Sydney</v>
      </c>
      <c r="C1042" t="s">
        <v>43</v>
      </c>
      <c r="F1042" s="1">
        <v>44744</v>
      </c>
      <c r="G1042" t="s">
        <v>202</v>
      </c>
      <c r="H1042" t="s">
        <v>22</v>
      </c>
      <c r="I1042" s="3">
        <v>2</v>
      </c>
      <c r="J1042" s="4">
        <f t="shared" si="144"/>
        <v>2000</v>
      </c>
      <c r="K1042">
        <f t="shared" si="145"/>
        <v>0</v>
      </c>
      <c r="L1042">
        <f t="shared" si="146"/>
        <v>0</v>
      </c>
      <c r="M1042">
        <f t="shared" si="147"/>
        <v>2022</v>
      </c>
      <c r="N1042">
        <f t="shared" si="148"/>
        <v>7</v>
      </c>
      <c r="O1042">
        <f t="shared" si="149"/>
        <v>27</v>
      </c>
      <c r="P1042" t="str">
        <f t="shared" si="150"/>
        <v>Jul</v>
      </c>
      <c r="Q1042">
        <f t="shared" si="151"/>
        <v>2</v>
      </c>
      <c r="R1042" t="str">
        <f t="shared" si="152"/>
        <v>Sat</v>
      </c>
    </row>
    <row r="1043" spans="1:18" x14ac:dyDescent="0.25">
      <c r="A1043" t="str">
        <f>PROPER(Sheet1!A1043)</f>
        <v>Zepto</v>
      </c>
      <c r="B1043" t="str">
        <f>PROPER(Sheet1!B1043)</f>
        <v>Brisbane</v>
      </c>
      <c r="C1043" t="s">
        <v>32</v>
      </c>
      <c r="E1043" s="2">
        <v>0.1</v>
      </c>
      <c r="F1043" s="1">
        <v>44744</v>
      </c>
      <c r="G1043" t="s">
        <v>21</v>
      </c>
      <c r="H1043" t="s">
        <v>22</v>
      </c>
      <c r="I1043" s="3">
        <v>25</v>
      </c>
      <c r="J1043" s="4">
        <f t="shared" si="144"/>
        <v>25000</v>
      </c>
      <c r="K1043">
        <f t="shared" si="145"/>
        <v>0</v>
      </c>
      <c r="L1043">
        <f t="shared" si="146"/>
        <v>0</v>
      </c>
      <c r="M1043">
        <f t="shared" si="147"/>
        <v>2022</v>
      </c>
      <c r="N1043">
        <f t="shared" si="148"/>
        <v>7</v>
      </c>
      <c r="O1043">
        <f t="shared" si="149"/>
        <v>27</v>
      </c>
      <c r="P1043" t="str">
        <f t="shared" si="150"/>
        <v>Jul</v>
      </c>
      <c r="Q1043">
        <f t="shared" si="151"/>
        <v>2</v>
      </c>
      <c r="R1043" t="str">
        <f t="shared" si="152"/>
        <v>Sat</v>
      </c>
    </row>
    <row r="1044" spans="1:18" x14ac:dyDescent="0.25">
      <c r="A1044" t="str">
        <f>PROPER(Sheet1!A1044)</f>
        <v>Wanderjaunt</v>
      </c>
      <c r="B1044" t="str">
        <f>PROPER(Sheet1!B1044)</f>
        <v>Sf Bay Area</v>
      </c>
      <c r="C1044" t="s">
        <v>101</v>
      </c>
      <c r="D1044">
        <v>85</v>
      </c>
      <c r="E1044" s="2">
        <v>1</v>
      </c>
      <c r="F1044" s="1">
        <v>44743</v>
      </c>
      <c r="G1044" t="s">
        <v>63</v>
      </c>
      <c r="H1044" t="s">
        <v>29</v>
      </c>
      <c r="I1044" s="3">
        <v>26</v>
      </c>
      <c r="J1044" s="4">
        <f t="shared" si="144"/>
        <v>26000</v>
      </c>
      <c r="K1044">
        <f t="shared" si="145"/>
        <v>85</v>
      </c>
      <c r="L1044">
        <f t="shared" si="146"/>
        <v>0</v>
      </c>
      <c r="M1044">
        <f t="shared" si="147"/>
        <v>2022</v>
      </c>
      <c r="N1044">
        <f t="shared" si="148"/>
        <v>7</v>
      </c>
      <c r="O1044">
        <f t="shared" si="149"/>
        <v>27</v>
      </c>
      <c r="P1044" t="str">
        <f t="shared" si="150"/>
        <v>Jul</v>
      </c>
      <c r="Q1044">
        <f t="shared" si="151"/>
        <v>1</v>
      </c>
      <c r="R1044" t="str">
        <f t="shared" si="152"/>
        <v>Fri</v>
      </c>
    </row>
    <row r="1045" spans="1:18" x14ac:dyDescent="0.25">
      <c r="A1045" t="str">
        <f>PROPER(Sheet1!A1045)</f>
        <v>Canoo</v>
      </c>
      <c r="B1045" t="str">
        <f>PROPER(Sheet1!B1045)</f>
        <v>Los Angeles</v>
      </c>
      <c r="C1045" t="s">
        <v>94</v>
      </c>
      <c r="D1045">
        <v>58</v>
      </c>
      <c r="E1045" s="2">
        <v>0.06</v>
      </c>
      <c r="F1045" s="1">
        <v>44743</v>
      </c>
      <c r="G1045" t="s">
        <v>11</v>
      </c>
      <c r="H1045" t="s">
        <v>29</v>
      </c>
      <c r="I1045" s="3">
        <v>300</v>
      </c>
      <c r="J1045" s="4">
        <f t="shared" si="144"/>
        <v>300000</v>
      </c>
      <c r="K1045">
        <f t="shared" si="145"/>
        <v>966.66666666666674</v>
      </c>
      <c r="L1045">
        <f t="shared" si="146"/>
        <v>908.66666666666674</v>
      </c>
      <c r="M1045">
        <f t="shared" si="147"/>
        <v>2022</v>
      </c>
      <c r="N1045">
        <f t="shared" si="148"/>
        <v>7</v>
      </c>
      <c r="O1045">
        <f t="shared" si="149"/>
        <v>27</v>
      </c>
      <c r="P1045" t="str">
        <f t="shared" si="150"/>
        <v>Jul</v>
      </c>
      <c r="Q1045">
        <f t="shared" si="151"/>
        <v>1</v>
      </c>
      <c r="R1045" t="str">
        <f t="shared" si="152"/>
        <v>Fri</v>
      </c>
    </row>
    <row r="1046" spans="1:18" x14ac:dyDescent="0.25">
      <c r="A1046" t="str">
        <f>PROPER(Sheet1!A1046)</f>
        <v>Bamboo Health</v>
      </c>
      <c r="B1046" t="str">
        <f>PROPER(Sheet1!B1046)</f>
        <v>Louisville</v>
      </c>
      <c r="C1046" t="s">
        <v>43</v>
      </c>
      <c r="D1046">
        <v>52</v>
      </c>
      <c r="F1046" s="1">
        <v>44743</v>
      </c>
      <c r="G1046" t="s">
        <v>16</v>
      </c>
      <c r="H1046" t="s">
        <v>29</v>
      </c>
      <c r="J1046" s="4">
        <f t="shared" si="144"/>
        <v>0</v>
      </c>
      <c r="K1046">
        <f t="shared" si="145"/>
        <v>0</v>
      </c>
      <c r="L1046">
        <f t="shared" si="146"/>
        <v>-52</v>
      </c>
      <c r="M1046">
        <f t="shared" si="147"/>
        <v>2022</v>
      </c>
      <c r="N1046">
        <f t="shared" si="148"/>
        <v>7</v>
      </c>
      <c r="O1046">
        <f t="shared" si="149"/>
        <v>27</v>
      </c>
      <c r="P1046" t="str">
        <f t="shared" si="150"/>
        <v>Jul</v>
      </c>
      <c r="Q1046">
        <f t="shared" si="151"/>
        <v>1</v>
      </c>
      <c r="R1046" t="str">
        <f t="shared" si="152"/>
        <v>Fri</v>
      </c>
    </row>
    <row r="1047" spans="1:18" x14ac:dyDescent="0.25">
      <c r="A1047" t="str">
        <f>PROPER(Sheet1!A1047)</f>
        <v>Teleport</v>
      </c>
      <c r="B1047" t="str">
        <f>PROPER(Sheet1!B1047)</f>
        <v>Sf Bay Area</v>
      </c>
      <c r="C1047" t="s">
        <v>115</v>
      </c>
      <c r="D1047">
        <v>15</v>
      </c>
      <c r="E1047" s="2">
        <v>0.06</v>
      </c>
      <c r="F1047" s="1">
        <v>44743</v>
      </c>
      <c r="G1047" t="s">
        <v>33</v>
      </c>
      <c r="H1047" t="s">
        <v>29</v>
      </c>
      <c r="I1047" s="3">
        <v>169</v>
      </c>
      <c r="J1047" s="4">
        <f t="shared" si="144"/>
        <v>169000</v>
      </c>
      <c r="K1047">
        <f t="shared" si="145"/>
        <v>250</v>
      </c>
      <c r="L1047">
        <f t="shared" si="146"/>
        <v>235</v>
      </c>
      <c r="M1047">
        <f t="shared" si="147"/>
        <v>2022</v>
      </c>
      <c r="N1047">
        <f t="shared" si="148"/>
        <v>7</v>
      </c>
      <c r="O1047">
        <f t="shared" si="149"/>
        <v>27</v>
      </c>
      <c r="P1047" t="str">
        <f t="shared" si="150"/>
        <v>Jul</v>
      </c>
      <c r="Q1047">
        <f t="shared" si="151"/>
        <v>1</v>
      </c>
      <c r="R1047" t="str">
        <f t="shared" si="152"/>
        <v>Fri</v>
      </c>
    </row>
    <row r="1048" spans="1:18" x14ac:dyDescent="0.25">
      <c r="A1048" t="str">
        <f>PROPER(Sheet1!A1048)</f>
        <v>Remesh</v>
      </c>
      <c r="B1048" t="str">
        <f>PROPER(Sheet1!B1048)</f>
        <v>New York City</v>
      </c>
      <c r="C1048" t="s">
        <v>96</v>
      </c>
      <c r="F1048" s="1">
        <v>44743</v>
      </c>
      <c r="G1048" t="s">
        <v>21</v>
      </c>
      <c r="H1048" t="s">
        <v>29</v>
      </c>
      <c r="I1048" s="3">
        <v>38</v>
      </c>
      <c r="J1048" s="4">
        <f t="shared" si="144"/>
        <v>38000</v>
      </c>
      <c r="K1048">
        <f t="shared" si="145"/>
        <v>0</v>
      </c>
      <c r="L1048">
        <f t="shared" si="146"/>
        <v>0</v>
      </c>
      <c r="M1048">
        <f t="shared" si="147"/>
        <v>2022</v>
      </c>
      <c r="N1048">
        <f t="shared" si="148"/>
        <v>7</v>
      </c>
      <c r="O1048">
        <f t="shared" si="149"/>
        <v>27</v>
      </c>
      <c r="P1048" t="str">
        <f t="shared" si="150"/>
        <v>Jul</v>
      </c>
      <c r="Q1048">
        <f t="shared" si="151"/>
        <v>1</v>
      </c>
      <c r="R1048" t="str">
        <f t="shared" si="152"/>
        <v>Fri</v>
      </c>
    </row>
    <row r="1049" spans="1:18" x14ac:dyDescent="0.25">
      <c r="A1049" t="str">
        <f>PROPER(Sheet1!A1049)</f>
        <v>Enjoy</v>
      </c>
      <c r="B1049" t="str">
        <f>PROPER(Sheet1!B1049)</f>
        <v>Sf Bay Area</v>
      </c>
      <c r="C1049" t="s">
        <v>20</v>
      </c>
      <c r="D1049">
        <v>400</v>
      </c>
      <c r="E1049" s="2">
        <v>0.18</v>
      </c>
      <c r="F1049" s="1">
        <v>44742</v>
      </c>
      <c r="G1049" t="s">
        <v>11</v>
      </c>
      <c r="H1049" t="s">
        <v>29</v>
      </c>
      <c r="I1049" s="3">
        <v>310</v>
      </c>
      <c r="J1049" s="4">
        <f t="shared" si="144"/>
        <v>310000</v>
      </c>
      <c r="K1049">
        <f t="shared" si="145"/>
        <v>2222.2222222222222</v>
      </c>
      <c r="L1049">
        <f t="shared" si="146"/>
        <v>1822.2222222222222</v>
      </c>
      <c r="M1049">
        <f t="shared" si="147"/>
        <v>2022</v>
      </c>
      <c r="N1049">
        <f t="shared" si="148"/>
        <v>6</v>
      </c>
      <c r="O1049">
        <f t="shared" si="149"/>
        <v>27</v>
      </c>
      <c r="P1049" t="str">
        <f t="shared" si="150"/>
        <v>Jun</v>
      </c>
      <c r="Q1049">
        <f t="shared" si="151"/>
        <v>30</v>
      </c>
      <c r="R1049" t="str">
        <f t="shared" si="152"/>
        <v>Thu</v>
      </c>
    </row>
    <row r="1050" spans="1:18" x14ac:dyDescent="0.25">
      <c r="A1050" t="str">
        <f>PROPER(Sheet1!A1050)</f>
        <v>Crejo.Fun</v>
      </c>
      <c r="B1050" t="str">
        <f>PROPER(Sheet1!B1050)</f>
        <v>Bengaluru</v>
      </c>
      <c r="C1050" t="s">
        <v>25</v>
      </c>
      <c r="D1050">
        <v>170</v>
      </c>
      <c r="E1050" s="2">
        <v>1</v>
      </c>
      <c r="F1050" s="1">
        <v>44742</v>
      </c>
      <c r="G1050" t="s">
        <v>202</v>
      </c>
      <c r="H1050" t="s">
        <v>17</v>
      </c>
      <c r="I1050" s="3">
        <v>3</v>
      </c>
      <c r="J1050" s="4">
        <f t="shared" si="144"/>
        <v>3000</v>
      </c>
      <c r="K1050">
        <f t="shared" si="145"/>
        <v>170</v>
      </c>
      <c r="L1050">
        <f t="shared" si="146"/>
        <v>0</v>
      </c>
      <c r="M1050">
        <f t="shared" si="147"/>
        <v>2022</v>
      </c>
      <c r="N1050">
        <f t="shared" si="148"/>
        <v>6</v>
      </c>
      <c r="O1050">
        <f t="shared" si="149"/>
        <v>27</v>
      </c>
      <c r="P1050" t="str">
        <f t="shared" si="150"/>
        <v>Jun</v>
      </c>
      <c r="Q1050">
        <f t="shared" si="151"/>
        <v>30</v>
      </c>
      <c r="R1050" t="str">
        <f t="shared" si="152"/>
        <v>Thu</v>
      </c>
    </row>
    <row r="1051" spans="1:18" x14ac:dyDescent="0.25">
      <c r="A1051" t="str">
        <f>PROPER(Sheet1!A1051)</f>
        <v>Stash Financial</v>
      </c>
      <c r="B1051" t="str">
        <f>PROPER(Sheet1!B1051)</f>
        <v>New York City</v>
      </c>
      <c r="C1051" t="s">
        <v>32</v>
      </c>
      <c r="D1051">
        <v>40</v>
      </c>
      <c r="E1051" s="2">
        <v>0.08</v>
      </c>
      <c r="F1051" s="1">
        <v>44742</v>
      </c>
      <c r="G1051" t="s">
        <v>16</v>
      </c>
      <c r="H1051" t="s">
        <v>29</v>
      </c>
      <c r="I1051" s="3">
        <v>480</v>
      </c>
      <c r="J1051" s="4">
        <f t="shared" si="144"/>
        <v>480000</v>
      </c>
      <c r="K1051">
        <f t="shared" si="145"/>
        <v>500</v>
      </c>
      <c r="L1051">
        <f t="shared" si="146"/>
        <v>460</v>
      </c>
      <c r="M1051">
        <f t="shared" si="147"/>
        <v>2022</v>
      </c>
      <c r="N1051">
        <f t="shared" si="148"/>
        <v>6</v>
      </c>
      <c r="O1051">
        <f t="shared" si="149"/>
        <v>27</v>
      </c>
      <c r="P1051" t="str">
        <f t="shared" si="150"/>
        <v>Jun</v>
      </c>
      <c r="Q1051">
        <f t="shared" si="151"/>
        <v>30</v>
      </c>
      <c r="R1051" t="str">
        <f t="shared" si="152"/>
        <v>Thu</v>
      </c>
    </row>
    <row r="1052" spans="1:18" x14ac:dyDescent="0.25">
      <c r="A1052" t="str">
        <f>PROPER(Sheet1!A1052)</f>
        <v>Nate</v>
      </c>
      <c r="B1052" t="str">
        <f>PROPER(Sheet1!B1052)</f>
        <v>New York City</v>
      </c>
      <c r="C1052" t="s">
        <v>20</v>
      </c>
      <c r="D1052">
        <v>30</v>
      </c>
      <c r="E1052" s="2">
        <v>0.2</v>
      </c>
      <c r="F1052" s="1">
        <v>44742</v>
      </c>
      <c r="G1052" t="s">
        <v>21</v>
      </c>
      <c r="H1052" t="s">
        <v>29</v>
      </c>
      <c r="I1052" s="3">
        <v>47</v>
      </c>
      <c r="J1052" s="4">
        <f t="shared" si="144"/>
        <v>47000</v>
      </c>
      <c r="K1052">
        <f t="shared" si="145"/>
        <v>150</v>
      </c>
      <c r="L1052">
        <f t="shared" si="146"/>
        <v>120</v>
      </c>
      <c r="M1052">
        <f t="shared" si="147"/>
        <v>2022</v>
      </c>
      <c r="N1052">
        <f t="shared" si="148"/>
        <v>6</v>
      </c>
      <c r="O1052">
        <f t="shared" si="149"/>
        <v>27</v>
      </c>
      <c r="P1052" t="str">
        <f t="shared" si="150"/>
        <v>Jun</v>
      </c>
      <c r="Q1052">
        <f t="shared" si="151"/>
        <v>30</v>
      </c>
      <c r="R1052" t="str">
        <f t="shared" si="152"/>
        <v>Thu</v>
      </c>
    </row>
    <row r="1053" spans="1:18" x14ac:dyDescent="0.25">
      <c r="A1053" t="str">
        <f>PROPER(Sheet1!A1053)</f>
        <v>Snyk</v>
      </c>
      <c r="B1053" t="str">
        <f>PROPER(Sheet1!B1053)</f>
        <v>Boston</v>
      </c>
      <c r="C1053" t="s">
        <v>91</v>
      </c>
      <c r="D1053">
        <v>30</v>
      </c>
      <c r="F1053" s="1">
        <v>44742</v>
      </c>
      <c r="G1053" t="s">
        <v>47</v>
      </c>
      <c r="H1053" t="s">
        <v>29</v>
      </c>
      <c r="I1053" s="3">
        <v>849</v>
      </c>
      <c r="J1053" s="4">
        <f t="shared" si="144"/>
        <v>849000</v>
      </c>
      <c r="K1053">
        <f t="shared" si="145"/>
        <v>0</v>
      </c>
      <c r="L1053">
        <f t="shared" si="146"/>
        <v>-30</v>
      </c>
      <c r="M1053">
        <f t="shared" si="147"/>
        <v>2022</v>
      </c>
      <c r="N1053">
        <f t="shared" si="148"/>
        <v>6</v>
      </c>
      <c r="O1053">
        <f t="shared" si="149"/>
        <v>27</v>
      </c>
      <c r="P1053" t="str">
        <f t="shared" si="150"/>
        <v>Jun</v>
      </c>
      <c r="Q1053">
        <f t="shared" si="151"/>
        <v>30</v>
      </c>
      <c r="R1053" t="str">
        <f t="shared" si="152"/>
        <v>Thu</v>
      </c>
    </row>
    <row r="1054" spans="1:18" x14ac:dyDescent="0.25">
      <c r="A1054" t="str">
        <f>PROPER(Sheet1!A1054)</f>
        <v>Stream</v>
      </c>
      <c r="B1054" t="str">
        <f>PROPER(Sheet1!B1054)</f>
        <v>Boulder</v>
      </c>
      <c r="C1054" t="s">
        <v>130</v>
      </c>
      <c r="D1054">
        <v>20</v>
      </c>
      <c r="E1054" s="2">
        <v>0.12</v>
      </c>
      <c r="F1054" s="1">
        <v>44742</v>
      </c>
      <c r="G1054" t="s">
        <v>63</v>
      </c>
      <c r="H1054" t="s">
        <v>29</v>
      </c>
      <c r="I1054" s="3">
        <v>58</v>
      </c>
      <c r="J1054" s="4">
        <f t="shared" si="144"/>
        <v>58000</v>
      </c>
      <c r="K1054">
        <f t="shared" si="145"/>
        <v>166.66666666666669</v>
      </c>
      <c r="L1054">
        <f t="shared" si="146"/>
        <v>146.66666666666669</v>
      </c>
      <c r="M1054">
        <f t="shared" si="147"/>
        <v>2022</v>
      </c>
      <c r="N1054">
        <f t="shared" si="148"/>
        <v>6</v>
      </c>
      <c r="O1054">
        <f t="shared" si="149"/>
        <v>27</v>
      </c>
      <c r="P1054" t="str">
        <f t="shared" si="150"/>
        <v>Jun</v>
      </c>
      <c r="Q1054">
        <f t="shared" si="151"/>
        <v>30</v>
      </c>
      <c r="R1054" t="str">
        <f t="shared" si="152"/>
        <v>Thu</v>
      </c>
    </row>
    <row r="1055" spans="1:18" x14ac:dyDescent="0.25">
      <c r="A1055" t="str">
        <f>PROPER(Sheet1!A1055)</f>
        <v>Finleap Connect</v>
      </c>
      <c r="B1055" t="str">
        <f>PROPER(Sheet1!B1055)</f>
        <v>Hamburg</v>
      </c>
      <c r="C1055" t="s">
        <v>32</v>
      </c>
      <c r="D1055">
        <v>14</v>
      </c>
      <c r="E1055" s="2">
        <v>0.1</v>
      </c>
      <c r="F1055" s="1">
        <v>44742</v>
      </c>
      <c r="G1055" t="s">
        <v>21</v>
      </c>
      <c r="H1055" t="s">
        <v>127</v>
      </c>
      <c r="I1055" s="3">
        <v>22</v>
      </c>
      <c r="J1055" s="4">
        <f t="shared" si="144"/>
        <v>22000</v>
      </c>
      <c r="K1055">
        <f t="shared" si="145"/>
        <v>140</v>
      </c>
      <c r="L1055">
        <f t="shared" si="146"/>
        <v>126</v>
      </c>
      <c r="M1055">
        <f t="shared" si="147"/>
        <v>2022</v>
      </c>
      <c r="N1055">
        <f t="shared" si="148"/>
        <v>6</v>
      </c>
      <c r="O1055">
        <f t="shared" si="149"/>
        <v>27</v>
      </c>
      <c r="P1055" t="str">
        <f t="shared" si="150"/>
        <v>Jun</v>
      </c>
      <c r="Q1055">
        <f t="shared" si="151"/>
        <v>30</v>
      </c>
      <c r="R1055" t="str">
        <f t="shared" si="152"/>
        <v>Thu</v>
      </c>
    </row>
    <row r="1056" spans="1:18" x14ac:dyDescent="0.25">
      <c r="A1056" t="str">
        <f>PROPER(Sheet1!A1056)</f>
        <v>Abra</v>
      </c>
      <c r="B1056" t="str">
        <f>PROPER(Sheet1!B1056)</f>
        <v>Sf Bay Area</v>
      </c>
      <c r="C1056" t="s">
        <v>28</v>
      </c>
      <c r="D1056">
        <v>12</v>
      </c>
      <c r="E1056" s="2">
        <v>0.05</v>
      </c>
      <c r="F1056" s="1">
        <v>44742</v>
      </c>
      <c r="G1056" t="s">
        <v>33</v>
      </c>
      <c r="H1056" t="s">
        <v>29</v>
      </c>
      <c r="I1056" s="3">
        <v>106</v>
      </c>
      <c r="J1056" s="4">
        <f t="shared" si="144"/>
        <v>106000</v>
      </c>
      <c r="K1056">
        <f t="shared" si="145"/>
        <v>240</v>
      </c>
      <c r="L1056">
        <f t="shared" si="146"/>
        <v>228</v>
      </c>
      <c r="M1056">
        <f t="shared" si="147"/>
        <v>2022</v>
      </c>
      <c r="N1056">
        <f t="shared" si="148"/>
        <v>6</v>
      </c>
      <c r="O1056">
        <f t="shared" si="149"/>
        <v>27</v>
      </c>
      <c r="P1056" t="str">
        <f t="shared" si="150"/>
        <v>Jun</v>
      </c>
      <c r="Q1056">
        <f t="shared" si="151"/>
        <v>30</v>
      </c>
      <c r="R1056" t="str">
        <f t="shared" si="152"/>
        <v>Thu</v>
      </c>
    </row>
    <row r="1057" spans="1:18" x14ac:dyDescent="0.25">
      <c r="A1057" t="str">
        <f>PROPER(Sheet1!A1057)</f>
        <v>Gavelytics</v>
      </c>
      <c r="B1057" t="str">
        <f>PROPER(Sheet1!B1057)</f>
        <v>Los Angeles</v>
      </c>
      <c r="C1057" t="s">
        <v>67</v>
      </c>
      <c r="E1057" s="2">
        <v>1</v>
      </c>
      <c r="F1057" s="1">
        <v>44742</v>
      </c>
      <c r="G1057" t="s">
        <v>202</v>
      </c>
      <c r="H1057" t="s">
        <v>29</v>
      </c>
      <c r="I1057" s="3">
        <v>5</v>
      </c>
      <c r="J1057" s="4">
        <f t="shared" si="144"/>
        <v>5000</v>
      </c>
      <c r="K1057">
        <f t="shared" si="145"/>
        <v>0</v>
      </c>
      <c r="L1057">
        <f t="shared" si="146"/>
        <v>0</v>
      </c>
      <c r="M1057">
        <f t="shared" si="147"/>
        <v>2022</v>
      </c>
      <c r="N1057">
        <f t="shared" si="148"/>
        <v>6</v>
      </c>
      <c r="O1057">
        <f t="shared" si="149"/>
        <v>27</v>
      </c>
      <c r="P1057" t="str">
        <f t="shared" si="150"/>
        <v>Jun</v>
      </c>
      <c r="Q1057">
        <f t="shared" si="151"/>
        <v>30</v>
      </c>
      <c r="R1057" t="str">
        <f t="shared" si="152"/>
        <v>Thu</v>
      </c>
    </row>
    <row r="1058" spans="1:18" x14ac:dyDescent="0.25">
      <c r="A1058" t="str">
        <f>PROPER(Sheet1!A1058)</f>
        <v>Secfi</v>
      </c>
      <c r="B1058" t="str">
        <f>PROPER(Sheet1!B1058)</f>
        <v>Sf Bay Area</v>
      </c>
      <c r="C1058" t="s">
        <v>32</v>
      </c>
      <c r="F1058" s="1">
        <v>44742</v>
      </c>
      <c r="G1058" t="s">
        <v>21</v>
      </c>
      <c r="H1058" t="s">
        <v>29</v>
      </c>
      <c r="I1058" s="3">
        <v>7</v>
      </c>
      <c r="J1058" s="4">
        <f t="shared" si="144"/>
        <v>7000</v>
      </c>
      <c r="K1058">
        <f t="shared" si="145"/>
        <v>0</v>
      </c>
      <c r="L1058">
        <f t="shared" si="146"/>
        <v>0</v>
      </c>
      <c r="M1058">
        <f t="shared" si="147"/>
        <v>2022</v>
      </c>
      <c r="N1058">
        <f t="shared" si="148"/>
        <v>6</v>
      </c>
      <c r="O1058">
        <f t="shared" si="149"/>
        <v>27</v>
      </c>
      <c r="P1058" t="str">
        <f t="shared" si="150"/>
        <v>Jun</v>
      </c>
      <c r="Q1058">
        <f t="shared" si="151"/>
        <v>30</v>
      </c>
      <c r="R1058" t="str">
        <f t="shared" si="152"/>
        <v>Thu</v>
      </c>
    </row>
    <row r="1059" spans="1:18" x14ac:dyDescent="0.25">
      <c r="A1059" t="str">
        <f>PROPER(Sheet1!A1059)</f>
        <v>Sundae</v>
      </c>
      <c r="B1059" t="str">
        <f>PROPER(Sheet1!B1059)</f>
        <v>Sf Bay Area</v>
      </c>
      <c r="C1059" t="s">
        <v>60</v>
      </c>
      <c r="E1059" s="2">
        <v>0.15</v>
      </c>
      <c r="F1059" s="1">
        <v>44742</v>
      </c>
      <c r="G1059" t="s">
        <v>33</v>
      </c>
      <c r="H1059" t="s">
        <v>29</v>
      </c>
      <c r="I1059" s="3">
        <v>135</v>
      </c>
      <c r="J1059" s="4">
        <f t="shared" si="144"/>
        <v>135000</v>
      </c>
      <c r="K1059">
        <f t="shared" si="145"/>
        <v>0</v>
      </c>
      <c r="L1059">
        <f t="shared" si="146"/>
        <v>0</v>
      </c>
      <c r="M1059">
        <f t="shared" si="147"/>
        <v>2022</v>
      </c>
      <c r="N1059">
        <f t="shared" si="148"/>
        <v>6</v>
      </c>
      <c r="O1059">
        <f t="shared" si="149"/>
        <v>27</v>
      </c>
      <c r="P1059" t="str">
        <f t="shared" si="150"/>
        <v>Jun</v>
      </c>
      <c r="Q1059">
        <f t="shared" si="151"/>
        <v>30</v>
      </c>
      <c r="R1059" t="str">
        <f t="shared" si="152"/>
        <v>Thu</v>
      </c>
    </row>
    <row r="1060" spans="1:18" x14ac:dyDescent="0.25">
      <c r="A1060" t="str">
        <f>PROPER(Sheet1!A1060)</f>
        <v>Toppr</v>
      </c>
      <c r="B1060" t="str">
        <f>PROPER(Sheet1!B1060)</f>
        <v>Mumbai</v>
      </c>
      <c r="C1060" t="s">
        <v>25</v>
      </c>
      <c r="D1060">
        <v>350</v>
      </c>
      <c r="F1060" s="1">
        <v>44741</v>
      </c>
      <c r="G1060" t="s">
        <v>44</v>
      </c>
      <c r="H1060" t="s">
        <v>17</v>
      </c>
      <c r="I1060" s="3">
        <v>112</v>
      </c>
      <c r="J1060" s="4">
        <f t="shared" si="144"/>
        <v>112000</v>
      </c>
      <c r="K1060">
        <f t="shared" si="145"/>
        <v>0</v>
      </c>
      <c r="L1060">
        <f t="shared" si="146"/>
        <v>-350</v>
      </c>
      <c r="M1060">
        <f t="shared" si="147"/>
        <v>2022</v>
      </c>
      <c r="N1060">
        <f t="shared" si="148"/>
        <v>6</v>
      </c>
      <c r="O1060">
        <f t="shared" si="149"/>
        <v>27</v>
      </c>
      <c r="P1060" t="str">
        <f t="shared" si="150"/>
        <v>Jun</v>
      </c>
      <c r="Q1060">
        <f t="shared" si="151"/>
        <v>29</v>
      </c>
      <c r="R1060" t="str">
        <f t="shared" si="152"/>
        <v>Wed</v>
      </c>
    </row>
    <row r="1061" spans="1:18" x14ac:dyDescent="0.25">
      <c r="A1061" t="str">
        <f>PROPER(Sheet1!A1061)</f>
        <v>Unity</v>
      </c>
      <c r="B1061" t="str">
        <f>PROPER(Sheet1!B1061)</f>
        <v>Sf Bay Area</v>
      </c>
      <c r="C1061" t="s">
        <v>62</v>
      </c>
      <c r="D1061">
        <v>200</v>
      </c>
      <c r="E1061" s="2">
        <v>0.04</v>
      </c>
      <c r="F1061" s="1">
        <v>44741</v>
      </c>
      <c r="G1061" t="s">
        <v>11</v>
      </c>
      <c r="H1061" t="s">
        <v>29</v>
      </c>
      <c r="I1061" s="3">
        <v>1300</v>
      </c>
      <c r="J1061" s="4">
        <f t="shared" si="144"/>
        <v>1300000</v>
      </c>
      <c r="K1061">
        <f t="shared" si="145"/>
        <v>5000</v>
      </c>
      <c r="L1061">
        <f t="shared" si="146"/>
        <v>4800</v>
      </c>
      <c r="M1061">
        <f t="shared" si="147"/>
        <v>2022</v>
      </c>
      <c r="N1061">
        <f t="shared" si="148"/>
        <v>6</v>
      </c>
      <c r="O1061">
        <f t="shared" si="149"/>
        <v>27</v>
      </c>
      <c r="P1061" t="str">
        <f t="shared" si="150"/>
        <v>Jun</v>
      </c>
      <c r="Q1061">
        <f t="shared" si="151"/>
        <v>29</v>
      </c>
      <c r="R1061" t="str">
        <f t="shared" si="152"/>
        <v>Wed</v>
      </c>
    </row>
    <row r="1062" spans="1:18" x14ac:dyDescent="0.25">
      <c r="A1062" t="str">
        <f>PROPER(Sheet1!A1062)</f>
        <v>Niantic</v>
      </c>
      <c r="B1062" t="str">
        <f>PROPER(Sheet1!B1062)</f>
        <v>Sf Bay Area</v>
      </c>
      <c r="C1062" t="s">
        <v>37</v>
      </c>
      <c r="D1062">
        <v>85</v>
      </c>
      <c r="E1062" s="2">
        <v>0.08</v>
      </c>
      <c r="F1062" s="1">
        <v>44741</v>
      </c>
      <c r="G1062" t="s">
        <v>72</v>
      </c>
      <c r="H1062" t="s">
        <v>29</v>
      </c>
      <c r="I1062" s="3">
        <v>770</v>
      </c>
      <c r="J1062" s="4">
        <f t="shared" si="144"/>
        <v>770000</v>
      </c>
      <c r="K1062">
        <f t="shared" si="145"/>
        <v>1062.5</v>
      </c>
      <c r="L1062">
        <f t="shared" si="146"/>
        <v>977.5</v>
      </c>
      <c r="M1062">
        <f t="shared" si="147"/>
        <v>2022</v>
      </c>
      <c r="N1062">
        <f t="shared" si="148"/>
        <v>6</v>
      </c>
      <c r="O1062">
        <f t="shared" si="149"/>
        <v>27</v>
      </c>
      <c r="P1062" t="str">
        <f t="shared" si="150"/>
        <v>Jun</v>
      </c>
      <c r="Q1062">
        <f t="shared" si="151"/>
        <v>29</v>
      </c>
      <c r="R1062" t="str">
        <f t="shared" si="152"/>
        <v>Wed</v>
      </c>
    </row>
    <row r="1063" spans="1:18" x14ac:dyDescent="0.25">
      <c r="A1063" t="str">
        <f>PROPER(Sheet1!A1063)</f>
        <v>Avantstay</v>
      </c>
      <c r="B1063" t="str">
        <f>PROPER(Sheet1!B1063)</f>
        <v>Los Angeles</v>
      </c>
      <c r="C1063" t="s">
        <v>101</v>
      </c>
      <c r="D1063">
        <v>80</v>
      </c>
      <c r="F1063" s="1">
        <v>44741</v>
      </c>
      <c r="G1063" t="s">
        <v>16</v>
      </c>
      <c r="H1063" t="s">
        <v>29</v>
      </c>
      <c r="I1063" s="3">
        <v>811</v>
      </c>
      <c r="J1063" s="4">
        <f t="shared" si="144"/>
        <v>811000</v>
      </c>
      <c r="K1063">
        <f t="shared" si="145"/>
        <v>0</v>
      </c>
      <c r="L1063">
        <f t="shared" si="146"/>
        <v>-80</v>
      </c>
      <c r="M1063">
        <f t="shared" si="147"/>
        <v>2022</v>
      </c>
      <c r="N1063">
        <f t="shared" si="148"/>
        <v>6</v>
      </c>
      <c r="O1063">
        <f t="shared" si="149"/>
        <v>27</v>
      </c>
      <c r="P1063" t="str">
        <f t="shared" si="150"/>
        <v>Jun</v>
      </c>
      <c r="Q1063">
        <f t="shared" si="151"/>
        <v>29</v>
      </c>
      <c r="R1063" t="str">
        <f t="shared" si="152"/>
        <v>Wed</v>
      </c>
    </row>
    <row r="1064" spans="1:18" x14ac:dyDescent="0.25">
      <c r="A1064" t="str">
        <f>PROPER(Sheet1!A1064)</f>
        <v>Qumulo</v>
      </c>
      <c r="B1064" t="str">
        <f>PROPER(Sheet1!B1064)</f>
        <v>Seattle</v>
      </c>
      <c r="C1064" t="s">
        <v>53</v>
      </c>
      <c r="D1064">
        <v>80</v>
      </c>
      <c r="E1064" s="2">
        <v>0.19</v>
      </c>
      <c r="F1064" s="1">
        <v>44741</v>
      </c>
      <c r="G1064" t="s">
        <v>74</v>
      </c>
      <c r="H1064" t="s">
        <v>29</v>
      </c>
      <c r="I1064" s="3">
        <v>347</v>
      </c>
      <c r="J1064" s="4">
        <f t="shared" si="144"/>
        <v>347000</v>
      </c>
      <c r="K1064">
        <f t="shared" si="145"/>
        <v>421.05263157894734</v>
      </c>
      <c r="L1064">
        <f t="shared" si="146"/>
        <v>341.05263157894734</v>
      </c>
      <c r="M1064">
        <f t="shared" si="147"/>
        <v>2022</v>
      </c>
      <c r="N1064">
        <f t="shared" si="148"/>
        <v>6</v>
      </c>
      <c r="O1064">
        <f t="shared" si="149"/>
        <v>27</v>
      </c>
      <c r="P1064" t="str">
        <f t="shared" si="150"/>
        <v>Jun</v>
      </c>
      <c r="Q1064">
        <f t="shared" si="151"/>
        <v>29</v>
      </c>
      <c r="R1064" t="str">
        <f t="shared" si="152"/>
        <v>Wed</v>
      </c>
    </row>
    <row r="1065" spans="1:18" x14ac:dyDescent="0.25">
      <c r="A1065" t="str">
        <f>PROPER(Sheet1!A1065)</f>
        <v>Clutch</v>
      </c>
      <c r="B1065" t="str">
        <f>PROPER(Sheet1!B1065)</f>
        <v>Toronto</v>
      </c>
      <c r="C1065" t="s">
        <v>94</v>
      </c>
      <c r="D1065">
        <v>76</v>
      </c>
      <c r="E1065" s="2">
        <v>0.22</v>
      </c>
      <c r="F1065" s="1">
        <v>44741</v>
      </c>
      <c r="G1065" t="s">
        <v>63</v>
      </c>
      <c r="H1065" t="s">
        <v>109</v>
      </c>
      <c r="I1065" s="3">
        <v>153</v>
      </c>
      <c r="J1065" s="4">
        <f t="shared" si="144"/>
        <v>153000</v>
      </c>
      <c r="K1065">
        <f t="shared" si="145"/>
        <v>345.45454545454544</v>
      </c>
      <c r="L1065">
        <f t="shared" si="146"/>
        <v>269.45454545454544</v>
      </c>
      <c r="M1065">
        <f t="shared" si="147"/>
        <v>2022</v>
      </c>
      <c r="N1065">
        <f t="shared" si="148"/>
        <v>6</v>
      </c>
      <c r="O1065">
        <f t="shared" si="149"/>
        <v>27</v>
      </c>
      <c r="P1065" t="str">
        <f t="shared" si="150"/>
        <v>Jun</v>
      </c>
      <c r="Q1065">
        <f t="shared" si="151"/>
        <v>29</v>
      </c>
      <c r="R1065" t="str">
        <f t="shared" si="152"/>
        <v>Wed</v>
      </c>
    </row>
    <row r="1066" spans="1:18" x14ac:dyDescent="0.25">
      <c r="A1066" t="str">
        <f>PROPER(Sheet1!A1066)</f>
        <v>Parallel Wireless</v>
      </c>
      <c r="B1066" t="str">
        <f>PROPER(Sheet1!B1066)</f>
        <v>Nashua</v>
      </c>
      <c r="C1066" t="s">
        <v>115</v>
      </c>
      <c r="D1066">
        <v>60</v>
      </c>
      <c r="F1066" s="1">
        <v>44741</v>
      </c>
      <c r="G1066" t="s">
        <v>16</v>
      </c>
      <c r="H1066" t="s">
        <v>29</v>
      </c>
      <c r="I1066" s="3">
        <v>8</v>
      </c>
      <c r="J1066" s="4">
        <f t="shared" si="144"/>
        <v>8000</v>
      </c>
      <c r="K1066">
        <f t="shared" si="145"/>
        <v>0</v>
      </c>
      <c r="L1066">
        <f t="shared" si="146"/>
        <v>-60</v>
      </c>
      <c r="M1066">
        <f t="shared" si="147"/>
        <v>2022</v>
      </c>
      <c r="N1066">
        <f t="shared" si="148"/>
        <v>6</v>
      </c>
      <c r="O1066">
        <f t="shared" si="149"/>
        <v>27</v>
      </c>
      <c r="P1066" t="str">
        <f t="shared" si="150"/>
        <v>Jun</v>
      </c>
      <c r="Q1066">
        <f t="shared" si="151"/>
        <v>29</v>
      </c>
      <c r="R1066" t="str">
        <f t="shared" si="152"/>
        <v>Wed</v>
      </c>
    </row>
    <row r="1067" spans="1:18" x14ac:dyDescent="0.25">
      <c r="A1067" t="str">
        <f>PROPER(Sheet1!A1067)</f>
        <v>Oye Rickshaw</v>
      </c>
      <c r="B1067" t="str">
        <f>PROPER(Sheet1!B1067)</f>
        <v>New Delhi</v>
      </c>
      <c r="C1067" t="s">
        <v>94</v>
      </c>
      <c r="D1067">
        <v>40</v>
      </c>
      <c r="E1067" s="2">
        <v>0.2</v>
      </c>
      <c r="F1067" s="1">
        <v>44741</v>
      </c>
      <c r="G1067" t="s">
        <v>16</v>
      </c>
      <c r="H1067" t="s">
        <v>17</v>
      </c>
      <c r="I1067" s="3">
        <v>13</v>
      </c>
      <c r="J1067" s="4">
        <f t="shared" si="144"/>
        <v>13000</v>
      </c>
      <c r="K1067">
        <f t="shared" si="145"/>
        <v>200</v>
      </c>
      <c r="L1067">
        <f t="shared" si="146"/>
        <v>160</v>
      </c>
      <c r="M1067">
        <f t="shared" si="147"/>
        <v>2022</v>
      </c>
      <c r="N1067">
        <f t="shared" si="148"/>
        <v>6</v>
      </c>
      <c r="O1067">
        <f t="shared" si="149"/>
        <v>27</v>
      </c>
      <c r="P1067" t="str">
        <f t="shared" si="150"/>
        <v>Jun</v>
      </c>
      <c r="Q1067">
        <f t="shared" si="151"/>
        <v>29</v>
      </c>
      <c r="R1067" t="str">
        <f t="shared" si="152"/>
        <v>Wed</v>
      </c>
    </row>
    <row r="1068" spans="1:18" x14ac:dyDescent="0.25">
      <c r="A1068" t="str">
        <f>PROPER(Sheet1!A1068)</f>
        <v>Rows</v>
      </c>
      <c r="B1068" t="str">
        <f>PROPER(Sheet1!B1068)</f>
        <v>Berlin</v>
      </c>
      <c r="C1068" t="s">
        <v>62</v>
      </c>
      <c r="D1068">
        <v>18</v>
      </c>
      <c r="E1068" s="2">
        <v>0.3</v>
      </c>
      <c r="F1068" s="1">
        <v>44741</v>
      </c>
      <c r="G1068" t="s">
        <v>63</v>
      </c>
      <c r="H1068" t="s">
        <v>127</v>
      </c>
      <c r="I1068" s="3">
        <v>25</v>
      </c>
      <c r="J1068" s="4">
        <f t="shared" si="144"/>
        <v>25000</v>
      </c>
      <c r="K1068">
        <f t="shared" si="145"/>
        <v>60</v>
      </c>
      <c r="L1068">
        <f t="shared" si="146"/>
        <v>42</v>
      </c>
      <c r="M1068">
        <f t="shared" si="147"/>
        <v>2022</v>
      </c>
      <c r="N1068">
        <f t="shared" si="148"/>
        <v>6</v>
      </c>
      <c r="O1068">
        <f t="shared" si="149"/>
        <v>27</v>
      </c>
      <c r="P1068" t="str">
        <f t="shared" si="150"/>
        <v>Jun</v>
      </c>
      <c r="Q1068">
        <f t="shared" si="151"/>
        <v>29</v>
      </c>
      <c r="R1068" t="str">
        <f t="shared" si="152"/>
        <v>Wed</v>
      </c>
    </row>
    <row r="1069" spans="1:18" x14ac:dyDescent="0.25">
      <c r="A1069" t="str">
        <f>PROPER(Sheet1!A1069)</f>
        <v>Baton</v>
      </c>
      <c r="B1069" t="str">
        <f>PROPER(Sheet1!B1069)</f>
        <v>Sf Bay Area</v>
      </c>
      <c r="C1069" t="s">
        <v>94</v>
      </c>
      <c r="D1069">
        <v>16</v>
      </c>
      <c r="E1069" s="2">
        <v>0.25</v>
      </c>
      <c r="F1069" s="1">
        <v>44741</v>
      </c>
      <c r="G1069" t="s">
        <v>21</v>
      </c>
      <c r="H1069" t="s">
        <v>29</v>
      </c>
      <c r="I1069" s="3">
        <v>13</v>
      </c>
      <c r="J1069" s="4">
        <f t="shared" si="144"/>
        <v>13000</v>
      </c>
      <c r="K1069">
        <f t="shared" si="145"/>
        <v>64</v>
      </c>
      <c r="L1069">
        <f t="shared" si="146"/>
        <v>48</v>
      </c>
      <c r="M1069">
        <f t="shared" si="147"/>
        <v>2022</v>
      </c>
      <c r="N1069">
        <f t="shared" si="148"/>
        <v>6</v>
      </c>
      <c r="O1069">
        <f t="shared" si="149"/>
        <v>27</v>
      </c>
      <c r="P1069" t="str">
        <f t="shared" si="150"/>
        <v>Jun</v>
      </c>
      <c r="Q1069">
        <f t="shared" si="151"/>
        <v>29</v>
      </c>
      <c r="R1069" t="str">
        <f t="shared" si="152"/>
        <v>Wed</v>
      </c>
    </row>
    <row r="1070" spans="1:18" x14ac:dyDescent="0.25">
      <c r="A1070" t="str">
        <f>PROPER(Sheet1!A1070)</f>
        <v>Substack</v>
      </c>
      <c r="B1070" t="str">
        <f>PROPER(Sheet1!B1070)</f>
        <v>Sf Bay Area</v>
      </c>
      <c r="C1070" t="s">
        <v>10</v>
      </c>
      <c r="D1070">
        <v>13</v>
      </c>
      <c r="E1070" s="2">
        <v>0.14000000000000001</v>
      </c>
      <c r="F1070" s="1">
        <v>44741</v>
      </c>
      <c r="G1070" t="s">
        <v>63</v>
      </c>
      <c r="H1070" t="s">
        <v>29</v>
      </c>
      <c r="I1070" s="3">
        <v>82</v>
      </c>
      <c r="J1070" s="4">
        <f t="shared" si="144"/>
        <v>82000</v>
      </c>
      <c r="K1070">
        <f t="shared" si="145"/>
        <v>92.857142857142847</v>
      </c>
      <c r="L1070">
        <f t="shared" si="146"/>
        <v>79.857142857142847</v>
      </c>
      <c r="M1070">
        <f t="shared" si="147"/>
        <v>2022</v>
      </c>
      <c r="N1070">
        <f t="shared" si="148"/>
        <v>6</v>
      </c>
      <c r="O1070">
        <f t="shared" si="149"/>
        <v>27</v>
      </c>
      <c r="P1070" t="str">
        <f t="shared" si="150"/>
        <v>Jun</v>
      </c>
      <c r="Q1070">
        <f t="shared" si="151"/>
        <v>29</v>
      </c>
      <c r="R1070" t="str">
        <f t="shared" si="152"/>
        <v>Wed</v>
      </c>
    </row>
    <row r="1071" spans="1:18" x14ac:dyDescent="0.25">
      <c r="A1071" t="str">
        <f>PROPER(Sheet1!A1071)</f>
        <v>Commentsold</v>
      </c>
      <c r="B1071" t="str">
        <f>PROPER(Sheet1!B1071)</f>
        <v>Huntsville</v>
      </c>
      <c r="C1071" t="s">
        <v>20</v>
      </c>
      <c r="F1071" s="1">
        <v>44741</v>
      </c>
      <c r="G1071" t="s">
        <v>16</v>
      </c>
      <c r="H1071" t="s">
        <v>29</v>
      </c>
      <c r="J1071" s="4">
        <f t="shared" si="144"/>
        <v>0</v>
      </c>
      <c r="K1071">
        <f t="shared" si="145"/>
        <v>0</v>
      </c>
      <c r="L1071">
        <f t="shared" si="146"/>
        <v>0</v>
      </c>
      <c r="M1071">
        <f t="shared" si="147"/>
        <v>2022</v>
      </c>
      <c r="N1071">
        <f t="shared" si="148"/>
        <v>6</v>
      </c>
      <c r="O1071">
        <f t="shared" si="149"/>
        <v>27</v>
      </c>
      <c r="P1071" t="str">
        <f t="shared" si="150"/>
        <v>Jun</v>
      </c>
      <c r="Q1071">
        <f t="shared" si="151"/>
        <v>29</v>
      </c>
      <c r="R1071" t="str">
        <f t="shared" si="152"/>
        <v>Wed</v>
      </c>
    </row>
    <row r="1072" spans="1:18" x14ac:dyDescent="0.25">
      <c r="A1072" t="str">
        <f>PROPER(Sheet1!A1072)</f>
        <v>Degreed</v>
      </c>
      <c r="B1072" t="str">
        <f>PROPER(Sheet1!B1072)</f>
        <v>Sf Bay Area</v>
      </c>
      <c r="C1072" t="s">
        <v>25</v>
      </c>
      <c r="E1072" s="2">
        <v>0.15</v>
      </c>
      <c r="F1072" s="1">
        <v>44741</v>
      </c>
      <c r="G1072" t="s">
        <v>72</v>
      </c>
      <c r="H1072" t="s">
        <v>29</v>
      </c>
      <c r="I1072" s="3">
        <v>411</v>
      </c>
      <c r="J1072" s="4">
        <f t="shared" si="144"/>
        <v>411000</v>
      </c>
      <c r="K1072">
        <f t="shared" si="145"/>
        <v>0</v>
      </c>
      <c r="L1072">
        <f t="shared" si="146"/>
        <v>0</v>
      </c>
      <c r="M1072">
        <f t="shared" si="147"/>
        <v>2022</v>
      </c>
      <c r="N1072">
        <f t="shared" si="148"/>
        <v>6</v>
      </c>
      <c r="O1072">
        <f t="shared" si="149"/>
        <v>27</v>
      </c>
      <c r="P1072" t="str">
        <f t="shared" si="150"/>
        <v>Jun</v>
      </c>
      <c r="Q1072">
        <f t="shared" si="151"/>
        <v>29</v>
      </c>
      <c r="R1072" t="str">
        <f t="shared" si="152"/>
        <v>Wed</v>
      </c>
    </row>
    <row r="1073" spans="1:18" x14ac:dyDescent="0.25">
      <c r="A1073" t="str">
        <f>PROPER(Sheet1!A1073)</f>
        <v>Homelight</v>
      </c>
      <c r="B1073" t="str">
        <f>PROPER(Sheet1!B1073)</f>
        <v>Sf Bay Area</v>
      </c>
      <c r="C1073" t="s">
        <v>60</v>
      </c>
      <c r="E1073" s="2">
        <v>0.19</v>
      </c>
      <c r="F1073" s="1">
        <v>44741</v>
      </c>
      <c r="G1073" t="s">
        <v>72</v>
      </c>
      <c r="H1073" t="s">
        <v>29</v>
      </c>
      <c r="I1073" s="3">
        <v>743</v>
      </c>
      <c r="J1073" s="4">
        <f t="shared" si="144"/>
        <v>743000</v>
      </c>
      <c r="K1073">
        <f t="shared" si="145"/>
        <v>0</v>
      </c>
      <c r="L1073">
        <f t="shared" si="146"/>
        <v>0</v>
      </c>
      <c r="M1073">
        <f t="shared" si="147"/>
        <v>2022</v>
      </c>
      <c r="N1073">
        <f t="shared" si="148"/>
        <v>6</v>
      </c>
      <c r="O1073">
        <f t="shared" si="149"/>
        <v>27</v>
      </c>
      <c r="P1073" t="str">
        <f t="shared" si="150"/>
        <v>Jun</v>
      </c>
      <c r="Q1073">
        <f t="shared" si="151"/>
        <v>29</v>
      </c>
      <c r="R1073" t="str">
        <f t="shared" si="152"/>
        <v>Wed</v>
      </c>
    </row>
    <row r="1074" spans="1:18" x14ac:dyDescent="0.25">
      <c r="A1074" t="str">
        <f>PROPER(Sheet1!A1074)</f>
        <v>Modsy</v>
      </c>
      <c r="B1074" t="str">
        <f>PROPER(Sheet1!B1074)</f>
        <v>Sf Bay Area</v>
      </c>
      <c r="C1074" t="s">
        <v>20</v>
      </c>
      <c r="F1074" s="1">
        <v>44741</v>
      </c>
      <c r="G1074" t="s">
        <v>33</v>
      </c>
      <c r="H1074" t="s">
        <v>29</v>
      </c>
      <c r="I1074" s="3">
        <v>72</v>
      </c>
      <c r="J1074" s="4">
        <f t="shared" si="144"/>
        <v>72000</v>
      </c>
      <c r="K1074">
        <f t="shared" si="145"/>
        <v>0</v>
      </c>
      <c r="L1074">
        <f t="shared" si="146"/>
        <v>0</v>
      </c>
      <c r="M1074">
        <f t="shared" si="147"/>
        <v>2022</v>
      </c>
      <c r="N1074">
        <f t="shared" si="148"/>
        <v>6</v>
      </c>
      <c r="O1074">
        <f t="shared" si="149"/>
        <v>27</v>
      </c>
      <c r="P1074" t="str">
        <f t="shared" si="150"/>
        <v>Jun</v>
      </c>
      <c r="Q1074">
        <f t="shared" si="151"/>
        <v>29</v>
      </c>
      <c r="R1074" t="str">
        <f t="shared" si="152"/>
        <v>Wed</v>
      </c>
    </row>
    <row r="1075" spans="1:18" x14ac:dyDescent="0.25">
      <c r="A1075" t="str">
        <f>PROPER(Sheet1!A1075)</f>
        <v>Volt Bank</v>
      </c>
      <c r="B1075" t="str">
        <f>PROPER(Sheet1!B1075)</f>
        <v>Sydney</v>
      </c>
      <c r="C1075" t="s">
        <v>32</v>
      </c>
      <c r="E1075" s="2">
        <v>1</v>
      </c>
      <c r="F1075" s="1">
        <v>44741</v>
      </c>
      <c r="G1075" t="s">
        <v>74</v>
      </c>
      <c r="H1075" t="s">
        <v>22</v>
      </c>
      <c r="I1075" s="3">
        <v>90</v>
      </c>
      <c r="J1075" s="4">
        <f t="shared" si="144"/>
        <v>90000</v>
      </c>
      <c r="K1075">
        <f t="shared" si="145"/>
        <v>0</v>
      </c>
      <c r="L1075">
        <f t="shared" si="146"/>
        <v>0</v>
      </c>
      <c r="M1075">
        <f t="shared" si="147"/>
        <v>2022</v>
      </c>
      <c r="N1075">
        <f t="shared" si="148"/>
        <v>6</v>
      </c>
      <c r="O1075">
        <f t="shared" si="149"/>
        <v>27</v>
      </c>
      <c r="P1075" t="str">
        <f t="shared" si="150"/>
        <v>Jun</v>
      </c>
      <c r="Q1075">
        <f t="shared" si="151"/>
        <v>29</v>
      </c>
      <c r="R1075" t="str">
        <f t="shared" si="152"/>
        <v>Wed</v>
      </c>
    </row>
    <row r="1076" spans="1:18" x14ac:dyDescent="0.25">
      <c r="A1076" t="str">
        <f>PROPER(Sheet1!A1076)</f>
        <v>Huobi</v>
      </c>
      <c r="B1076" t="str">
        <f>PROPER(Sheet1!B1076)</f>
        <v>Beijing</v>
      </c>
      <c r="C1076" t="s">
        <v>28</v>
      </c>
      <c r="D1076">
        <v>300</v>
      </c>
      <c r="E1076" s="2">
        <v>0.3</v>
      </c>
      <c r="F1076" s="1">
        <v>44740</v>
      </c>
      <c r="G1076" t="s">
        <v>16</v>
      </c>
      <c r="H1076" t="s">
        <v>177</v>
      </c>
      <c r="I1076" s="3">
        <v>2</v>
      </c>
      <c r="J1076" s="4">
        <f t="shared" si="144"/>
        <v>2000</v>
      </c>
      <c r="K1076">
        <f t="shared" si="145"/>
        <v>1000</v>
      </c>
      <c r="L1076">
        <f t="shared" si="146"/>
        <v>700</v>
      </c>
      <c r="M1076">
        <f t="shared" si="147"/>
        <v>2022</v>
      </c>
      <c r="N1076">
        <f t="shared" si="148"/>
        <v>6</v>
      </c>
      <c r="O1076">
        <f t="shared" si="149"/>
        <v>27</v>
      </c>
      <c r="P1076" t="str">
        <f t="shared" si="150"/>
        <v>Jun</v>
      </c>
      <c r="Q1076">
        <f t="shared" si="151"/>
        <v>28</v>
      </c>
      <c r="R1076" t="str">
        <f t="shared" si="152"/>
        <v>Tue</v>
      </c>
    </row>
    <row r="1077" spans="1:18" x14ac:dyDescent="0.25">
      <c r="A1077" t="str">
        <f>PROPER(Sheet1!A1077)</f>
        <v>Whitehat Jr</v>
      </c>
      <c r="B1077" t="str">
        <f>PROPER(Sheet1!B1077)</f>
        <v>Mumbai</v>
      </c>
      <c r="C1077" t="s">
        <v>25</v>
      </c>
      <c r="D1077">
        <v>300</v>
      </c>
      <c r="F1077" s="1">
        <v>44740</v>
      </c>
      <c r="G1077" t="s">
        <v>44</v>
      </c>
      <c r="H1077" t="s">
        <v>17</v>
      </c>
      <c r="I1077" s="3">
        <v>11</v>
      </c>
      <c r="J1077" s="4">
        <f t="shared" si="144"/>
        <v>11000</v>
      </c>
      <c r="K1077">
        <f t="shared" si="145"/>
        <v>0</v>
      </c>
      <c r="L1077">
        <f t="shared" si="146"/>
        <v>-300</v>
      </c>
      <c r="M1077">
        <f t="shared" si="147"/>
        <v>2022</v>
      </c>
      <c r="N1077">
        <f t="shared" si="148"/>
        <v>6</v>
      </c>
      <c r="O1077">
        <f t="shared" si="149"/>
        <v>27</v>
      </c>
      <c r="P1077" t="str">
        <f t="shared" si="150"/>
        <v>Jun</v>
      </c>
      <c r="Q1077">
        <f t="shared" si="151"/>
        <v>28</v>
      </c>
      <c r="R1077" t="str">
        <f t="shared" si="152"/>
        <v>Tue</v>
      </c>
    </row>
    <row r="1078" spans="1:18" x14ac:dyDescent="0.25">
      <c r="A1078" t="str">
        <f>PROPER(Sheet1!A1078)</f>
        <v>Stockx</v>
      </c>
      <c r="B1078" t="str">
        <f>PROPER(Sheet1!B1078)</f>
        <v>Detroit</v>
      </c>
      <c r="C1078" t="s">
        <v>20</v>
      </c>
      <c r="D1078">
        <v>120</v>
      </c>
      <c r="E1078" s="2">
        <v>0.08</v>
      </c>
      <c r="F1078" s="1">
        <v>44740</v>
      </c>
      <c r="G1078" t="s">
        <v>74</v>
      </c>
      <c r="H1078" t="s">
        <v>29</v>
      </c>
      <c r="I1078" s="3">
        <v>690</v>
      </c>
      <c r="J1078" s="4">
        <f t="shared" si="144"/>
        <v>690000</v>
      </c>
      <c r="K1078">
        <f t="shared" si="145"/>
        <v>1500</v>
      </c>
      <c r="L1078">
        <f t="shared" si="146"/>
        <v>1380</v>
      </c>
      <c r="M1078">
        <f t="shared" si="147"/>
        <v>2022</v>
      </c>
      <c r="N1078">
        <f t="shared" si="148"/>
        <v>6</v>
      </c>
      <c r="O1078">
        <f t="shared" si="149"/>
        <v>27</v>
      </c>
      <c r="P1078" t="str">
        <f t="shared" si="150"/>
        <v>Jun</v>
      </c>
      <c r="Q1078">
        <f t="shared" si="151"/>
        <v>28</v>
      </c>
      <c r="R1078" t="str">
        <f t="shared" si="152"/>
        <v>Tue</v>
      </c>
    </row>
    <row r="1079" spans="1:18" x14ac:dyDescent="0.25">
      <c r="A1079" t="str">
        <f>PROPER(Sheet1!A1079)</f>
        <v>Sidecar Health</v>
      </c>
      <c r="B1079" t="str">
        <f>PROPER(Sheet1!B1079)</f>
        <v>Los Angeles</v>
      </c>
      <c r="C1079" t="s">
        <v>43</v>
      </c>
      <c r="D1079">
        <v>110</v>
      </c>
      <c r="E1079" s="2">
        <v>0.4</v>
      </c>
      <c r="F1079" s="1">
        <v>44740</v>
      </c>
      <c r="G1079" t="s">
        <v>33</v>
      </c>
      <c r="H1079" t="s">
        <v>29</v>
      </c>
      <c r="I1079" s="3">
        <v>163</v>
      </c>
      <c r="J1079" s="4">
        <f t="shared" si="144"/>
        <v>163000</v>
      </c>
      <c r="K1079">
        <f t="shared" si="145"/>
        <v>275</v>
      </c>
      <c r="L1079">
        <f t="shared" si="146"/>
        <v>165</v>
      </c>
      <c r="M1079">
        <f t="shared" si="147"/>
        <v>2022</v>
      </c>
      <c r="N1079">
        <f t="shared" si="148"/>
        <v>6</v>
      </c>
      <c r="O1079">
        <f t="shared" si="149"/>
        <v>27</v>
      </c>
      <c r="P1079" t="str">
        <f t="shared" si="150"/>
        <v>Jun</v>
      </c>
      <c r="Q1079">
        <f t="shared" si="151"/>
        <v>28</v>
      </c>
      <c r="R1079" t="str">
        <f t="shared" si="152"/>
        <v>Tue</v>
      </c>
    </row>
    <row r="1080" spans="1:18" x14ac:dyDescent="0.25">
      <c r="A1080" t="str">
        <f>PROPER(Sheet1!A1080)</f>
        <v>Stockx</v>
      </c>
      <c r="B1080" t="str">
        <f>PROPER(Sheet1!B1080)</f>
        <v>Detroit</v>
      </c>
      <c r="C1080" t="s">
        <v>20</v>
      </c>
      <c r="D1080">
        <v>80</v>
      </c>
      <c r="F1080" s="1">
        <v>44740</v>
      </c>
      <c r="G1080" t="s">
        <v>74</v>
      </c>
      <c r="H1080" t="s">
        <v>29</v>
      </c>
      <c r="I1080" s="3">
        <v>690</v>
      </c>
      <c r="J1080" s="4">
        <f t="shared" si="144"/>
        <v>690000</v>
      </c>
      <c r="K1080">
        <f t="shared" si="145"/>
        <v>0</v>
      </c>
      <c r="L1080">
        <f t="shared" si="146"/>
        <v>-80</v>
      </c>
      <c r="M1080">
        <f t="shared" si="147"/>
        <v>2022</v>
      </c>
      <c r="N1080">
        <f t="shared" si="148"/>
        <v>6</v>
      </c>
      <c r="O1080">
        <f t="shared" si="149"/>
        <v>27</v>
      </c>
      <c r="P1080" t="str">
        <f t="shared" si="150"/>
        <v>Jun</v>
      </c>
      <c r="Q1080">
        <f t="shared" si="151"/>
        <v>28</v>
      </c>
      <c r="R1080" t="str">
        <f t="shared" si="152"/>
        <v>Tue</v>
      </c>
    </row>
    <row r="1081" spans="1:18" x14ac:dyDescent="0.25">
      <c r="A1081" t="str">
        <f>PROPER(Sheet1!A1081)</f>
        <v>Vezeeta</v>
      </c>
      <c r="B1081" t="str">
        <f>PROPER(Sheet1!B1081)</f>
        <v>Dubai</v>
      </c>
      <c r="C1081" t="s">
        <v>43</v>
      </c>
      <c r="D1081">
        <v>50</v>
      </c>
      <c r="E1081" s="2">
        <v>0.1</v>
      </c>
      <c r="F1081" s="1">
        <v>44740</v>
      </c>
      <c r="G1081" t="s">
        <v>72</v>
      </c>
      <c r="H1081" t="s">
        <v>1197</v>
      </c>
      <c r="I1081" s="3">
        <v>71</v>
      </c>
      <c r="J1081" s="4">
        <f t="shared" si="144"/>
        <v>71000</v>
      </c>
      <c r="K1081">
        <f t="shared" si="145"/>
        <v>500</v>
      </c>
      <c r="L1081">
        <f t="shared" si="146"/>
        <v>450</v>
      </c>
      <c r="M1081">
        <f t="shared" si="147"/>
        <v>2022</v>
      </c>
      <c r="N1081">
        <f t="shared" si="148"/>
        <v>6</v>
      </c>
      <c r="O1081">
        <f t="shared" si="149"/>
        <v>27</v>
      </c>
      <c r="P1081" t="str">
        <f t="shared" si="150"/>
        <v>Jun</v>
      </c>
      <c r="Q1081">
        <f t="shared" si="151"/>
        <v>28</v>
      </c>
      <c r="R1081" t="str">
        <f t="shared" si="152"/>
        <v>Tue</v>
      </c>
    </row>
    <row r="1082" spans="1:18" x14ac:dyDescent="0.25">
      <c r="A1082" t="str">
        <f>PROPER(Sheet1!A1082)</f>
        <v>Bright Machines</v>
      </c>
      <c r="B1082" t="str">
        <f>PROPER(Sheet1!B1082)</f>
        <v>Sf Bay Area</v>
      </c>
      <c r="C1082" t="s">
        <v>53</v>
      </c>
      <c r="D1082">
        <v>30</v>
      </c>
      <c r="E1082" s="2">
        <v>0.08</v>
      </c>
      <c r="F1082" s="1">
        <v>44740</v>
      </c>
      <c r="G1082" t="s">
        <v>16</v>
      </c>
      <c r="H1082" t="s">
        <v>243</v>
      </c>
      <c r="I1082" s="3">
        <v>250</v>
      </c>
      <c r="J1082" s="4">
        <f t="shared" si="144"/>
        <v>250000</v>
      </c>
      <c r="K1082">
        <f t="shared" si="145"/>
        <v>375</v>
      </c>
      <c r="L1082">
        <f t="shared" si="146"/>
        <v>345</v>
      </c>
      <c r="M1082">
        <f t="shared" si="147"/>
        <v>2022</v>
      </c>
      <c r="N1082">
        <f t="shared" si="148"/>
        <v>6</v>
      </c>
      <c r="O1082">
        <f t="shared" si="149"/>
        <v>27</v>
      </c>
      <c r="P1082" t="str">
        <f t="shared" si="150"/>
        <v>Jun</v>
      </c>
      <c r="Q1082">
        <f t="shared" si="151"/>
        <v>28</v>
      </c>
      <c r="R1082" t="str">
        <f t="shared" si="152"/>
        <v>Tue</v>
      </c>
    </row>
    <row r="1083" spans="1:18" x14ac:dyDescent="0.25">
      <c r="A1083" t="str">
        <f>PROPER(Sheet1!A1083)</f>
        <v>Healthmatch</v>
      </c>
      <c r="B1083" t="str">
        <f>PROPER(Sheet1!B1083)</f>
        <v>Sydney</v>
      </c>
      <c r="C1083" t="s">
        <v>43</v>
      </c>
      <c r="D1083">
        <v>18</v>
      </c>
      <c r="E1083" s="2">
        <v>0.5</v>
      </c>
      <c r="F1083" s="1">
        <v>44740</v>
      </c>
      <c r="G1083" t="s">
        <v>63</v>
      </c>
      <c r="H1083" t="s">
        <v>22</v>
      </c>
      <c r="I1083" s="3">
        <v>20</v>
      </c>
      <c r="J1083" s="4">
        <f t="shared" si="144"/>
        <v>20000</v>
      </c>
      <c r="K1083">
        <f t="shared" si="145"/>
        <v>36</v>
      </c>
      <c r="L1083">
        <f t="shared" si="146"/>
        <v>18</v>
      </c>
      <c r="M1083">
        <f t="shared" si="147"/>
        <v>2022</v>
      </c>
      <c r="N1083">
        <f t="shared" si="148"/>
        <v>6</v>
      </c>
      <c r="O1083">
        <f t="shared" si="149"/>
        <v>27</v>
      </c>
      <c r="P1083" t="str">
        <f t="shared" si="150"/>
        <v>Jun</v>
      </c>
      <c r="Q1083">
        <f t="shared" si="151"/>
        <v>28</v>
      </c>
      <c r="R1083" t="str">
        <f t="shared" si="152"/>
        <v>Tue</v>
      </c>
    </row>
    <row r="1084" spans="1:18" x14ac:dyDescent="0.25">
      <c r="A1084" t="str">
        <f>PROPER(Sheet1!A1084)</f>
        <v>Booktopia</v>
      </c>
      <c r="B1084" t="str">
        <f>PROPER(Sheet1!B1084)</f>
        <v>Sydney</v>
      </c>
      <c r="C1084" t="s">
        <v>20</v>
      </c>
      <c r="F1084" s="1">
        <v>44740</v>
      </c>
      <c r="G1084" t="s">
        <v>21</v>
      </c>
      <c r="H1084" t="s">
        <v>22</v>
      </c>
      <c r="I1084" s="3">
        <v>23</v>
      </c>
      <c r="J1084" s="4">
        <f t="shared" si="144"/>
        <v>23000</v>
      </c>
      <c r="K1084">
        <f t="shared" si="145"/>
        <v>0</v>
      </c>
      <c r="L1084">
        <f t="shared" si="146"/>
        <v>0</v>
      </c>
      <c r="M1084">
        <f t="shared" si="147"/>
        <v>2022</v>
      </c>
      <c r="N1084">
        <f t="shared" si="148"/>
        <v>6</v>
      </c>
      <c r="O1084">
        <f t="shared" si="149"/>
        <v>27</v>
      </c>
      <c r="P1084" t="str">
        <f t="shared" si="150"/>
        <v>Jun</v>
      </c>
      <c r="Q1084">
        <f t="shared" si="151"/>
        <v>28</v>
      </c>
      <c r="R1084" t="str">
        <f t="shared" si="152"/>
        <v>Tue</v>
      </c>
    </row>
    <row r="1085" spans="1:18" x14ac:dyDescent="0.25">
      <c r="A1085" t="str">
        <f>PROPER(Sheet1!A1085)</f>
        <v>Nova Benefits</v>
      </c>
      <c r="B1085" t="str">
        <f>PROPER(Sheet1!B1085)</f>
        <v>Bengaluru</v>
      </c>
      <c r="C1085" t="s">
        <v>43</v>
      </c>
      <c r="E1085" s="2">
        <v>0.3</v>
      </c>
      <c r="F1085" s="1">
        <v>44740</v>
      </c>
      <c r="G1085" t="s">
        <v>63</v>
      </c>
      <c r="H1085" t="s">
        <v>17</v>
      </c>
      <c r="I1085" s="3">
        <v>41</v>
      </c>
      <c r="J1085" s="4">
        <f t="shared" si="144"/>
        <v>41000</v>
      </c>
      <c r="K1085">
        <f t="shared" si="145"/>
        <v>0</v>
      </c>
      <c r="L1085">
        <f t="shared" si="146"/>
        <v>0</v>
      </c>
      <c r="M1085">
        <f t="shared" si="147"/>
        <v>2022</v>
      </c>
      <c r="N1085">
        <f t="shared" si="148"/>
        <v>6</v>
      </c>
      <c r="O1085">
        <f t="shared" si="149"/>
        <v>27</v>
      </c>
      <c r="P1085" t="str">
        <f t="shared" si="150"/>
        <v>Jun</v>
      </c>
      <c r="Q1085">
        <f t="shared" si="151"/>
        <v>28</v>
      </c>
      <c r="R1085" t="str">
        <f t="shared" si="152"/>
        <v>Tue</v>
      </c>
    </row>
    <row r="1086" spans="1:18" x14ac:dyDescent="0.25">
      <c r="A1086" t="str">
        <f>PROPER(Sheet1!A1086)</f>
        <v>Una Brands</v>
      </c>
      <c r="B1086" t="str">
        <f>PROPER(Sheet1!B1086)</f>
        <v>Singapore</v>
      </c>
      <c r="C1086" t="s">
        <v>20</v>
      </c>
      <c r="E1086" s="2">
        <v>0.1</v>
      </c>
      <c r="F1086" s="1">
        <v>44740</v>
      </c>
      <c r="G1086" t="s">
        <v>21</v>
      </c>
      <c r="H1086" t="s">
        <v>205</v>
      </c>
      <c r="I1086" s="3">
        <v>55</v>
      </c>
      <c r="J1086" s="4">
        <f t="shared" si="144"/>
        <v>55000</v>
      </c>
      <c r="K1086">
        <f t="shared" si="145"/>
        <v>0</v>
      </c>
      <c r="L1086">
        <f t="shared" si="146"/>
        <v>0</v>
      </c>
      <c r="M1086">
        <f t="shared" si="147"/>
        <v>2022</v>
      </c>
      <c r="N1086">
        <f t="shared" si="148"/>
        <v>6</v>
      </c>
      <c r="O1086">
        <f t="shared" si="149"/>
        <v>27</v>
      </c>
      <c r="P1086" t="str">
        <f t="shared" si="150"/>
        <v>Jun</v>
      </c>
      <c r="Q1086">
        <f t="shared" si="151"/>
        <v>28</v>
      </c>
      <c r="R1086" t="str">
        <f t="shared" si="152"/>
        <v>Tue</v>
      </c>
    </row>
    <row r="1087" spans="1:18" x14ac:dyDescent="0.25">
      <c r="A1087" t="str">
        <f>PROPER(Sheet1!A1087)</f>
        <v>Applovin</v>
      </c>
      <c r="B1087" t="str">
        <f>PROPER(Sheet1!B1087)</f>
        <v>Sf Bay Area</v>
      </c>
      <c r="C1087" t="s">
        <v>15</v>
      </c>
      <c r="D1087">
        <v>300</v>
      </c>
      <c r="E1087" s="2">
        <v>0.12</v>
      </c>
      <c r="F1087" s="1">
        <v>44739</v>
      </c>
      <c r="G1087" t="s">
        <v>11</v>
      </c>
      <c r="H1087" t="s">
        <v>29</v>
      </c>
      <c r="I1087" s="3">
        <v>1600</v>
      </c>
      <c r="J1087" s="4">
        <f t="shared" si="144"/>
        <v>1600000</v>
      </c>
      <c r="K1087">
        <f t="shared" si="145"/>
        <v>2500</v>
      </c>
      <c r="L1087">
        <f t="shared" si="146"/>
        <v>2200</v>
      </c>
      <c r="M1087">
        <f t="shared" si="147"/>
        <v>2022</v>
      </c>
      <c r="N1087">
        <f t="shared" si="148"/>
        <v>6</v>
      </c>
      <c r="O1087">
        <f t="shared" si="149"/>
        <v>27</v>
      </c>
      <c r="P1087" t="str">
        <f t="shared" si="150"/>
        <v>Jun</v>
      </c>
      <c r="Q1087">
        <f t="shared" si="151"/>
        <v>27</v>
      </c>
      <c r="R1087" t="str">
        <f t="shared" si="152"/>
        <v>Mon</v>
      </c>
    </row>
    <row r="1088" spans="1:18" x14ac:dyDescent="0.25">
      <c r="A1088" t="str">
        <f>PROPER(Sheet1!A1088)</f>
        <v>Uipath</v>
      </c>
      <c r="B1088" t="str">
        <f>PROPER(Sheet1!B1088)</f>
        <v>New York City</v>
      </c>
      <c r="C1088" t="s">
        <v>53</v>
      </c>
      <c r="D1088">
        <v>210</v>
      </c>
      <c r="E1088" s="2">
        <v>0.05</v>
      </c>
      <c r="F1088" s="1">
        <v>44739</v>
      </c>
      <c r="G1088" t="s">
        <v>11</v>
      </c>
      <c r="H1088" t="s">
        <v>29</v>
      </c>
      <c r="I1088" s="3">
        <v>2000</v>
      </c>
      <c r="J1088" s="4">
        <f t="shared" si="144"/>
        <v>2000000</v>
      </c>
      <c r="K1088">
        <f t="shared" si="145"/>
        <v>4200</v>
      </c>
      <c r="L1088">
        <f t="shared" si="146"/>
        <v>3990</v>
      </c>
      <c r="M1088">
        <f t="shared" si="147"/>
        <v>2022</v>
      </c>
      <c r="N1088">
        <f t="shared" si="148"/>
        <v>6</v>
      </c>
      <c r="O1088">
        <f t="shared" si="149"/>
        <v>27</v>
      </c>
      <c r="P1088" t="str">
        <f t="shared" si="150"/>
        <v>Jun</v>
      </c>
      <c r="Q1088">
        <f t="shared" si="151"/>
        <v>27</v>
      </c>
      <c r="R1088" t="str">
        <f t="shared" si="152"/>
        <v>Mon</v>
      </c>
    </row>
    <row r="1089" spans="1:18" x14ac:dyDescent="0.25">
      <c r="A1089" t="str">
        <f>PROPER(Sheet1!A1089)</f>
        <v>Udaan</v>
      </c>
      <c r="B1089" t="str">
        <f>PROPER(Sheet1!B1089)</f>
        <v>Bengaluru</v>
      </c>
      <c r="C1089" t="s">
        <v>20</v>
      </c>
      <c r="D1089">
        <v>180</v>
      </c>
      <c r="E1089" s="2">
        <v>0.04</v>
      </c>
      <c r="F1089" s="1">
        <v>44739</v>
      </c>
      <c r="G1089" t="s">
        <v>16</v>
      </c>
      <c r="H1089" t="s">
        <v>17</v>
      </c>
      <c r="I1089" s="3">
        <v>1500</v>
      </c>
      <c r="J1089" s="4">
        <f t="shared" si="144"/>
        <v>1500000</v>
      </c>
      <c r="K1089">
        <f t="shared" si="145"/>
        <v>4500</v>
      </c>
      <c r="L1089">
        <f t="shared" si="146"/>
        <v>4320</v>
      </c>
      <c r="M1089">
        <f t="shared" si="147"/>
        <v>2022</v>
      </c>
      <c r="N1089">
        <f t="shared" si="148"/>
        <v>6</v>
      </c>
      <c r="O1089">
        <f t="shared" si="149"/>
        <v>27</v>
      </c>
      <c r="P1089" t="str">
        <f t="shared" si="150"/>
        <v>Jun</v>
      </c>
      <c r="Q1089">
        <f t="shared" si="151"/>
        <v>27</v>
      </c>
      <c r="R1089" t="str">
        <f t="shared" si="152"/>
        <v>Mon</v>
      </c>
    </row>
    <row r="1090" spans="1:18" x14ac:dyDescent="0.25">
      <c r="A1090" t="str">
        <f>PROPER(Sheet1!A1090)</f>
        <v>Cue</v>
      </c>
      <c r="B1090" t="str">
        <f>PROPER(Sheet1!B1090)</f>
        <v>San Diego</v>
      </c>
      <c r="C1090" t="s">
        <v>43</v>
      </c>
      <c r="D1090">
        <v>170</v>
      </c>
      <c r="F1090" s="1">
        <v>44739</v>
      </c>
      <c r="G1090" t="s">
        <v>11</v>
      </c>
      <c r="H1090" t="s">
        <v>29</v>
      </c>
      <c r="I1090" s="3">
        <v>999</v>
      </c>
      <c r="J1090" s="4">
        <f t="shared" ref="J1090:J1153" si="153">1000*I1090</f>
        <v>999000</v>
      </c>
      <c r="K1090">
        <f t="shared" ref="K1090:K1153" si="154">IFERROR(D1090/E1090,0)</f>
        <v>0</v>
      </c>
      <c r="L1090">
        <f t="shared" ref="L1090:L1153" si="155">IFERROR(K1090-D1090,0)</f>
        <v>-170</v>
      </c>
      <c r="M1090">
        <f t="shared" ref="M1090:M1153" si="156">YEAR(F1090)</f>
        <v>2022</v>
      </c>
      <c r="N1090">
        <f t="shared" ref="N1090:N1153" si="157">MONTH(F1090)</f>
        <v>6</v>
      </c>
      <c r="O1090">
        <f t="shared" ref="O1090:O1153" si="158">WEEKNUM(F1090)</f>
        <v>27</v>
      </c>
      <c r="P1090" t="str">
        <f t="shared" ref="P1090:P1153" si="159">TEXT(F1090,"MMM")</f>
        <v>Jun</v>
      </c>
      <c r="Q1090">
        <f t="shared" ref="Q1090:Q1153" si="160">DAY(F1090)</f>
        <v>27</v>
      </c>
      <c r="R1090" t="str">
        <f t="shared" ref="R1090:R1153" si="161">TEXT(F1090,"DDD")</f>
        <v>Mon</v>
      </c>
    </row>
    <row r="1091" spans="1:18" x14ac:dyDescent="0.25">
      <c r="A1091" t="str">
        <f>PROPER(Sheet1!A1091)</f>
        <v>Banxa</v>
      </c>
      <c r="B1091" t="str">
        <f>PROPER(Sheet1!B1091)</f>
        <v>Melbourne</v>
      </c>
      <c r="C1091" t="s">
        <v>28</v>
      </c>
      <c r="D1091">
        <v>70</v>
      </c>
      <c r="E1091" s="2">
        <v>0.3</v>
      </c>
      <c r="F1091" s="1">
        <v>44739</v>
      </c>
      <c r="G1091" t="s">
        <v>11</v>
      </c>
      <c r="H1091" t="s">
        <v>22</v>
      </c>
      <c r="I1091" s="3">
        <v>13</v>
      </c>
      <c r="J1091" s="4">
        <f t="shared" si="153"/>
        <v>13000</v>
      </c>
      <c r="K1091">
        <f t="shared" si="154"/>
        <v>233.33333333333334</v>
      </c>
      <c r="L1091">
        <f t="shared" si="155"/>
        <v>163.33333333333334</v>
      </c>
      <c r="M1091">
        <f t="shared" si="156"/>
        <v>2022</v>
      </c>
      <c r="N1091">
        <f t="shared" si="157"/>
        <v>6</v>
      </c>
      <c r="O1091">
        <f t="shared" si="158"/>
        <v>27</v>
      </c>
      <c r="P1091" t="str">
        <f t="shared" si="159"/>
        <v>Jun</v>
      </c>
      <c r="Q1091">
        <f t="shared" si="160"/>
        <v>27</v>
      </c>
      <c r="R1091" t="str">
        <f t="shared" si="161"/>
        <v>Mon</v>
      </c>
    </row>
    <row r="1092" spans="1:18" x14ac:dyDescent="0.25">
      <c r="A1092" t="str">
        <f>PROPER(Sheet1!A1092)</f>
        <v>Safegraph</v>
      </c>
      <c r="B1092" t="str">
        <f>PROPER(Sheet1!B1092)</f>
        <v>Sf Bay Area</v>
      </c>
      <c r="C1092" t="s">
        <v>53</v>
      </c>
      <c r="D1092">
        <v>27</v>
      </c>
      <c r="E1092" s="2">
        <v>0.25</v>
      </c>
      <c r="F1092" s="1">
        <v>44739</v>
      </c>
      <c r="G1092" t="s">
        <v>63</v>
      </c>
      <c r="H1092" t="s">
        <v>29</v>
      </c>
      <c r="I1092" s="3">
        <v>61</v>
      </c>
      <c r="J1092" s="4">
        <f t="shared" si="153"/>
        <v>61000</v>
      </c>
      <c r="K1092">
        <f t="shared" si="154"/>
        <v>108</v>
      </c>
      <c r="L1092">
        <f t="shared" si="155"/>
        <v>81</v>
      </c>
      <c r="M1092">
        <f t="shared" si="156"/>
        <v>2022</v>
      </c>
      <c r="N1092">
        <f t="shared" si="157"/>
        <v>6</v>
      </c>
      <c r="O1092">
        <f t="shared" si="158"/>
        <v>27</v>
      </c>
      <c r="P1092" t="str">
        <f t="shared" si="159"/>
        <v>Jun</v>
      </c>
      <c r="Q1092">
        <f t="shared" si="160"/>
        <v>27</v>
      </c>
      <c r="R1092" t="str">
        <f t="shared" si="161"/>
        <v>Mon</v>
      </c>
    </row>
    <row r="1093" spans="1:18" x14ac:dyDescent="0.25">
      <c r="A1093" t="str">
        <f>PROPER(Sheet1!A1093)</f>
        <v>Amount</v>
      </c>
      <c r="B1093" t="str">
        <f>PROPER(Sheet1!B1093)</f>
        <v>Chicago</v>
      </c>
      <c r="C1093" t="s">
        <v>32</v>
      </c>
      <c r="E1093" s="2">
        <v>0.18</v>
      </c>
      <c r="F1093" s="1">
        <v>44739</v>
      </c>
      <c r="G1093" t="s">
        <v>16</v>
      </c>
      <c r="H1093" t="s">
        <v>29</v>
      </c>
      <c r="I1093" s="3">
        <v>283</v>
      </c>
      <c r="J1093" s="4">
        <f t="shared" si="153"/>
        <v>283000</v>
      </c>
      <c r="K1093">
        <f t="shared" si="154"/>
        <v>0</v>
      </c>
      <c r="L1093">
        <f t="shared" si="155"/>
        <v>0</v>
      </c>
      <c r="M1093">
        <f t="shared" si="156"/>
        <v>2022</v>
      </c>
      <c r="N1093">
        <f t="shared" si="157"/>
        <v>6</v>
      </c>
      <c r="O1093">
        <f t="shared" si="158"/>
        <v>27</v>
      </c>
      <c r="P1093" t="str">
        <f t="shared" si="159"/>
        <v>Jun</v>
      </c>
      <c r="Q1093">
        <f t="shared" si="160"/>
        <v>27</v>
      </c>
      <c r="R1093" t="str">
        <f t="shared" si="161"/>
        <v>Mon</v>
      </c>
    </row>
    <row r="1094" spans="1:18" x14ac:dyDescent="0.25">
      <c r="A1094" t="str">
        <f>PROPER(Sheet1!A1094)</f>
        <v>Postscript</v>
      </c>
      <c r="B1094" t="str">
        <f>PROPER(Sheet1!B1094)</f>
        <v>Sf Bay Area</v>
      </c>
      <c r="C1094" t="s">
        <v>15</v>
      </c>
      <c r="D1094">
        <v>43</v>
      </c>
      <c r="F1094" s="1">
        <v>44738</v>
      </c>
      <c r="G1094" t="s">
        <v>33</v>
      </c>
      <c r="H1094" t="s">
        <v>29</v>
      </c>
      <c r="I1094" s="3">
        <v>106</v>
      </c>
      <c r="J1094" s="4">
        <f t="shared" si="153"/>
        <v>106000</v>
      </c>
      <c r="K1094">
        <f t="shared" si="154"/>
        <v>0</v>
      </c>
      <c r="L1094">
        <f t="shared" si="155"/>
        <v>-43</v>
      </c>
      <c r="M1094">
        <f t="shared" si="156"/>
        <v>2022</v>
      </c>
      <c r="N1094">
        <f t="shared" si="157"/>
        <v>6</v>
      </c>
      <c r="O1094">
        <f t="shared" si="158"/>
        <v>27</v>
      </c>
      <c r="P1094" t="str">
        <f t="shared" si="159"/>
        <v>Jun</v>
      </c>
      <c r="Q1094">
        <f t="shared" si="160"/>
        <v>26</v>
      </c>
      <c r="R1094" t="str">
        <f t="shared" si="161"/>
        <v>Sun</v>
      </c>
    </row>
    <row r="1095" spans="1:18" x14ac:dyDescent="0.25">
      <c r="A1095" t="str">
        <f>PROPER(Sheet1!A1095)</f>
        <v>Bitpanda</v>
      </c>
      <c r="B1095" t="str">
        <f>PROPER(Sheet1!B1095)</f>
        <v>Vienna</v>
      </c>
      <c r="C1095" t="s">
        <v>28</v>
      </c>
      <c r="D1095">
        <v>270</v>
      </c>
      <c r="E1095" s="2">
        <v>0.27</v>
      </c>
      <c r="F1095" s="1">
        <v>44736</v>
      </c>
      <c r="G1095" t="s">
        <v>33</v>
      </c>
      <c r="H1095" t="s">
        <v>345</v>
      </c>
      <c r="I1095" s="3">
        <v>546</v>
      </c>
      <c r="J1095" s="4">
        <f t="shared" si="153"/>
        <v>546000</v>
      </c>
      <c r="K1095">
        <f t="shared" si="154"/>
        <v>999.99999999999989</v>
      </c>
      <c r="L1095">
        <f t="shared" si="155"/>
        <v>729.99999999999989</v>
      </c>
      <c r="M1095">
        <f t="shared" si="156"/>
        <v>2022</v>
      </c>
      <c r="N1095">
        <f t="shared" si="157"/>
        <v>6</v>
      </c>
      <c r="O1095">
        <f t="shared" si="158"/>
        <v>26</v>
      </c>
      <c r="P1095" t="str">
        <f t="shared" si="159"/>
        <v>Jun</v>
      </c>
      <c r="Q1095">
        <f t="shared" si="160"/>
        <v>24</v>
      </c>
      <c r="R1095" t="str">
        <f t="shared" si="161"/>
        <v>Fri</v>
      </c>
    </row>
    <row r="1096" spans="1:18" x14ac:dyDescent="0.25">
      <c r="A1096" t="str">
        <f>PROPER(Sheet1!A1096)</f>
        <v>Sunday</v>
      </c>
      <c r="B1096" t="str">
        <f>PROPER(Sheet1!B1096)</f>
        <v>Atlanta</v>
      </c>
      <c r="C1096" t="s">
        <v>32</v>
      </c>
      <c r="D1096">
        <v>90</v>
      </c>
      <c r="E1096" s="2">
        <v>0.23</v>
      </c>
      <c r="F1096" s="1">
        <v>44736</v>
      </c>
      <c r="G1096" t="s">
        <v>21</v>
      </c>
      <c r="H1096" t="s">
        <v>29</v>
      </c>
      <c r="I1096" s="3">
        <v>124</v>
      </c>
      <c r="J1096" s="4">
        <f t="shared" si="153"/>
        <v>124000</v>
      </c>
      <c r="K1096">
        <f t="shared" si="154"/>
        <v>391.30434782608694</v>
      </c>
      <c r="L1096">
        <f t="shared" si="155"/>
        <v>301.30434782608694</v>
      </c>
      <c r="M1096">
        <f t="shared" si="156"/>
        <v>2022</v>
      </c>
      <c r="N1096">
        <f t="shared" si="157"/>
        <v>6</v>
      </c>
      <c r="O1096">
        <f t="shared" si="158"/>
        <v>26</v>
      </c>
      <c r="P1096" t="str">
        <f t="shared" si="159"/>
        <v>Jun</v>
      </c>
      <c r="Q1096">
        <f t="shared" si="160"/>
        <v>24</v>
      </c>
      <c r="R1096" t="str">
        <f t="shared" si="161"/>
        <v>Fri</v>
      </c>
    </row>
    <row r="1097" spans="1:18" x14ac:dyDescent="0.25">
      <c r="A1097" t="str">
        <f>PROPER(Sheet1!A1097)</f>
        <v>Bestow</v>
      </c>
      <c r="B1097" t="str">
        <f>PROPER(Sheet1!B1097)</f>
        <v>Dallas</v>
      </c>
      <c r="C1097" t="s">
        <v>32</v>
      </c>
      <c r="D1097">
        <v>41</v>
      </c>
      <c r="E1097" s="2">
        <v>0.14000000000000001</v>
      </c>
      <c r="F1097" s="1">
        <v>44736</v>
      </c>
      <c r="G1097" t="s">
        <v>33</v>
      </c>
      <c r="H1097" t="s">
        <v>29</v>
      </c>
      <c r="I1097" s="3">
        <v>137</v>
      </c>
      <c r="J1097" s="4">
        <f t="shared" si="153"/>
        <v>137000</v>
      </c>
      <c r="K1097">
        <f t="shared" si="154"/>
        <v>292.85714285714283</v>
      </c>
      <c r="L1097">
        <f t="shared" si="155"/>
        <v>251.85714285714283</v>
      </c>
      <c r="M1097">
        <f t="shared" si="156"/>
        <v>2022</v>
      </c>
      <c r="N1097">
        <f t="shared" si="157"/>
        <v>6</v>
      </c>
      <c r="O1097">
        <f t="shared" si="158"/>
        <v>26</v>
      </c>
      <c r="P1097" t="str">
        <f t="shared" si="159"/>
        <v>Jun</v>
      </c>
      <c r="Q1097">
        <f t="shared" si="160"/>
        <v>24</v>
      </c>
      <c r="R1097" t="str">
        <f t="shared" si="161"/>
        <v>Fri</v>
      </c>
    </row>
    <row r="1098" spans="1:18" x14ac:dyDescent="0.25">
      <c r="A1098" t="str">
        <f>PROPER(Sheet1!A1098)</f>
        <v>Ethos Life</v>
      </c>
      <c r="B1098" t="str">
        <f>PROPER(Sheet1!B1098)</f>
        <v>Sf Bay Area</v>
      </c>
      <c r="C1098" t="s">
        <v>32</v>
      </c>
      <c r="D1098">
        <v>40</v>
      </c>
      <c r="E1098" s="2">
        <v>0.12</v>
      </c>
      <c r="F1098" s="1">
        <v>44736</v>
      </c>
      <c r="G1098" t="s">
        <v>72</v>
      </c>
      <c r="H1098" t="s">
        <v>29</v>
      </c>
      <c r="I1098" s="3">
        <v>406</v>
      </c>
      <c r="J1098" s="4">
        <f t="shared" si="153"/>
        <v>406000</v>
      </c>
      <c r="K1098">
        <f t="shared" si="154"/>
        <v>333.33333333333337</v>
      </c>
      <c r="L1098">
        <f t="shared" si="155"/>
        <v>293.33333333333337</v>
      </c>
      <c r="M1098">
        <f t="shared" si="156"/>
        <v>2022</v>
      </c>
      <c r="N1098">
        <f t="shared" si="157"/>
        <v>6</v>
      </c>
      <c r="O1098">
        <f t="shared" si="158"/>
        <v>26</v>
      </c>
      <c r="P1098" t="str">
        <f t="shared" si="159"/>
        <v>Jun</v>
      </c>
      <c r="Q1098">
        <f t="shared" si="160"/>
        <v>24</v>
      </c>
      <c r="R1098" t="str">
        <f t="shared" si="161"/>
        <v>Fri</v>
      </c>
    </row>
    <row r="1099" spans="1:18" x14ac:dyDescent="0.25">
      <c r="A1099" t="str">
        <f>PROPER(Sheet1!A1099)</f>
        <v>Feather</v>
      </c>
      <c r="B1099" t="str">
        <f>PROPER(Sheet1!B1099)</f>
        <v>New York City</v>
      </c>
      <c r="C1099" t="s">
        <v>20</v>
      </c>
      <c r="F1099" s="1">
        <v>44736</v>
      </c>
      <c r="G1099" t="s">
        <v>16</v>
      </c>
      <c r="H1099" t="s">
        <v>29</v>
      </c>
      <c r="I1099" s="3">
        <v>76</v>
      </c>
      <c r="J1099" s="4">
        <f t="shared" si="153"/>
        <v>76000</v>
      </c>
      <c r="K1099">
        <f t="shared" si="154"/>
        <v>0</v>
      </c>
      <c r="L1099">
        <f t="shared" si="155"/>
        <v>0</v>
      </c>
      <c r="M1099">
        <f t="shared" si="156"/>
        <v>2022</v>
      </c>
      <c r="N1099">
        <f t="shared" si="157"/>
        <v>6</v>
      </c>
      <c r="O1099">
        <f t="shared" si="158"/>
        <v>26</v>
      </c>
      <c r="P1099" t="str">
        <f t="shared" si="159"/>
        <v>Jun</v>
      </c>
      <c r="Q1099">
        <f t="shared" si="160"/>
        <v>24</v>
      </c>
      <c r="R1099" t="str">
        <f t="shared" si="161"/>
        <v>Fri</v>
      </c>
    </row>
    <row r="1100" spans="1:18" x14ac:dyDescent="0.25">
      <c r="A1100" t="str">
        <f>PROPER(Sheet1!A1100)</f>
        <v>Give Legacy</v>
      </c>
      <c r="B1100" t="str">
        <f>PROPER(Sheet1!B1100)</f>
        <v>Boston</v>
      </c>
      <c r="C1100" t="s">
        <v>43</v>
      </c>
      <c r="F1100" s="1">
        <v>44736</v>
      </c>
      <c r="G1100" t="s">
        <v>63</v>
      </c>
      <c r="H1100" t="s">
        <v>29</v>
      </c>
      <c r="I1100" s="3">
        <v>45</v>
      </c>
      <c r="J1100" s="4">
        <f t="shared" si="153"/>
        <v>45000</v>
      </c>
      <c r="K1100">
        <f t="shared" si="154"/>
        <v>0</v>
      </c>
      <c r="L1100">
        <f t="shared" si="155"/>
        <v>0</v>
      </c>
      <c r="M1100">
        <f t="shared" si="156"/>
        <v>2022</v>
      </c>
      <c r="N1100">
        <f t="shared" si="157"/>
        <v>6</v>
      </c>
      <c r="O1100">
        <f t="shared" si="158"/>
        <v>26</v>
      </c>
      <c r="P1100" t="str">
        <f t="shared" si="159"/>
        <v>Jun</v>
      </c>
      <c r="Q1100">
        <f t="shared" si="160"/>
        <v>24</v>
      </c>
      <c r="R1100" t="str">
        <f t="shared" si="161"/>
        <v>Fri</v>
      </c>
    </row>
    <row r="1101" spans="1:18" x14ac:dyDescent="0.25">
      <c r="A1101" t="str">
        <f>PROPER(Sheet1!A1101)</f>
        <v>Netflix</v>
      </c>
      <c r="B1101" t="str">
        <f>PROPER(Sheet1!B1101)</f>
        <v>Sf Bay Area</v>
      </c>
      <c r="C1101" t="s">
        <v>10</v>
      </c>
      <c r="D1101">
        <v>300</v>
      </c>
      <c r="E1101" s="2">
        <v>0.03</v>
      </c>
      <c r="F1101" s="1">
        <v>44735</v>
      </c>
      <c r="G1101" t="s">
        <v>11</v>
      </c>
      <c r="H1101" t="s">
        <v>29</v>
      </c>
      <c r="I1101" s="3">
        <v>121900</v>
      </c>
      <c r="J1101" s="4">
        <f t="shared" si="153"/>
        <v>121900000</v>
      </c>
      <c r="K1101">
        <f t="shared" si="154"/>
        <v>10000</v>
      </c>
      <c r="L1101">
        <f t="shared" si="155"/>
        <v>9700</v>
      </c>
      <c r="M1101">
        <f t="shared" si="156"/>
        <v>2022</v>
      </c>
      <c r="N1101">
        <f t="shared" si="157"/>
        <v>6</v>
      </c>
      <c r="O1101">
        <f t="shared" si="158"/>
        <v>26</v>
      </c>
      <c r="P1101" t="str">
        <f t="shared" si="159"/>
        <v>Jun</v>
      </c>
      <c r="Q1101">
        <f t="shared" si="160"/>
        <v>23</v>
      </c>
      <c r="R1101" t="str">
        <f t="shared" si="161"/>
        <v>Thu</v>
      </c>
    </row>
    <row r="1102" spans="1:18" x14ac:dyDescent="0.25">
      <c r="A1102" t="str">
        <f>PROPER(Sheet1!A1102)</f>
        <v>Aura</v>
      </c>
      <c r="B1102" t="str">
        <f>PROPER(Sheet1!B1102)</f>
        <v>Boston</v>
      </c>
      <c r="C1102" t="s">
        <v>91</v>
      </c>
      <c r="D1102">
        <v>70</v>
      </c>
      <c r="E1102" s="2">
        <v>0.09</v>
      </c>
      <c r="F1102" s="1">
        <v>44735</v>
      </c>
      <c r="G1102" t="s">
        <v>47</v>
      </c>
      <c r="H1102" t="s">
        <v>29</v>
      </c>
      <c r="I1102" s="3">
        <v>500</v>
      </c>
      <c r="J1102" s="4">
        <f t="shared" si="153"/>
        <v>500000</v>
      </c>
      <c r="K1102">
        <f t="shared" si="154"/>
        <v>777.77777777777783</v>
      </c>
      <c r="L1102">
        <f t="shared" si="155"/>
        <v>707.77777777777783</v>
      </c>
      <c r="M1102">
        <f t="shared" si="156"/>
        <v>2022</v>
      </c>
      <c r="N1102">
        <f t="shared" si="157"/>
        <v>6</v>
      </c>
      <c r="O1102">
        <f t="shared" si="158"/>
        <v>26</v>
      </c>
      <c r="P1102" t="str">
        <f t="shared" si="159"/>
        <v>Jun</v>
      </c>
      <c r="Q1102">
        <f t="shared" si="160"/>
        <v>23</v>
      </c>
      <c r="R1102" t="str">
        <f t="shared" si="161"/>
        <v>Thu</v>
      </c>
    </row>
    <row r="1103" spans="1:18" x14ac:dyDescent="0.25">
      <c r="A1103" t="str">
        <f>PROPER(Sheet1!A1103)</f>
        <v>Pipl</v>
      </c>
      <c r="B1103" t="str">
        <f>PROPER(Sheet1!B1103)</f>
        <v>Spokane</v>
      </c>
      <c r="C1103" t="s">
        <v>91</v>
      </c>
      <c r="D1103">
        <v>22</v>
      </c>
      <c r="E1103" s="2">
        <v>0.13</v>
      </c>
      <c r="F1103" s="1">
        <v>44735</v>
      </c>
      <c r="G1103" t="s">
        <v>16</v>
      </c>
      <c r="H1103" t="s">
        <v>29</v>
      </c>
      <c r="I1103" s="3">
        <v>19</v>
      </c>
      <c r="J1103" s="4">
        <f t="shared" si="153"/>
        <v>19000</v>
      </c>
      <c r="K1103">
        <f t="shared" si="154"/>
        <v>169.23076923076923</v>
      </c>
      <c r="L1103">
        <f t="shared" si="155"/>
        <v>147.23076923076923</v>
      </c>
      <c r="M1103">
        <f t="shared" si="156"/>
        <v>2022</v>
      </c>
      <c r="N1103">
        <f t="shared" si="157"/>
        <v>6</v>
      </c>
      <c r="O1103">
        <f t="shared" si="158"/>
        <v>26</v>
      </c>
      <c r="P1103" t="str">
        <f t="shared" si="159"/>
        <v>Jun</v>
      </c>
      <c r="Q1103">
        <f t="shared" si="160"/>
        <v>23</v>
      </c>
      <c r="R1103" t="str">
        <f t="shared" si="161"/>
        <v>Thu</v>
      </c>
    </row>
    <row r="1104" spans="1:18" x14ac:dyDescent="0.25">
      <c r="A1104" t="str">
        <f>PROPER(Sheet1!A1104)</f>
        <v>Vouch</v>
      </c>
      <c r="B1104" t="str">
        <f>PROPER(Sheet1!B1104)</f>
        <v>Sf Bay Area</v>
      </c>
      <c r="C1104" t="s">
        <v>32</v>
      </c>
      <c r="D1104">
        <v>15</v>
      </c>
      <c r="E1104" s="2">
        <v>7.0000000000000007E-2</v>
      </c>
      <c r="F1104" s="1">
        <v>44735</v>
      </c>
      <c r="G1104" t="s">
        <v>33</v>
      </c>
      <c r="H1104" t="s">
        <v>29</v>
      </c>
      <c r="I1104" s="3">
        <v>159</v>
      </c>
      <c r="J1104" s="4">
        <f t="shared" si="153"/>
        <v>159000</v>
      </c>
      <c r="K1104">
        <f t="shared" si="154"/>
        <v>214.28571428571428</v>
      </c>
      <c r="L1104">
        <f t="shared" si="155"/>
        <v>199.28571428571428</v>
      </c>
      <c r="M1104">
        <f t="shared" si="156"/>
        <v>2022</v>
      </c>
      <c r="N1104">
        <f t="shared" si="157"/>
        <v>6</v>
      </c>
      <c r="O1104">
        <f t="shared" si="158"/>
        <v>26</v>
      </c>
      <c r="P1104" t="str">
        <f t="shared" si="159"/>
        <v>Jun</v>
      </c>
      <c r="Q1104">
        <f t="shared" si="160"/>
        <v>23</v>
      </c>
      <c r="R1104" t="str">
        <f t="shared" si="161"/>
        <v>Thu</v>
      </c>
    </row>
    <row r="1105" spans="1:18" x14ac:dyDescent="0.25">
      <c r="A1105" t="str">
        <f>PROPER(Sheet1!A1105)</f>
        <v>Voyage Sms</v>
      </c>
      <c r="B1105" t="str">
        <f>PROPER(Sheet1!B1105)</f>
        <v>Los Angeles</v>
      </c>
      <c r="C1105" t="s">
        <v>15</v>
      </c>
      <c r="D1105">
        <v>8</v>
      </c>
      <c r="E1105" s="2">
        <v>0.13</v>
      </c>
      <c r="F1105" s="1">
        <v>44735</v>
      </c>
      <c r="G1105" t="s">
        <v>16</v>
      </c>
      <c r="H1105" t="s">
        <v>29</v>
      </c>
      <c r="I1105" s="3">
        <v>10</v>
      </c>
      <c r="J1105" s="4">
        <f t="shared" si="153"/>
        <v>10000</v>
      </c>
      <c r="K1105">
        <f t="shared" si="154"/>
        <v>61.538461538461533</v>
      </c>
      <c r="L1105">
        <f t="shared" si="155"/>
        <v>53.538461538461533</v>
      </c>
      <c r="M1105">
        <f t="shared" si="156"/>
        <v>2022</v>
      </c>
      <c r="N1105">
        <f t="shared" si="157"/>
        <v>6</v>
      </c>
      <c r="O1105">
        <f t="shared" si="158"/>
        <v>26</v>
      </c>
      <c r="P1105" t="str">
        <f t="shared" si="159"/>
        <v>Jun</v>
      </c>
      <c r="Q1105">
        <f t="shared" si="160"/>
        <v>23</v>
      </c>
      <c r="R1105" t="str">
        <f t="shared" si="161"/>
        <v>Thu</v>
      </c>
    </row>
    <row r="1106" spans="1:18" x14ac:dyDescent="0.25">
      <c r="A1106" t="str">
        <f>PROPER(Sheet1!A1106)</f>
        <v>Esper</v>
      </c>
      <c r="B1106" t="str">
        <f>PROPER(Sheet1!B1106)</f>
        <v>Seattle</v>
      </c>
      <c r="C1106" t="s">
        <v>62</v>
      </c>
      <c r="E1106" s="2">
        <v>0.12</v>
      </c>
      <c r="F1106" s="1">
        <v>44735</v>
      </c>
      <c r="G1106" t="s">
        <v>21</v>
      </c>
      <c r="H1106" t="s">
        <v>29</v>
      </c>
      <c r="I1106" s="3">
        <v>10</v>
      </c>
      <c r="J1106" s="4">
        <f t="shared" si="153"/>
        <v>10000</v>
      </c>
      <c r="K1106">
        <f t="shared" si="154"/>
        <v>0</v>
      </c>
      <c r="L1106">
        <f t="shared" si="155"/>
        <v>0</v>
      </c>
      <c r="M1106">
        <f t="shared" si="156"/>
        <v>2022</v>
      </c>
      <c r="N1106">
        <f t="shared" si="157"/>
        <v>6</v>
      </c>
      <c r="O1106">
        <f t="shared" si="158"/>
        <v>26</v>
      </c>
      <c r="P1106" t="str">
        <f t="shared" si="159"/>
        <v>Jun</v>
      </c>
      <c r="Q1106">
        <f t="shared" si="160"/>
        <v>23</v>
      </c>
      <c r="R1106" t="str">
        <f t="shared" si="161"/>
        <v>Thu</v>
      </c>
    </row>
    <row r="1107" spans="1:18" x14ac:dyDescent="0.25">
      <c r="A1107" t="str">
        <f>PROPER(Sheet1!A1107)</f>
        <v>Kune</v>
      </c>
      <c r="B1107" t="str">
        <f>PROPER(Sheet1!B1107)</f>
        <v>Nairobi</v>
      </c>
      <c r="C1107" t="s">
        <v>41</v>
      </c>
      <c r="E1107" s="2">
        <v>1</v>
      </c>
      <c r="F1107" s="1">
        <v>44735</v>
      </c>
      <c r="G1107" t="s">
        <v>202</v>
      </c>
      <c r="H1107" t="s">
        <v>550</v>
      </c>
      <c r="I1107" s="3">
        <v>1</v>
      </c>
      <c r="J1107" s="4">
        <f t="shared" si="153"/>
        <v>1000</v>
      </c>
      <c r="K1107">
        <f t="shared" si="154"/>
        <v>0</v>
      </c>
      <c r="L1107">
        <f t="shared" si="155"/>
        <v>0</v>
      </c>
      <c r="M1107">
        <f t="shared" si="156"/>
        <v>2022</v>
      </c>
      <c r="N1107">
        <f t="shared" si="157"/>
        <v>6</v>
      </c>
      <c r="O1107">
        <f t="shared" si="158"/>
        <v>26</v>
      </c>
      <c r="P1107" t="str">
        <f t="shared" si="159"/>
        <v>Jun</v>
      </c>
      <c r="Q1107">
        <f t="shared" si="160"/>
        <v>23</v>
      </c>
      <c r="R1107" t="str">
        <f t="shared" si="161"/>
        <v>Thu</v>
      </c>
    </row>
    <row r="1108" spans="1:18" x14ac:dyDescent="0.25">
      <c r="A1108" t="str">
        <f>PROPER(Sheet1!A1108)</f>
        <v>Mark43</v>
      </c>
      <c r="B1108" t="str">
        <f>PROPER(Sheet1!B1108)</f>
        <v>New York City</v>
      </c>
      <c r="C1108" t="s">
        <v>62</v>
      </c>
      <c r="F1108" s="1">
        <v>44735</v>
      </c>
      <c r="G1108" t="s">
        <v>74</v>
      </c>
      <c r="H1108" t="s">
        <v>29</v>
      </c>
      <c r="I1108" s="3">
        <v>229</v>
      </c>
      <c r="J1108" s="4">
        <f t="shared" si="153"/>
        <v>229000</v>
      </c>
      <c r="K1108">
        <f t="shared" si="154"/>
        <v>0</v>
      </c>
      <c r="L1108">
        <f t="shared" si="155"/>
        <v>0</v>
      </c>
      <c r="M1108">
        <f t="shared" si="156"/>
        <v>2022</v>
      </c>
      <c r="N1108">
        <f t="shared" si="157"/>
        <v>6</v>
      </c>
      <c r="O1108">
        <f t="shared" si="158"/>
        <v>26</v>
      </c>
      <c r="P1108" t="str">
        <f t="shared" si="159"/>
        <v>Jun</v>
      </c>
      <c r="Q1108">
        <f t="shared" si="160"/>
        <v>23</v>
      </c>
      <c r="R1108" t="str">
        <f t="shared" si="161"/>
        <v>Thu</v>
      </c>
    </row>
    <row r="1109" spans="1:18" x14ac:dyDescent="0.25">
      <c r="A1109" t="str">
        <f>PROPER(Sheet1!A1109)</f>
        <v>Orchard</v>
      </c>
      <c r="B1109" t="str">
        <f>PROPER(Sheet1!B1109)</f>
        <v>New York City</v>
      </c>
      <c r="C1109" t="s">
        <v>60</v>
      </c>
      <c r="E1109" s="2">
        <v>0.1</v>
      </c>
      <c r="F1109" s="1">
        <v>44735</v>
      </c>
      <c r="G1109" t="s">
        <v>72</v>
      </c>
      <c r="H1109" t="s">
        <v>29</v>
      </c>
      <c r="I1109" s="3">
        <v>472</v>
      </c>
      <c r="J1109" s="4">
        <f t="shared" si="153"/>
        <v>472000</v>
      </c>
      <c r="K1109">
        <f t="shared" si="154"/>
        <v>0</v>
      </c>
      <c r="L1109">
        <f t="shared" si="155"/>
        <v>0</v>
      </c>
      <c r="M1109">
        <f t="shared" si="156"/>
        <v>2022</v>
      </c>
      <c r="N1109">
        <f t="shared" si="157"/>
        <v>6</v>
      </c>
      <c r="O1109">
        <f t="shared" si="158"/>
        <v>26</v>
      </c>
      <c r="P1109" t="str">
        <f t="shared" si="159"/>
        <v>Jun</v>
      </c>
      <c r="Q1109">
        <f t="shared" si="160"/>
        <v>23</v>
      </c>
      <c r="R1109" t="str">
        <f t="shared" si="161"/>
        <v>Thu</v>
      </c>
    </row>
    <row r="1110" spans="1:18" x14ac:dyDescent="0.25">
      <c r="A1110" t="str">
        <f>PROPER(Sheet1!A1110)</f>
        <v>Ro</v>
      </c>
      <c r="B1110" t="str">
        <f>PROPER(Sheet1!B1110)</f>
        <v>New York City</v>
      </c>
      <c r="C1110" t="s">
        <v>43</v>
      </c>
      <c r="E1110" s="2">
        <v>0.18</v>
      </c>
      <c r="F1110" s="1">
        <v>44735</v>
      </c>
      <c r="G1110" t="s">
        <v>16</v>
      </c>
      <c r="H1110" t="s">
        <v>29</v>
      </c>
      <c r="I1110" s="3">
        <v>1000</v>
      </c>
      <c r="J1110" s="4">
        <f t="shared" si="153"/>
        <v>1000000</v>
      </c>
      <c r="K1110">
        <f t="shared" si="154"/>
        <v>0</v>
      </c>
      <c r="L1110">
        <f t="shared" si="155"/>
        <v>0</v>
      </c>
      <c r="M1110">
        <f t="shared" si="156"/>
        <v>2022</v>
      </c>
      <c r="N1110">
        <f t="shared" si="157"/>
        <v>6</v>
      </c>
      <c r="O1110">
        <f t="shared" si="158"/>
        <v>26</v>
      </c>
      <c r="P1110" t="str">
        <f t="shared" si="159"/>
        <v>Jun</v>
      </c>
      <c r="Q1110">
        <f t="shared" si="160"/>
        <v>23</v>
      </c>
      <c r="R1110" t="str">
        <f t="shared" si="161"/>
        <v>Thu</v>
      </c>
    </row>
    <row r="1111" spans="1:18" x14ac:dyDescent="0.25">
      <c r="A1111" t="str">
        <f>PROPER(Sheet1!A1111)</f>
        <v>Streamelements</v>
      </c>
      <c r="B1111" t="str">
        <f>PROPER(Sheet1!B1111)</f>
        <v>Tel Aviv</v>
      </c>
      <c r="C1111" t="s">
        <v>10</v>
      </c>
      <c r="E1111" s="2">
        <v>0.2</v>
      </c>
      <c r="F1111" s="1">
        <v>44735</v>
      </c>
      <c r="G1111" t="s">
        <v>63</v>
      </c>
      <c r="H1111" t="s">
        <v>243</v>
      </c>
      <c r="I1111" s="3">
        <v>111</v>
      </c>
      <c r="J1111" s="4">
        <f t="shared" si="153"/>
        <v>111000</v>
      </c>
      <c r="K1111">
        <f t="shared" si="154"/>
        <v>0</v>
      </c>
      <c r="L1111">
        <f t="shared" si="155"/>
        <v>0</v>
      </c>
      <c r="M1111">
        <f t="shared" si="156"/>
        <v>2022</v>
      </c>
      <c r="N1111">
        <f t="shared" si="157"/>
        <v>6</v>
      </c>
      <c r="O1111">
        <f t="shared" si="158"/>
        <v>26</v>
      </c>
      <c r="P1111" t="str">
        <f t="shared" si="159"/>
        <v>Jun</v>
      </c>
      <c r="Q1111">
        <f t="shared" si="160"/>
        <v>23</v>
      </c>
      <c r="R1111" t="str">
        <f t="shared" si="161"/>
        <v>Thu</v>
      </c>
    </row>
    <row r="1112" spans="1:18" x14ac:dyDescent="0.25">
      <c r="A1112" t="str">
        <f>PROPER(Sheet1!A1112)</f>
        <v>Masterclass</v>
      </c>
      <c r="B1112" t="str">
        <f>PROPER(Sheet1!B1112)</f>
        <v>Sf Bay Area</v>
      </c>
      <c r="C1112" t="s">
        <v>25</v>
      </c>
      <c r="D1112">
        <v>120</v>
      </c>
      <c r="E1112" s="2">
        <v>0.2</v>
      </c>
      <c r="F1112" s="1">
        <v>44734</v>
      </c>
      <c r="G1112" t="s">
        <v>74</v>
      </c>
      <c r="H1112" t="s">
        <v>29</v>
      </c>
      <c r="I1112" s="3">
        <v>461</v>
      </c>
      <c r="J1112" s="4">
        <f t="shared" si="153"/>
        <v>461000</v>
      </c>
      <c r="K1112">
        <f t="shared" si="154"/>
        <v>600</v>
      </c>
      <c r="L1112">
        <f t="shared" si="155"/>
        <v>480</v>
      </c>
      <c r="M1112">
        <f t="shared" si="156"/>
        <v>2022</v>
      </c>
      <c r="N1112">
        <f t="shared" si="157"/>
        <v>6</v>
      </c>
      <c r="O1112">
        <f t="shared" si="158"/>
        <v>26</v>
      </c>
      <c r="P1112" t="str">
        <f t="shared" si="159"/>
        <v>Jun</v>
      </c>
      <c r="Q1112">
        <f t="shared" si="160"/>
        <v>22</v>
      </c>
      <c r="R1112" t="str">
        <f t="shared" si="161"/>
        <v>Wed</v>
      </c>
    </row>
    <row r="1113" spans="1:18" x14ac:dyDescent="0.25">
      <c r="A1113" t="str">
        <f>PROPER(Sheet1!A1113)</f>
        <v>Ironnet</v>
      </c>
      <c r="B1113" t="str">
        <f>PROPER(Sheet1!B1113)</f>
        <v>Washington D.C.</v>
      </c>
      <c r="C1113" t="s">
        <v>91</v>
      </c>
      <c r="D1113">
        <v>90</v>
      </c>
      <c r="E1113" s="2">
        <v>0.35</v>
      </c>
      <c r="F1113" s="1">
        <v>44734</v>
      </c>
      <c r="G1113" t="s">
        <v>11</v>
      </c>
      <c r="H1113" t="s">
        <v>29</v>
      </c>
      <c r="I1113" s="3">
        <v>410</v>
      </c>
      <c r="J1113" s="4">
        <f t="shared" si="153"/>
        <v>410000</v>
      </c>
      <c r="K1113">
        <f t="shared" si="154"/>
        <v>257.14285714285717</v>
      </c>
      <c r="L1113">
        <f t="shared" si="155"/>
        <v>167.14285714285717</v>
      </c>
      <c r="M1113">
        <f t="shared" si="156"/>
        <v>2022</v>
      </c>
      <c r="N1113">
        <f t="shared" si="157"/>
        <v>6</v>
      </c>
      <c r="O1113">
        <f t="shared" si="158"/>
        <v>26</v>
      </c>
      <c r="P1113" t="str">
        <f t="shared" si="159"/>
        <v>Jun</v>
      </c>
      <c r="Q1113">
        <f t="shared" si="160"/>
        <v>22</v>
      </c>
      <c r="R1113" t="str">
        <f t="shared" si="161"/>
        <v>Wed</v>
      </c>
    </row>
    <row r="1114" spans="1:18" x14ac:dyDescent="0.25">
      <c r="A1114" t="str">
        <f>PROPER(Sheet1!A1114)</f>
        <v>Bungalow</v>
      </c>
      <c r="B1114" t="str">
        <f>PROPER(Sheet1!B1114)</f>
        <v>Sf Bay Area</v>
      </c>
      <c r="C1114" t="s">
        <v>60</v>
      </c>
      <c r="D1114">
        <v>70</v>
      </c>
      <c r="F1114" s="1">
        <v>44734</v>
      </c>
      <c r="G1114" t="s">
        <v>33</v>
      </c>
      <c r="H1114" t="s">
        <v>29</v>
      </c>
      <c r="I1114" s="3">
        <v>171</v>
      </c>
      <c r="J1114" s="4">
        <f t="shared" si="153"/>
        <v>171000</v>
      </c>
      <c r="K1114">
        <f t="shared" si="154"/>
        <v>0</v>
      </c>
      <c r="L1114">
        <f t="shared" si="155"/>
        <v>-70</v>
      </c>
      <c r="M1114">
        <f t="shared" si="156"/>
        <v>2022</v>
      </c>
      <c r="N1114">
        <f t="shared" si="157"/>
        <v>6</v>
      </c>
      <c r="O1114">
        <f t="shared" si="158"/>
        <v>26</v>
      </c>
      <c r="P1114" t="str">
        <f t="shared" si="159"/>
        <v>Jun</v>
      </c>
      <c r="Q1114">
        <f t="shared" si="160"/>
        <v>22</v>
      </c>
      <c r="R1114" t="str">
        <f t="shared" si="161"/>
        <v>Wed</v>
      </c>
    </row>
    <row r="1115" spans="1:18" x14ac:dyDescent="0.25">
      <c r="A1115" t="str">
        <f>PROPER(Sheet1!A1115)</f>
        <v>Ironnet</v>
      </c>
      <c r="B1115" t="str">
        <f>PROPER(Sheet1!B1115)</f>
        <v>Washington D.C.</v>
      </c>
      <c r="C1115" t="s">
        <v>91</v>
      </c>
      <c r="D1115">
        <v>55</v>
      </c>
      <c r="E1115" s="2">
        <v>0.17</v>
      </c>
      <c r="F1115" s="1">
        <v>44734</v>
      </c>
      <c r="G1115" t="s">
        <v>11</v>
      </c>
      <c r="H1115" t="s">
        <v>29</v>
      </c>
      <c r="I1115" s="3">
        <v>410</v>
      </c>
      <c r="J1115" s="4">
        <f t="shared" si="153"/>
        <v>410000</v>
      </c>
      <c r="K1115">
        <f t="shared" si="154"/>
        <v>323.52941176470586</v>
      </c>
      <c r="L1115">
        <f t="shared" si="155"/>
        <v>268.52941176470586</v>
      </c>
      <c r="M1115">
        <f t="shared" si="156"/>
        <v>2022</v>
      </c>
      <c r="N1115">
        <f t="shared" si="157"/>
        <v>6</v>
      </c>
      <c r="O1115">
        <f t="shared" si="158"/>
        <v>26</v>
      </c>
      <c r="P1115" t="str">
        <f t="shared" si="159"/>
        <v>Jun</v>
      </c>
      <c r="Q1115">
        <f t="shared" si="160"/>
        <v>22</v>
      </c>
      <c r="R1115" t="str">
        <f t="shared" si="161"/>
        <v>Wed</v>
      </c>
    </row>
    <row r="1116" spans="1:18" x14ac:dyDescent="0.25">
      <c r="A1116" t="str">
        <f>PROPER(Sheet1!A1116)</f>
        <v>Sprinklr</v>
      </c>
      <c r="B1116" t="str">
        <f>PROPER(Sheet1!B1116)</f>
        <v>New York City</v>
      </c>
      <c r="C1116" t="s">
        <v>96</v>
      </c>
      <c r="D1116">
        <v>50</v>
      </c>
      <c r="F1116" s="1">
        <v>44734</v>
      </c>
      <c r="G1116" t="s">
        <v>11</v>
      </c>
      <c r="H1116" t="s">
        <v>29</v>
      </c>
      <c r="I1116" s="3">
        <v>429</v>
      </c>
      <c r="J1116" s="4">
        <f t="shared" si="153"/>
        <v>429000</v>
      </c>
      <c r="K1116">
        <f t="shared" si="154"/>
        <v>0</v>
      </c>
      <c r="L1116">
        <f t="shared" si="155"/>
        <v>-50</v>
      </c>
      <c r="M1116">
        <f t="shared" si="156"/>
        <v>2022</v>
      </c>
      <c r="N1116">
        <f t="shared" si="157"/>
        <v>6</v>
      </c>
      <c r="O1116">
        <f t="shared" si="158"/>
        <v>26</v>
      </c>
      <c r="P1116" t="str">
        <f t="shared" si="159"/>
        <v>Jun</v>
      </c>
      <c r="Q1116">
        <f t="shared" si="160"/>
        <v>22</v>
      </c>
      <c r="R1116" t="str">
        <f t="shared" si="161"/>
        <v>Wed</v>
      </c>
    </row>
    <row r="1117" spans="1:18" x14ac:dyDescent="0.25">
      <c r="A1117" t="str">
        <f>PROPER(Sheet1!A1117)</f>
        <v>Superpedestrian</v>
      </c>
      <c r="B1117" t="str">
        <f>PROPER(Sheet1!B1117)</f>
        <v>Boston</v>
      </c>
      <c r="C1117" t="s">
        <v>94</v>
      </c>
      <c r="D1117">
        <v>35</v>
      </c>
      <c r="E1117" s="2">
        <v>7.0000000000000007E-2</v>
      </c>
      <c r="F1117" s="1">
        <v>44734</v>
      </c>
      <c r="G1117" t="s">
        <v>33</v>
      </c>
      <c r="H1117" t="s">
        <v>29</v>
      </c>
      <c r="I1117" s="3">
        <v>261</v>
      </c>
      <c r="J1117" s="4">
        <f t="shared" si="153"/>
        <v>261000</v>
      </c>
      <c r="K1117">
        <f t="shared" si="154"/>
        <v>499.99999999999994</v>
      </c>
      <c r="L1117">
        <f t="shared" si="155"/>
        <v>464.99999999999994</v>
      </c>
      <c r="M1117">
        <f t="shared" si="156"/>
        <v>2022</v>
      </c>
      <c r="N1117">
        <f t="shared" si="157"/>
        <v>6</v>
      </c>
      <c r="O1117">
        <f t="shared" si="158"/>
        <v>26</v>
      </c>
      <c r="P1117" t="str">
        <f t="shared" si="159"/>
        <v>Jun</v>
      </c>
      <c r="Q1117">
        <f t="shared" si="160"/>
        <v>22</v>
      </c>
      <c r="R1117" t="str">
        <f t="shared" si="161"/>
        <v>Wed</v>
      </c>
    </row>
    <row r="1118" spans="1:18" x14ac:dyDescent="0.25">
      <c r="A1118" t="str">
        <f>PROPER(Sheet1!A1118)</f>
        <v>Voi</v>
      </c>
      <c r="B1118" t="str">
        <f>PROPER(Sheet1!B1118)</f>
        <v>Stockholm</v>
      </c>
      <c r="C1118" t="s">
        <v>94</v>
      </c>
      <c r="D1118">
        <v>35</v>
      </c>
      <c r="E1118" s="2">
        <v>0.1</v>
      </c>
      <c r="F1118" s="1">
        <v>44734</v>
      </c>
      <c r="G1118" t="s">
        <v>72</v>
      </c>
      <c r="H1118" t="s">
        <v>29</v>
      </c>
      <c r="I1118" s="3">
        <v>515</v>
      </c>
      <c r="J1118" s="4">
        <f t="shared" si="153"/>
        <v>515000</v>
      </c>
      <c r="K1118">
        <f t="shared" si="154"/>
        <v>350</v>
      </c>
      <c r="L1118">
        <f t="shared" si="155"/>
        <v>315</v>
      </c>
      <c r="M1118">
        <f t="shared" si="156"/>
        <v>2022</v>
      </c>
      <c r="N1118">
        <f t="shared" si="157"/>
        <v>6</v>
      </c>
      <c r="O1118">
        <f t="shared" si="158"/>
        <v>26</v>
      </c>
      <c r="P1118" t="str">
        <f t="shared" si="159"/>
        <v>Jun</v>
      </c>
      <c r="Q1118">
        <f t="shared" si="160"/>
        <v>22</v>
      </c>
      <c r="R1118" t="str">
        <f t="shared" si="161"/>
        <v>Wed</v>
      </c>
    </row>
    <row r="1119" spans="1:18" x14ac:dyDescent="0.25">
      <c r="A1119" t="str">
        <f>PROPER(Sheet1!A1119)</f>
        <v>Balto</v>
      </c>
      <c r="B1119" t="str">
        <f>PROPER(Sheet1!B1119)</f>
        <v>St. Louis</v>
      </c>
      <c r="C1119" t="s">
        <v>291</v>
      </c>
      <c r="D1119">
        <v>30</v>
      </c>
      <c r="F1119" s="1">
        <v>44734</v>
      </c>
      <c r="G1119" t="s">
        <v>63</v>
      </c>
      <c r="H1119" t="s">
        <v>29</v>
      </c>
      <c r="I1119" s="3">
        <v>51</v>
      </c>
      <c r="J1119" s="4">
        <f t="shared" si="153"/>
        <v>51000</v>
      </c>
      <c r="K1119">
        <f t="shared" si="154"/>
        <v>0</v>
      </c>
      <c r="L1119">
        <f t="shared" si="155"/>
        <v>-30</v>
      </c>
      <c r="M1119">
        <f t="shared" si="156"/>
        <v>2022</v>
      </c>
      <c r="N1119">
        <f t="shared" si="157"/>
        <v>6</v>
      </c>
      <c r="O1119">
        <f t="shared" si="158"/>
        <v>26</v>
      </c>
      <c r="P1119" t="str">
        <f t="shared" si="159"/>
        <v>Jun</v>
      </c>
      <c r="Q1119">
        <f t="shared" si="160"/>
        <v>22</v>
      </c>
      <c r="R1119" t="str">
        <f t="shared" si="161"/>
        <v>Wed</v>
      </c>
    </row>
    <row r="1120" spans="1:18" x14ac:dyDescent="0.25">
      <c r="A1120" t="str">
        <f>PROPER(Sheet1!A1120)</f>
        <v>Ritual</v>
      </c>
      <c r="B1120" t="str">
        <f>PROPER(Sheet1!B1120)</f>
        <v>Toronto</v>
      </c>
      <c r="C1120" t="s">
        <v>41</v>
      </c>
      <c r="D1120">
        <v>23</v>
      </c>
      <c r="E1120" s="2">
        <v>0.16</v>
      </c>
      <c r="F1120" s="1">
        <v>44734</v>
      </c>
      <c r="G1120" t="s">
        <v>33</v>
      </c>
      <c r="H1120" t="s">
        <v>109</v>
      </c>
      <c r="I1120" s="3">
        <v>134</v>
      </c>
      <c r="J1120" s="4">
        <f t="shared" si="153"/>
        <v>134000</v>
      </c>
      <c r="K1120">
        <f t="shared" si="154"/>
        <v>143.75</v>
      </c>
      <c r="L1120">
        <f t="shared" si="155"/>
        <v>120.75</v>
      </c>
      <c r="M1120">
        <f t="shared" si="156"/>
        <v>2022</v>
      </c>
      <c r="N1120">
        <f t="shared" si="157"/>
        <v>6</v>
      </c>
      <c r="O1120">
        <f t="shared" si="158"/>
        <v>26</v>
      </c>
      <c r="P1120" t="str">
        <f t="shared" si="159"/>
        <v>Jun</v>
      </c>
      <c r="Q1120">
        <f t="shared" si="160"/>
        <v>22</v>
      </c>
      <c r="R1120" t="str">
        <f t="shared" si="161"/>
        <v>Wed</v>
      </c>
    </row>
    <row r="1121" spans="1:18" x14ac:dyDescent="0.25">
      <c r="A1121" t="str">
        <f>PROPER(Sheet1!A1121)</f>
        <v>Mindgeek</v>
      </c>
      <c r="B1121" t="str">
        <f>PROPER(Sheet1!B1121)</f>
        <v>Luxembourg</v>
      </c>
      <c r="C1121" t="s">
        <v>10</v>
      </c>
      <c r="F1121" s="1">
        <v>44734</v>
      </c>
      <c r="G1121" t="s">
        <v>16</v>
      </c>
      <c r="H1121" t="s">
        <v>574</v>
      </c>
      <c r="J1121" s="4">
        <f t="shared" si="153"/>
        <v>0</v>
      </c>
      <c r="K1121">
        <f t="shared" si="154"/>
        <v>0</v>
      </c>
      <c r="L1121">
        <f t="shared" si="155"/>
        <v>0</v>
      </c>
      <c r="M1121">
        <f t="shared" si="156"/>
        <v>2022</v>
      </c>
      <c r="N1121">
        <f t="shared" si="157"/>
        <v>6</v>
      </c>
      <c r="O1121">
        <f t="shared" si="158"/>
        <v>26</v>
      </c>
      <c r="P1121" t="str">
        <f t="shared" si="159"/>
        <v>Jun</v>
      </c>
      <c r="Q1121">
        <f t="shared" si="160"/>
        <v>22</v>
      </c>
      <c r="R1121" t="str">
        <f t="shared" si="161"/>
        <v>Wed</v>
      </c>
    </row>
    <row r="1122" spans="1:18" x14ac:dyDescent="0.25">
      <c r="A1122" t="str">
        <f>PROPER(Sheet1!A1122)</f>
        <v>Voly</v>
      </c>
      <c r="B1122" t="str">
        <f>PROPER(Sheet1!B1122)</f>
        <v>Sydney</v>
      </c>
      <c r="C1122" t="s">
        <v>41</v>
      </c>
      <c r="E1122" s="2">
        <v>0.5</v>
      </c>
      <c r="F1122" s="1">
        <v>44734</v>
      </c>
      <c r="G1122" t="s">
        <v>202</v>
      </c>
      <c r="H1122" t="s">
        <v>22</v>
      </c>
      <c r="I1122" s="3">
        <v>13</v>
      </c>
      <c r="J1122" s="4">
        <f t="shared" si="153"/>
        <v>13000</v>
      </c>
      <c r="K1122">
        <f t="shared" si="154"/>
        <v>0</v>
      </c>
      <c r="L1122">
        <f t="shared" si="155"/>
        <v>0</v>
      </c>
      <c r="M1122">
        <f t="shared" si="156"/>
        <v>2022</v>
      </c>
      <c r="N1122">
        <f t="shared" si="157"/>
        <v>6</v>
      </c>
      <c r="O1122">
        <f t="shared" si="158"/>
        <v>26</v>
      </c>
      <c r="P1122" t="str">
        <f t="shared" si="159"/>
        <v>Jun</v>
      </c>
      <c r="Q1122">
        <f t="shared" si="160"/>
        <v>22</v>
      </c>
      <c r="R1122" t="str">
        <f t="shared" si="161"/>
        <v>Wed</v>
      </c>
    </row>
    <row r="1123" spans="1:18" x14ac:dyDescent="0.25">
      <c r="A1123" t="str">
        <f>PROPER(Sheet1!A1123)</f>
        <v>Ebanx</v>
      </c>
      <c r="B1123" t="str">
        <f>PROPER(Sheet1!B1123)</f>
        <v>Curitiba</v>
      </c>
      <c r="C1123" t="s">
        <v>32</v>
      </c>
      <c r="D1123">
        <v>340</v>
      </c>
      <c r="E1123" s="2">
        <v>0.2</v>
      </c>
      <c r="F1123" s="1">
        <v>44733</v>
      </c>
      <c r="G1123" t="s">
        <v>63</v>
      </c>
      <c r="H1123" t="s">
        <v>148</v>
      </c>
      <c r="I1123" s="3">
        <v>460</v>
      </c>
      <c r="J1123" s="4">
        <f t="shared" si="153"/>
        <v>460000</v>
      </c>
      <c r="K1123">
        <f t="shared" si="154"/>
        <v>1700</v>
      </c>
      <c r="L1123">
        <f t="shared" si="155"/>
        <v>1360</v>
      </c>
      <c r="M1123">
        <f t="shared" si="156"/>
        <v>2022</v>
      </c>
      <c r="N1123">
        <f t="shared" si="157"/>
        <v>6</v>
      </c>
      <c r="O1123">
        <f t="shared" si="158"/>
        <v>26</v>
      </c>
      <c r="P1123" t="str">
        <f t="shared" si="159"/>
        <v>Jun</v>
      </c>
      <c r="Q1123">
        <f t="shared" si="160"/>
        <v>21</v>
      </c>
      <c r="R1123" t="str">
        <f t="shared" si="161"/>
        <v>Tue</v>
      </c>
    </row>
    <row r="1124" spans="1:18" x14ac:dyDescent="0.25">
      <c r="A1124" t="str">
        <f>PROPER(Sheet1!A1124)</f>
        <v>Taskus</v>
      </c>
      <c r="B1124" t="str">
        <f>PROPER(Sheet1!B1124)</f>
        <v>Los Angeles</v>
      </c>
      <c r="C1124" t="s">
        <v>96</v>
      </c>
      <c r="D1124">
        <v>52</v>
      </c>
      <c r="E1124" s="2">
        <v>0</v>
      </c>
      <c r="F1124" s="1">
        <v>44733</v>
      </c>
      <c r="G1124" t="s">
        <v>11</v>
      </c>
      <c r="H1124" t="s">
        <v>29</v>
      </c>
      <c r="I1124" s="3">
        <v>279</v>
      </c>
      <c r="J1124" s="4">
        <f t="shared" si="153"/>
        <v>279000</v>
      </c>
      <c r="K1124">
        <f t="shared" si="154"/>
        <v>0</v>
      </c>
      <c r="L1124">
        <f t="shared" si="155"/>
        <v>-52</v>
      </c>
      <c r="M1124">
        <f t="shared" si="156"/>
        <v>2022</v>
      </c>
      <c r="N1124">
        <f t="shared" si="157"/>
        <v>6</v>
      </c>
      <c r="O1124">
        <f t="shared" si="158"/>
        <v>26</v>
      </c>
      <c r="P1124" t="str">
        <f t="shared" si="159"/>
        <v>Jun</v>
      </c>
      <c r="Q1124">
        <f t="shared" si="160"/>
        <v>21</v>
      </c>
      <c r="R1124" t="str">
        <f t="shared" si="161"/>
        <v>Tue</v>
      </c>
    </row>
    <row r="1125" spans="1:18" x14ac:dyDescent="0.25">
      <c r="A1125" t="str">
        <f>PROPER(Sheet1!A1125)</f>
        <v>Community</v>
      </c>
      <c r="B1125" t="str">
        <f>PROPER(Sheet1!B1125)</f>
        <v>Los Angeles</v>
      </c>
      <c r="C1125" t="s">
        <v>15</v>
      </c>
      <c r="D1125">
        <v>40</v>
      </c>
      <c r="E1125" s="2">
        <v>0.3</v>
      </c>
      <c r="F1125" s="1">
        <v>44733</v>
      </c>
      <c r="G1125" t="s">
        <v>16</v>
      </c>
      <c r="H1125" t="s">
        <v>29</v>
      </c>
      <c r="I1125" s="3">
        <v>40</v>
      </c>
      <c r="J1125" s="4">
        <f t="shared" si="153"/>
        <v>40000</v>
      </c>
      <c r="K1125">
        <f t="shared" si="154"/>
        <v>133.33333333333334</v>
      </c>
      <c r="L1125">
        <f t="shared" si="155"/>
        <v>93.333333333333343</v>
      </c>
      <c r="M1125">
        <f t="shared" si="156"/>
        <v>2022</v>
      </c>
      <c r="N1125">
        <f t="shared" si="157"/>
        <v>6</v>
      </c>
      <c r="O1125">
        <f t="shared" si="158"/>
        <v>26</v>
      </c>
      <c r="P1125" t="str">
        <f t="shared" si="159"/>
        <v>Jun</v>
      </c>
      <c r="Q1125">
        <f t="shared" si="160"/>
        <v>21</v>
      </c>
      <c r="R1125" t="str">
        <f t="shared" si="161"/>
        <v>Tue</v>
      </c>
    </row>
    <row r="1126" spans="1:18" x14ac:dyDescent="0.25">
      <c r="A1126" t="str">
        <f>PROPER(Sheet1!A1126)</f>
        <v>Sourcegraph</v>
      </c>
      <c r="B1126" t="str">
        <f>PROPER(Sheet1!B1126)</f>
        <v>Sf Bay Area</v>
      </c>
      <c r="C1126" t="s">
        <v>130</v>
      </c>
      <c r="D1126">
        <v>24</v>
      </c>
      <c r="E1126" s="2">
        <v>0.08</v>
      </c>
      <c r="F1126" s="1">
        <v>44733</v>
      </c>
      <c r="G1126" t="s">
        <v>72</v>
      </c>
      <c r="H1126" t="s">
        <v>29</v>
      </c>
      <c r="I1126" s="3">
        <v>248</v>
      </c>
      <c r="J1126" s="4">
        <f t="shared" si="153"/>
        <v>248000</v>
      </c>
      <c r="K1126">
        <f t="shared" si="154"/>
        <v>300</v>
      </c>
      <c r="L1126">
        <f t="shared" si="155"/>
        <v>276</v>
      </c>
      <c r="M1126">
        <f t="shared" si="156"/>
        <v>2022</v>
      </c>
      <c r="N1126">
        <f t="shared" si="157"/>
        <v>6</v>
      </c>
      <c r="O1126">
        <f t="shared" si="158"/>
        <v>26</v>
      </c>
      <c r="P1126" t="str">
        <f t="shared" si="159"/>
        <v>Jun</v>
      </c>
      <c r="Q1126">
        <f t="shared" si="160"/>
        <v>21</v>
      </c>
      <c r="R1126" t="str">
        <f t="shared" si="161"/>
        <v>Tue</v>
      </c>
    </row>
    <row r="1127" spans="1:18" x14ac:dyDescent="0.25">
      <c r="A1127" t="str">
        <f>PROPER(Sheet1!A1127)</f>
        <v>Frubana</v>
      </c>
      <c r="B1127" t="str">
        <f>PROPER(Sheet1!B1127)</f>
        <v>Bogota</v>
      </c>
      <c r="C1127" t="s">
        <v>41</v>
      </c>
      <c r="E1127" s="2">
        <v>0.03</v>
      </c>
      <c r="F1127" s="1">
        <v>44733</v>
      </c>
      <c r="G1127" t="s">
        <v>33</v>
      </c>
      <c r="H1127" t="s">
        <v>152</v>
      </c>
      <c r="I1127" s="3">
        <v>202</v>
      </c>
      <c r="J1127" s="4">
        <f t="shared" si="153"/>
        <v>202000</v>
      </c>
      <c r="K1127">
        <f t="shared" si="154"/>
        <v>0</v>
      </c>
      <c r="L1127">
        <f t="shared" si="155"/>
        <v>0</v>
      </c>
      <c r="M1127">
        <f t="shared" si="156"/>
        <v>2022</v>
      </c>
      <c r="N1127">
        <f t="shared" si="157"/>
        <v>6</v>
      </c>
      <c r="O1127">
        <f t="shared" si="158"/>
        <v>26</v>
      </c>
      <c r="P1127" t="str">
        <f t="shared" si="159"/>
        <v>Jun</v>
      </c>
      <c r="Q1127">
        <f t="shared" si="160"/>
        <v>21</v>
      </c>
      <c r="R1127" t="str">
        <f t="shared" si="161"/>
        <v>Tue</v>
      </c>
    </row>
    <row r="1128" spans="1:18" x14ac:dyDescent="0.25">
      <c r="A1128" t="str">
        <f>PROPER(Sheet1!A1128)</f>
        <v>Superlearn</v>
      </c>
      <c r="B1128" t="str">
        <f>PROPER(Sheet1!B1128)</f>
        <v>Bengaluru</v>
      </c>
      <c r="C1128" t="s">
        <v>25</v>
      </c>
      <c r="E1128" s="2">
        <v>1</v>
      </c>
      <c r="F1128" s="1">
        <v>44733</v>
      </c>
      <c r="G1128" t="s">
        <v>202</v>
      </c>
      <c r="H1128" t="s">
        <v>17</v>
      </c>
      <c r="I1128" s="3">
        <v>0</v>
      </c>
      <c r="J1128" s="4">
        <f t="shared" si="153"/>
        <v>0</v>
      </c>
      <c r="K1128">
        <f t="shared" si="154"/>
        <v>0</v>
      </c>
      <c r="L1128">
        <f t="shared" si="155"/>
        <v>0</v>
      </c>
      <c r="M1128">
        <f t="shared" si="156"/>
        <v>2022</v>
      </c>
      <c r="N1128">
        <f t="shared" si="157"/>
        <v>6</v>
      </c>
      <c r="O1128">
        <f t="shared" si="158"/>
        <v>26</v>
      </c>
      <c r="P1128" t="str">
        <f t="shared" si="159"/>
        <v>Jun</v>
      </c>
      <c r="Q1128">
        <f t="shared" si="160"/>
        <v>21</v>
      </c>
      <c r="R1128" t="str">
        <f t="shared" si="161"/>
        <v>Tue</v>
      </c>
    </row>
    <row r="1129" spans="1:18" x14ac:dyDescent="0.25">
      <c r="A1129" t="str">
        <f>PROPER(Sheet1!A1129)</f>
        <v>Tray.Io</v>
      </c>
      <c r="B1129" t="str">
        <f>PROPER(Sheet1!B1129)</f>
        <v>Sf Bay Area</v>
      </c>
      <c r="C1129" t="s">
        <v>53</v>
      </c>
      <c r="E1129" s="2">
        <v>0.1</v>
      </c>
      <c r="F1129" s="1">
        <v>44733</v>
      </c>
      <c r="G1129" t="s">
        <v>33</v>
      </c>
      <c r="H1129" t="s">
        <v>29</v>
      </c>
      <c r="I1129" s="3">
        <v>109</v>
      </c>
      <c r="J1129" s="4">
        <f t="shared" si="153"/>
        <v>109000</v>
      </c>
      <c r="K1129">
        <f t="shared" si="154"/>
        <v>0</v>
      </c>
      <c r="L1129">
        <f t="shared" si="155"/>
        <v>0</v>
      </c>
      <c r="M1129">
        <f t="shared" si="156"/>
        <v>2022</v>
      </c>
      <c r="N1129">
        <f t="shared" si="157"/>
        <v>6</v>
      </c>
      <c r="O1129">
        <f t="shared" si="158"/>
        <v>26</v>
      </c>
      <c r="P1129" t="str">
        <f t="shared" si="159"/>
        <v>Jun</v>
      </c>
      <c r="Q1129">
        <f t="shared" si="160"/>
        <v>21</v>
      </c>
      <c r="R1129" t="str">
        <f t="shared" si="161"/>
        <v>Tue</v>
      </c>
    </row>
    <row r="1130" spans="1:18" x14ac:dyDescent="0.25">
      <c r="A1130" t="str">
        <f>PROPER(Sheet1!A1130)</f>
        <v>Bybit</v>
      </c>
      <c r="B1130" t="str">
        <f>PROPER(Sheet1!B1130)</f>
        <v>Singapore</v>
      </c>
      <c r="C1130" t="s">
        <v>28</v>
      </c>
      <c r="D1130">
        <v>600</v>
      </c>
      <c r="E1130" s="2">
        <v>0.3</v>
      </c>
      <c r="F1130" s="1">
        <v>44732</v>
      </c>
      <c r="G1130" t="s">
        <v>16</v>
      </c>
      <c r="H1130" t="s">
        <v>205</v>
      </c>
      <c r="J1130" s="4">
        <f t="shared" si="153"/>
        <v>0</v>
      </c>
      <c r="K1130">
        <f t="shared" si="154"/>
        <v>2000</v>
      </c>
      <c r="L1130">
        <f t="shared" si="155"/>
        <v>1400</v>
      </c>
      <c r="M1130">
        <f t="shared" si="156"/>
        <v>2022</v>
      </c>
      <c r="N1130">
        <f t="shared" si="157"/>
        <v>6</v>
      </c>
      <c r="O1130">
        <f t="shared" si="158"/>
        <v>26</v>
      </c>
      <c r="P1130" t="str">
        <f t="shared" si="159"/>
        <v>Jun</v>
      </c>
      <c r="Q1130">
        <f t="shared" si="160"/>
        <v>20</v>
      </c>
      <c r="R1130" t="str">
        <f t="shared" si="161"/>
        <v>Mon</v>
      </c>
    </row>
    <row r="1131" spans="1:18" x14ac:dyDescent="0.25">
      <c r="A1131" t="str">
        <f>PROPER(Sheet1!A1131)</f>
        <v>Summerbio</v>
      </c>
      <c r="B1131" t="str">
        <f>PROPER(Sheet1!B1131)</f>
        <v>Sf Bay Area</v>
      </c>
      <c r="C1131" t="s">
        <v>43</v>
      </c>
      <c r="D1131">
        <v>101</v>
      </c>
      <c r="E1131" s="2">
        <v>1</v>
      </c>
      <c r="F1131" s="1">
        <v>44732</v>
      </c>
      <c r="G1131" t="s">
        <v>16</v>
      </c>
      <c r="H1131" t="s">
        <v>29</v>
      </c>
      <c r="I1131" s="3">
        <v>7</v>
      </c>
      <c r="J1131" s="4">
        <f t="shared" si="153"/>
        <v>7000</v>
      </c>
      <c r="K1131">
        <f t="shared" si="154"/>
        <v>101</v>
      </c>
      <c r="L1131">
        <f t="shared" si="155"/>
        <v>0</v>
      </c>
      <c r="M1131">
        <f t="shared" si="156"/>
        <v>2022</v>
      </c>
      <c r="N1131">
        <f t="shared" si="157"/>
        <v>6</v>
      </c>
      <c r="O1131">
        <f t="shared" si="158"/>
        <v>26</v>
      </c>
      <c r="P1131" t="str">
        <f t="shared" si="159"/>
        <v>Jun</v>
      </c>
      <c r="Q1131">
        <f t="shared" si="160"/>
        <v>20</v>
      </c>
      <c r="R1131" t="str">
        <f t="shared" si="161"/>
        <v>Mon</v>
      </c>
    </row>
    <row r="1132" spans="1:18" x14ac:dyDescent="0.25">
      <c r="A1132" t="str">
        <f>PROPER(Sheet1!A1132)</f>
        <v>Trax</v>
      </c>
      <c r="B1132" t="str">
        <f>PROPER(Sheet1!B1132)</f>
        <v>Singapore</v>
      </c>
      <c r="C1132" t="s">
        <v>20</v>
      </c>
      <c r="D1132">
        <v>100</v>
      </c>
      <c r="E1132" s="2">
        <v>0.12</v>
      </c>
      <c r="F1132" s="1">
        <v>44732</v>
      </c>
      <c r="G1132" t="s">
        <v>74</v>
      </c>
      <c r="H1132" t="s">
        <v>205</v>
      </c>
      <c r="I1132" s="3">
        <v>1000</v>
      </c>
      <c r="J1132" s="4">
        <f t="shared" si="153"/>
        <v>1000000</v>
      </c>
      <c r="K1132">
        <f t="shared" si="154"/>
        <v>833.33333333333337</v>
      </c>
      <c r="L1132">
        <f t="shared" si="155"/>
        <v>733.33333333333337</v>
      </c>
      <c r="M1132">
        <f t="shared" si="156"/>
        <v>2022</v>
      </c>
      <c r="N1132">
        <f t="shared" si="157"/>
        <v>6</v>
      </c>
      <c r="O1132">
        <f t="shared" si="158"/>
        <v>26</v>
      </c>
      <c r="P1132" t="str">
        <f t="shared" si="159"/>
        <v>Jun</v>
      </c>
      <c r="Q1132">
        <f t="shared" si="160"/>
        <v>20</v>
      </c>
      <c r="R1132" t="str">
        <f t="shared" si="161"/>
        <v>Mon</v>
      </c>
    </row>
    <row r="1133" spans="1:18" x14ac:dyDescent="0.25">
      <c r="A1133" t="str">
        <f>PROPER(Sheet1!A1133)</f>
        <v>Aqgromalin</v>
      </c>
      <c r="B1133" t="str">
        <f>PROPER(Sheet1!B1133)</f>
        <v>Chennai</v>
      </c>
      <c r="C1133" t="s">
        <v>41</v>
      </c>
      <c r="D1133">
        <v>80</v>
      </c>
      <c r="E1133" s="2">
        <v>0.3</v>
      </c>
      <c r="F1133" s="1">
        <v>44732</v>
      </c>
      <c r="G1133" t="s">
        <v>16</v>
      </c>
      <c r="H1133" t="s">
        <v>17</v>
      </c>
      <c r="I1133" s="3">
        <v>12</v>
      </c>
      <c r="J1133" s="4">
        <f t="shared" si="153"/>
        <v>12000</v>
      </c>
      <c r="K1133">
        <f t="shared" si="154"/>
        <v>266.66666666666669</v>
      </c>
      <c r="L1133">
        <f t="shared" si="155"/>
        <v>186.66666666666669</v>
      </c>
      <c r="M1133">
        <f t="shared" si="156"/>
        <v>2022</v>
      </c>
      <c r="N1133">
        <f t="shared" si="157"/>
        <v>6</v>
      </c>
      <c r="O1133">
        <f t="shared" si="158"/>
        <v>26</v>
      </c>
      <c r="P1133" t="str">
        <f t="shared" si="159"/>
        <v>Jun</v>
      </c>
      <c r="Q1133">
        <f t="shared" si="160"/>
        <v>20</v>
      </c>
      <c r="R1133" t="str">
        <f t="shared" si="161"/>
        <v>Mon</v>
      </c>
    </row>
    <row r="1134" spans="1:18" x14ac:dyDescent="0.25">
      <c r="A1134" t="str">
        <f>PROPER(Sheet1!A1134)</f>
        <v>Bonsai</v>
      </c>
      <c r="B1134" t="str">
        <f>PROPER(Sheet1!B1134)</f>
        <v>Toronto</v>
      </c>
      <c r="C1134" t="s">
        <v>20</v>
      </c>
      <c r="D1134">
        <v>30</v>
      </c>
      <c r="E1134" s="2">
        <v>0.55000000000000004</v>
      </c>
      <c r="F1134" s="1">
        <v>44732</v>
      </c>
      <c r="G1134" t="s">
        <v>21</v>
      </c>
      <c r="H1134" t="s">
        <v>109</v>
      </c>
      <c r="I1134" s="3">
        <v>27</v>
      </c>
      <c r="J1134" s="4">
        <f t="shared" si="153"/>
        <v>27000</v>
      </c>
      <c r="K1134">
        <f t="shared" si="154"/>
        <v>54.54545454545454</v>
      </c>
      <c r="L1134">
        <f t="shared" si="155"/>
        <v>24.54545454545454</v>
      </c>
      <c r="M1134">
        <f t="shared" si="156"/>
        <v>2022</v>
      </c>
      <c r="N1134">
        <f t="shared" si="157"/>
        <v>6</v>
      </c>
      <c r="O1134">
        <f t="shared" si="158"/>
        <v>26</v>
      </c>
      <c r="P1134" t="str">
        <f t="shared" si="159"/>
        <v>Jun</v>
      </c>
      <c r="Q1134">
        <f t="shared" si="160"/>
        <v>20</v>
      </c>
      <c r="R1134" t="str">
        <f t="shared" si="161"/>
        <v>Mon</v>
      </c>
    </row>
    <row r="1135" spans="1:18" x14ac:dyDescent="0.25">
      <c r="A1135" t="str">
        <f>PROPER(Sheet1!A1135)</f>
        <v>Brighte</v>
      </c>
      <c r="B1135" t="str">
        <f>PROPER(Sheet1!B1135)</f>
        <v>Sydney</v>
      </c>
      <c r="C1135" t="s">
        <v>86</v>
      </c>
      <c r="D1135">
        <v>30</v>
      </c>
      <c r="E1135" s="2">
        <v>0.15</v>
      </c>
      <c r="F1135" s="1">
        <v>44732</v>
      </c>
      <c r="G1135" t="s">
        <v>33</v>
      </c>
      <c r="H1135" t="s">
        <v>22</v>
      </c>
      <c r="I1135" s="3">
        <v>145</v>
      </c>
      <c r="J1135" s="4">
        <f t="shared" si="153"/>
        <v>145000</v>
      </c>
      <c r="K1135">
        <f t="shared" si="154"/>
        <v>200</v>
      </c>
      <c r="L1135">
        <f t="shared" si="155"/>
        <v>170</v>
      </c>
      <c r="M1135">
        <f t="shared" si="156"/>
        <v>2022</v>
      </c>
      <c r="N1135">
        <f t="shared" si="157"/>
        <v>6</v>
      </c>
      <c r="O1135">
        <f t="shared" si="158"/>
        <v>26</v>
      </c>
      <c r="P1135" t="str">
        <f t="shared" si="159"/>
        <v>Jun</v>
      </c>
      <c r="Q1135">
        <f t="shared" si="160"/>
        <v>20</v>
      </c>
      <c r="R1135" t="str">
        <f t="shared" si="161"/>
        <v>Mon</v>
      </c>
    </row>
    <row r="1136" spans="1:18" x14ac:dyDescent="0.25">
      <c r="A1136" t="str">
        <f>PROPER(Sheet1!A1136)</f>
        <v>Buzzer</v>
      </c>
      <c r="B1136" t="str">
        <f>PROPER(Sheet1!B1136)</f>
        <v>New York City</v>
      </c>
      <c r="C1136" t="s">
        <v>10</v>
      </c>
      <c r="E1136" s="2">
        <v>0.2</v>
      </c>
      <c r="F1136" s="1">
        <v>44732</v>
      </c>
      <c r="G1136" t="s">
        <v>16</v>
      </c>
      <c r="H1136" t="s">
        <v>29</v>
      </c>
      <c r="I1136" s="3">
        <v>32</v>
      </c>
      <c r="J1136" s="4">
        <f t="shared" si="153"/>
        <v>32000</v>
      </c>
      <c r="K1136">
        <f t="shared" si="154"/>
        <v>0</v>
      </c>
      <c r="L1136">
        <f t="shared" si="155"/>
        <v>0</v>
      </c>
      <c r="M1136">
        <f t="shared" si="156"/>
        <v>2022</v>
      </c>
      <c r="N1136">
        <f t="shared" si="157"/>
        <v>6</v>
      </c>
      <c r="O1136">
        <f t="shared" si="158"/>
        <v>26</v>
      </c>
      <c r="P1136" t="str">
        <f t="shared" si="159"/>
        <v>Jun</v>
      </c>
      <c r="Q1136">
        <f t="shared" si="160"/>
        <v>20</v>
      </c>
      <c r="R1136" t="str">
        <f t="shared" si="161"/>
        <v>Mon</v>
      </c>
    </row>
    <row r="1137" spans="1:18" x14ac:dyDescent="0.25">
      <c r="A1137" t="str">
        <f>PROPER(Sheet1!A1137)</f>
        <v>Bybit</v>
      </c>
      <c r="B1137" t="str">
        <f>PROPER(Sheet1!B1137)</f>
        <v>Singapore</v>
      </c>
      <c r="C1137" t="s">
        <v>28</v>
      </c>
      <c r="F1137" s="1">
        <v>44732</v>
      </c>
      <c r="G1137" t="s">
        <v>16</v>
      </c>
      <c r="H1137" t="s">
        <v>205</v>
      </c>
      <c r="J1137" s="4">
        <f t="shared" si="153"/>
        <v>0</v>
      </c>
      <c r="K1137">
        <f t="shared" si="154"/>
        <v>0</v>
      </c>
      <c r="L1137">
        <f t="shared" si="155"/>
        <v>0</v>
      </c>
      <c r="M1137">
        <f t="shared" si="156"/>
        <v>2022</v>
      </c>
      <c r="N1137">
        <f t="shared" si="157"/>
        <v>6</v>
      </c>
      <c r="O1137">
        <f t="shared" si="158"/>
        <v>26</v>
      </c>
      <c r="P1137" t="str">
        <f t="shared" si="159"/>
        <v>Jun</v>
      </c>
      <c r="Q1137">
        <f t="shared" si="160"/>
        <v>20</v>
      </c>
      <c r="R1137" t="str">
        <f t="shared" si="161"/>
        <v>Mon</v>
      </c>
    </row>
    <row r="1138" spans="1:18" x14ac:dyDescent="0.25">
      <c r="A1138" t="str">
        <f>PROPER(Sheet1!A1138)</f>
        <v>Citymall</v>
      </c>
      <c r="B1138" t="str">
        <f>PROPER(Sheet1!B1138)</f>
        <v>Gurugram</v>
      </c>
      <c r="C1138" t="s">
        <v>20</v>
      </c>
      <c r="D1138">
        <v>191</v>
      </c>
      <c r="E1138" s="2">
        <v>0.3</v>
      </c>
      <c r="F1138" s="1">
        <v>44731</v>
      </c>
      <c r="G1138" t="s">
        <v>33</v>
      </c>
      <c r="H1138" t="s">
        <v>17</v>
      </c>
      <c r="I1138" s="3">
        <v>112</v>
      </c>
      <c r="J1138" s="4">
        <f t="shared" si="153"/>
        <v>112000</v>
      </c>
      <c r="K1138">
        <f t="shared" si="154"/>
        <v>636.66666666666674</v>
      </c>
      <c r="L1138">
        <f t="shared" si="155"/>
        <v>445.66666666666674</v>
      </c>
      <c r="M1138">
        <f t="shared" si="156"/>
        <v>2022</v>
      </c>
      <c r="N1138">
        <f t="shared" si="157"/>
        <v>6</v>
      </c>
      <c r="O1138">
        <f t="shared" si="158"/>
        <v>26</v>
      </c>
      <c r="P1138" t="str">
        <f t="shared" si="159"/>
        <v>Jun</v>
      </c>
      <c r="Q1138">
        <f t="shared" si="160"/>
        <v>19</v>
      </c>
      <c r="R1138" t="str">
        <f t="shared" si="161"/>
        <v>Sun</v>
      </c>
    </row>
    <row r="1139" spans="1:18" x14ac:dyDescent="0.25">
      <c r="A1139" t="str">
        <f>PROPER(Sheet1!A1139)</f>
        <v>Bitoasis</v>
      </c>
      <c r="B1139" t="str">
        <f>PROPER(Sheet1!B1139)</f>
        <v>Dubai</v>
      </c>
      <c r="C1139" t="s">
        <v>28</v>
      </c>
      <c r="D1139">
        <v>9</v>
      </c>
      <c r="E1139" s="2">
        <v>0.05</v>
      </c>
      <c r="F1139" s="1">
        <v>44731</v>
      </c>
      <c r="G1139" t="s">
        <v>63</v>
      </c>
      <c r="H1139" t="s">
        <v>1197</v>
      </c>
      <c r="I1139" s="3">
        <v>30</v>
      </c>
      <c r="J1139" s="4">
        <f t="shared" si="153"/>
        <v>30000</v>
      </c>
      <c r="K1139">
        <f t="shared" si="154"/>
        <v>180</v>
      </c>
      <c r="L1139">
        <f t="shared" si="155"/>
        <v>171</v>
      </c>
      <c r="M1139">
        <f t="shared" si="156"/>
        <v>2022</v>
      </c>
      <c r="N1139">
        <f t="shared" si="157"/>
        <v>6</v>
      </c>
      <c r="O1139">
        <f t="shared" si="158"/>
        <v>26</v>
      </c>
      <c r="P1139" t="str">
        <f t="shared" si="159"/>
        <v>Jun</v>
      </c>
      <c r="Q1139">
        <f t="shared" si="160"/>
        <v>19</v>
      </c>
      <c r="R1139" t="str">
        <f t="shared" si="161"/>
        <v>Sun</v>
      </c>
    </row>
    <row r="1140" spans="1:18" x14ac:dyDescent="0.25">
      <c r="A1140" t="str">
        <f>PROPER(Sheet1!A1140)</f>
        <v>Unacademy</v>
      </c>
      <c r="B1140" t="str">
        <f>PROPER(Sheet1!B1140)</f>
        <v>Bengaluru</v>
      </c>
      <c r="C1140" t="s">
        <v>25</v>
      </c>
      <c r="D1140">
        <v>150</v>
      </c>
      <c r="E1140" s="2">
        <v>0.03</v>
      </c>
      <c r="F1140" s="1">
        <v>44730</v>
      </c>
      <c r="G1140" t="s">
        <v>162</v>
      </c>
      <c r="H1140" t="s">
        <v>17</v>
      </c>
      <c r="I1140" s="3">
        <v>838</v>
      </c>
      <c r="J1140" s="4">
        <f t="shared" si="153"/>
        <v>838000</v>
      </c>
      <c r="K1140">
        <f t="shared" si="154"/>
        <v>5000</v>
      </c>
      <c r="L1140">
        <f t="shared" si="155"/>
        <v>4850</v>
      </c>
      <c r="M1140">
        <f t="shared" si="156"/>
        <v>2022</v>
      </c>
      <c r="N1140">
        <f t="shared" si="157"/>
        <v>6</v>
      </c>
      <c r="O1140">
        <f t="shared" si="158"/>
        <v>25</v>
      </c>
      <c r="P1140" t="str">
        <f t="shared" si="159"/>
        <v>Jun</v>
      </c>
      <c r="Q1140">
        <f t="shared" si="160"/>
        <v>18</v>
      </c>
      <c r="R1140" t="str">
        <f t="shared" si="161"/>
        <v>Sat</v>
      </c>
    </row>
    <row r="1141" spans="1:18" x14ac:dyDescent="0.25">
      <c r="A1141" t="str">
        <f>PROPER(Sheet1!A1141)</f>
        <v>Bytedance</v>
      </c>
      <c r="B1141" t="str">
        <f>PROPER(Sheet1!B1141)</f>
        <v>Shanghai</v>
      </c>
      <c r="C1141" t="s">
        <v>37</v>
      </c>
      <c r="D1141">
        <v>150</v>
      </c>
      <c r="F1141" s="1">
        <v>44729</v>
      </c>
      <c r="G1141" t="s">
        <v>16</v>
      </c>
      <c r="H1141" t="s">
        <v>177</v>
      </c>
      <c r="I1141" s="3">
        <v>9400</v>
      </c>
      <c r="J1141" s="4">
        <f t="shared" si="153"/>
        <v>9400000</v>
      </c>
      <c r="K1141">
        <f t="shared" si="154"/>
        <v>0</v>
      </c>
      <c r="L1141">
        <f t="shared" si="155"/>
        <v>-150</v>
      </c>
      <c r="M1141">
        <f t="shared" si="156"/>
        <v>2022</v>
      </c>
      <c r="N1141">
        <f t="shared" si="157"/>
        <v>6</v>
      </c>
      <c r="O1141">
        <f t="shared" si="158"/>
        <v>25</v>
      </c>
      <c r="P1141" t="str">
        <f t="shared" si="159"/>
        <v>Jun</v>
      </c>
      <c r="Q1141">
        <f t="shared" si="160"/>
        <v>17</v>
      </c>
      <c r="R1141" t="str">
        <f t="shared" si="161"/>
        <v>Fri</v>
      </c>
    </row>
    <row r="1142" spans="1:18" x14ac:dyDescent="0.25">
      <c r="A1142" t="str">
        <f>PROPER(Sheet1!A1142)</f>
        <v>Socure</v>
      </c>
      <c r="B1142" t="str">
        <f>PROPER(Sheet1!B1142)</f>
        <v>Reno</v>
      </c>
      <c r="C1142" t="s">
        <v>32</v>
      </c>
      <c r="D1142">
        <v>69</v>
      </c>
      <c r="E1142" s="2">
        <v>0.13</v>
      </c>
      <c r="F1142" s="1">
        <v>44729</v>
      </c>
      <c r="G1142" t="s">
        <v>74</v>
      </c>
      <c r="H1142" t="s">
        <v>29</v>
      </c>
      <c r="I1142" s="3">
        <v>646</v>
      </c>
      <c r="J1142" s="4">
        <f t="shared" si="153"/>
        <v>646000</v>
      </c>
      <c r="K1142">
        <f t="shared" si="154"/>
        <v>530.76923076923072</v>
      </c>
      <c r="L1142">
        <f t="shared" si="155"/>
        <v>461.76923076923072</v>
      </c>
      <c r="M1142">
        <f t="shared" si="156"/>
        <v>2022</v>
      </c>
      <c r="N1142">
        <f t="shared" si="157"/>
        <v>6</v>
      </c>
      <c r="O1142">
        <f t="shared" si="158"/>
        <v>25</v>
      </c>
      <c r="P1142" t="str">
        <f t="shared" si="159"/>
        <v>Jun</v>
      </c>
      <c r="Q1142">
        <f t="shared" si="160"/>
        <v>17</v>
      </c>
      <c r="R1142" t="str">
        <f t="shared" si="161"/>
        <v>Fri</v>
      </c>
    </row>
    <row r="1143" spans="1:18" x14ac:dyDescent="0.25">
      <c r="A1143" t="str">
        <f>PROPER(Sheet1!A1143)</f>
        <v>Finite State</v>
      </c>
      <c r="B1143" t="str">
        <f>PROPER(Sheet1!B1143)</f>
        <v>Columbus</v>
      </c>
      <c r="C1143" t="s">
        <v>91</v>
      </c>
      <c r="D1143">
        <v>16</v>
      </c>
      <c r="E1143" s="2">
        <v>0.2</v>
      </c>
      <c r="F1143" s="1">
        <v>44729</v>
      </c>
      <c r="G1143" t="s">
        <v>63</v>
      </c>
      <c r="H1143" t="s">
        <v>29</v>
      </c>
      <c r="I1143" s="3">
        <v>49</v>
      </c>
      <c r="J1143" s="4">
        <f t="shared" si="153"/>
        <v>49000</v>
      </c>
      <c r="K1143">
        <f t="shared" si="154"/>
        <v>80</v>
      </c>
      <c r="L1143">
        <f t="shared" si="155"/>
        <v>64</v>
      </c>
      <c r="M1143">
        <f t="shared" si="156"/>
        <v>2022</v>
      </c>
      <c r="N1143">
        <f t="shared" si="157"/>
        <v>6</v>
      </c>
      <c r="O1143">
        <f t="shared" si="158"/>
        <v>25</v>
      </c>
      <c r="P1143" t="str">
        <f t="shared" si="159"/>
        <v>Jun</v>
      </c>
      <c r="Q1143">
        <f t="shared" si="160"/>
        <v>17</v>
      </c>
      <c r="R1143" t="str">
        <f t="shared" si="161"/>
        <v>Fri</v>
      </c>
    </row>
    <row r="1144" spans="1:18" x14ac:dyDescent="0.25">
      <c r="A1144" t="str">
        <f>PROPER(Sheet1!A1144)</f>
        <v>Jokr</v>
      </c>
      <c r="B1144" t="str">
        <f>PROPER(Sheet1!B1144)</f>
        <v>New York City</v>
      </c>
      <c r="C1144" t="s">
        <v>41</v>
      </c>
      <c r="D1144">
        <v>50</v>
      </c>
      <c r="E1144" s="2">
        <v>0.05</v>
      </c>
      <c r="F1144" s="1">
        <v>44728</v>
      </c>
      <c r="G1144" t="s">
        <v>63</v>
      </c>
      <c r="H1144" t="s">
        <v>29</v>
      </c>
      <c r="I1144" s="3">
        <v>430</v>
      </c>
      <c r="J1144" s="4">
        <f t="shared" si="153"/>
        <v>430000</v>
      </c>
      <c r="K1144">
        <f t="shared" si="154"/>
        <v>1000</v>
      </c>
      <c r="L1144">
        <f t="shared" si="155"/>
        <v>950</v>
      </c>
      <c r="M1144">
        <f t="shared" si="156"/>
        <v>2022</v>
      </c>
      <c r="N1144">
        <f t="shared" si="157"/>
        <v>6</v>
      </c>
      <c r="O1144">
        <f t="shared" si="158"/>
        <v>25</v>
      </c>
      <c r="P1144" t="str">
        <f t="shared" si="159"/>
        <v>Jun</v>
      </c>
      <c r="Q1144">
        <f t="shared" si="160"/>
        <v>16</v>
      </c>
      <c r="R1144" t="str">
        <f t="shared" si="161"/>
        <v>Thu</v>
      </c>
    </row>
    <row r="1145" spans="1:18" x14ac:dyDescent="0.25">
      <c r="A1145" t="str">
        <f>PROPER(Sheet1!A1145)</f>
        <v>Zumper</v>
      </c>
      <c r="B1145" t="str">
        <f>PROPER(Sheet1!B1145)</f>
        <v>Sf Bay Area</v>
      </c>
      <c r="C1145" t="s">
        <v>60</v>
      </c>
      <c r="D1145">
        <v>45</v>
      </c>
      <c r="E1145" s="2">
        <v>0.15</v>
      </c>
      <c r="F1145" s="1">
        <v>44728</v>
      </c>
      <c r="G1145" t="s">
        <v>72</v>
      </c>
      <c r="H1145" t="s">
        <v>29</v>
      </c>
      <c r="I1145" s="3">
        <v>178</v>
      </c>
      <c r="J1145" s="4">
        <f t="shared" si="153"/>
        <v>178000</v>
      </c>
      <c r="K1145">
        <f t="shared" si="154"/>
        <v>300</v>
      </c>
      <c r="L1145">
        <f t="shared" si="155"/>
        <v>255</v>
      </c>
      <c r="M1145">
        <f t="shared" si="156"/>
        <v>2022</v>
      </c>
      <c r="N1145">
        <f t="shared" si="157"/>
        <v>6</v>
      </c>
      <c r="O1145">
        <f t="shared" si="158"/>
        <v>25</v>
      </c>
      <c r="P1145" t="str">
        <f t="shared" si="159"/>
        <v>Jun</v>
      </c>
      <c r="Q1145">
        <f t="shared" si="160"/>
        <v>16</v>
      </c>
      <c r="R1145" t="str">
        <f t="shared" si="161"/>
        <v>Thu</v>
      </c>
    </row>
    <row r="1146" spans="1:18" x14ac:dyDescent="0.25">
      <c r="A1146" t="str">
        <f>PROPER(Sheet1!A1146)</f>
        <v>Pharmeasy</v>
      </c>
      <c r="B1146" t="str">
        <f>PROPER(Sheet1!B1146)</f>
        <v>Mumbai</v>
      </c>
      <c r="C1146" t="s">
        <v>43</v>
      </c>
      <c r="D1146">
        <v>40</v>
      </c>
      <c r="F1146" s="1">
        <v>44728</v>
      </c>
      <c r="G1146" t="s">
        <v>16</v>
      </c>
      <c r="H1146" t="s">
        <v>17</v>
      </c>
      <c r="I1146" s="3">
        <v>1600</v>
      </c>
      <c r="J1146" s="4">
        <f t="shared" si="153"/>
        <v>1600000</v>
      </c>
      <c r="K1146">
        <f t="shared" si="154"/>
        <v>0</v>
      </c>
      <c r="L1146">
        <f t="shared" si="155"/>
        <v>-40</v>
      </c>
      <c r="M1146">
        <f t="shared" si="156"/>
        <v>2022</v>
      </c>
      <c r="N1146">
        <f t="shared" si="157"/>
        <v>6</v>
      </c>
      <c r="O1146">
        <f t="shared" si="158"/>
        <v>25</v>
      </c>
      <c r="P1146" t="str">
        <f t="shared" si="159"/>
        <v>Jun</v>
      </c>
      <c r="Q1146">
        <f t="shared" si="160"/>
        <v>16</v>
      </c>
      <c r="R1146" t="str">
        <f t="shared" si="161"/>
        <v>Thu</v>
      </c>
    </row>
    <row r="1147" spans="1:18" x14ac:dyDescent="0.25">
      <c r="A1147" t="str">
        <f>PROPER(Sheet1!A1147)</f>
        <v>Circulo Health</v>
      </c>
      <c r="B1147" t="str">
        <f>PROPER(Sheet1!B1147)</f>
        <v>Columbus</v>
      </c>
      <c r="C1147" t="s">
        <v>43</v>
      </c>
      <c r="E1147" s="2">
        <v>0.5</v>
      </c>
      <c r="F1147" s="1">
        <v>44728</v>
      </c>
      <c r="G1147" t="s">
        <v>21</v>
      </c>
      <c r="H1147" t="s">
        <v>29</v>
      </c>
      <c r="I1147" s="3">
        <v>50</v>
      </c>
      <c r="J1147" s="4">
        <f t="shared" si="153"/>
        <v>50000</v>
      </c>
      <c r="K1147">
        <f t="shared" si="154"/>
        <v>0</v>
      </c>
      <c r="L1147">
        <f t="shared" si="155"/>
        <v>0</v>
      </c>
      <c r="M1147">
        <f t="shared" si="156"/>
        <v>2022</v>
      </c>
      <c r="N1147">
        <f t="shared" si="157"/>
        <v>6</v>
      </c>
      <c r="O1147">
        <f t="shared" si="158"/>
        <v>25</v>
      </c>
      <c r="P1147" t="str">
        <f t="shared" si="159"/>
        <v>Jun</v>
      </c>
      <c r="Q1147">
        <f t="shared" si="160"/>
        <v>16</v>
      </c>
      <c r="R1147" t="str">
        <f t="shared" si="161"/>
        <v>Thu</v>
      </c>
    </row>
    <row r="1148" spans="1:18" x14ac:dyDescent="0.25">
      <c r="A1148" t="str">
        <f>PROPER(Sheet1!A1148)</f>
        <v>Swappie</v>
      </c>
      <c r="B1148" t="str">
        <f>PROPER(Sheet1!B1148)</f>
        <v>Helsinki</v>
      </c>
      <c r="C1148" t="s">
        <v>20</v>
      </c>
      <c r="D1148">
        <v>250</v>
      </c>
      <c r="E1148" s="2">
        <v>0.17</v>
      </c>
      <c r="F1148" s="1">
        <v>44727</v>
      </c>
      <c r="G1148" t="s">
        <v>33</v>
      </c>
      <c r="H1148" t="s">
        <v>116</v>
      </c>
      <c r="I1148" s="3">
        <v>169</v>
      </c>
      <c r="J1148" s="4">
        <f t="shared" si="153"/>
        <v>169000</v>
      </c>
      <c r="K1148">
        <f t="shared" si="154"/>
        <v>1470.5882352941176</v>
      </c>
      <c r="L1148">
        <f t="shared" si="155"/>
        <v>1220.5882352941176</v>
      </c>
      <c r="M1148">
        <f t="shared" si="156"/>
        <v>2022</v>
      </c>
      <c r="N1148">
        <f t="shared" si="157"/>
        <v>6</v>
      </c>
      <c r="O1148">
        <f t="shared" si="158"/>
        <v>25</v>
      </c>
      <c r="P1148" t="str">
        <f t="shared" si="159"/>
        <v>Jun</v>
      </c>
      <c r="Q1148">
        <f t="shared" si="160"/>
        <v>15</v>
      </c>
      <c r="R1148" t="str">
        <f t="shared" si="161"/>
        <v>Wed</v>
      </c>
    </row>
    <row r="1149" spans="1:18" x14ac:dyDescent="0.25">
      <c r="A1149" t="str">
        <f>PROPER(Sheet1!A1149)</f>
        <v>Wealthsimple</v>
      </c>
      <c r="B1149" t="str">
        <f>PROPER(Sheet1!B1149)</f>
        <v>Toronto</v>
      </c>
      <c r="C1149" t="s">
        <v>32</v>
      </c>
      <c r="D1149">
        <v>159</v>
      </c>
      <c r="E1149" s="2">
        <v>0.13</v>
      </c>
      <c r="F1149" s="1">
        <v>44727</v>
      </c>
      <c r="G1149" t="s">
        <v>16</v>
      </c>
      <c r="H1149" t="s">
        <v>109</v>
      </c>
      <c r="I1149" s="3">
        <v>900</v>
      </c>
      <c r="J1149" s="4">
        <f t="shared" si="153"/>
        <v>900000</v>
      </c>
      <c r="K1149">
        <f t="shared" si="154"/>
        <v>1223.0769230769231</v>
      </c>
      <c r="L1149">
        <f t="shared" si="155"/>
        <v>1064.0769230769231</v>
      </c>
      <c r="M1149">
        <f t="shared" si="156"/>
        <v>2022</v>
      </c>
      <c r="N1149">
        <f t="shared" si="157"/>
        <v>6</v>
      </c>
      <c r="O1149">
        <f t="shared" si="158"/>
        <v>25</v>
      </c>
      <c r="P1149" t="str">
        <f t="shared" si="159"/>
        <v>Jun</v>
      </c>
      <c r="Q1149">
        <f t="shared" si="160"/>
        <v>15</v>
      </c>
      <c r="R1149" t="str">
        <f t="shared" si="161"/>
        <v>Wed</v>
      </c>
    </row>
    <row r="1150" spans="1:18" x14ac:dyDescent="0.25">
      <c r="A1150" t="str">
        <f>PROPER(Sheet1!A1150)</f>
        <v>Weee!</v>
      </c>
      <c r="B1150" t="str">
        <f>PROPER(Sheet1!B1150)</f>
        <v>Sf Bay Area</v>
      </c>
      <c r="C1150" t="s">
        <v>41</v>
      </c>
      <c r="D1150">
        <v>150</v>
      </c>
      <c r="E1150" s="2">
        <v>0.1</v>
      </c>
      <c r="F1150" s="1">
        <v>44727</v>
      </c>
      <c r="G1150" t="s">
        <v>74</v>
      </c>
      <c r="H1150" t="s">
        <v>29</v>
      </c>
      <c r="I1150" s="3">
        <v>863</v>
      </c>
      <c r="J1150" s="4">
        <f t="shared" si="153"/>
        <v>863000</v>
      </c>
      <c r="K1150">
        <f t="shared" si="154"/>
        <v>1500</v>
      </c>
      <c r="L1150">
        <f t="shared" si="155"/>
        <v>1350</v>
      </c>
      <c r="M1150">
        <f t="shared" si="156"/>
        <v>2022</v>
      </c>
      <c r="N1150">
        <f t="shared" si="157"/>
        <v>6</v>
      </c>
      <c r="O1150">
        <f t="shared" si="158"/>
        <v>25</v>
      </c>
      <c r="P1150" t="str">
        <f t="shared" si="159"/>
        <v>Jun</v>
      </c>
      <c r="Q1150">
        <f t="shared" si="160"/>
        <v>15</v>
      </c>
      <c r="R1150" t="str">
        <f t="shared" si="161"/>
        <v>Wed</v>
      </c>
    </row>
    <row r="1151" spans="1:18" x14ac:dyDescent="0.25">
      <c r="A1151" t="str">
        <f>PROPER(Sheet1!A1151)</f>
        <v>Notarize</v>
      </c>
      <c r="B1151" t="str">
        <f>PROPER(Sheet1!B1151)</f>
        <v>Boston</v>
      </c>
      <c r="C1151" t="s">
        <v>67</v>
      </c>
      <c r="D1151">
        <v>110</v>
      </c>
      <c r="E1151" s="2">
        <v>0.25</v>
      </c>
      <c r="F1151" s="1">
        <v>44727</v>
      </c>
      <c r="G1151" t="s">
        <v>72</v>
      </c>
      <c r="H1151" t="s">
        <v>29</v>
      </c>
      <c r="I1151" s="3">
        <v>213</v>
      </c>
      <c r="J1151" s="4">
        <f t="shared" si="153"/>
        <v>213000</v>
      </c>
      <c r="K1151">
        <f t="shared" si="154"/>
        <v>440</v>
      </c>
      <c r="L1151">
        <f t="shared" si="155"/>
        <v>330</v>
      </c>
      <c r="M1151">
        <f t="shared" si="156"/>
        <v>2022</v>
      </c>
      <c r="N1151">
        <f t="shared" si="157"/>
        <v>6</v>
      </c>
      <c r="O1151">
        <f t="shared" si="158"/>
        <v>25</v>
      </c>
      <c r="P1151" t="str">
        <f t="shared" si="159"/>
        <v>Jun</v>
      </c>
      <c r="Q1151">
        <f t="shared" si="160"/>
        <v>15</v>
      </c>
      <c r="R1151" t="str">
        <f t="shared" si="161"/>
        <v>Wed</v>
      </c>
    </row>
    <row r="1152" spans="1:18" x14ac:dyDescent="0.25">
      <c r="A1152" t="str">
        <f>PROPER(Sheet1!A1152)</f>
        <v>Elementor</v>
      </c>
      <c r="B1152" t="str">
        <f>PROPER(Sheet1!B1152)</f>
        <v>Tel Aviv</v>
      </c>
      <c r="C1152" t="s">
        <v>10</v>
      </c>
      <c r="D1152">
        <v>60</v>
      </c>
      <c r="E1152" s="2">
        <v>0.15</v>
      </c>
      <c r="F1152" s="1">
        <v>44727</v>
      </c>
      <c r="G1152" t="s">
        <v>16</v>
      </c>
      <c r="H1152" t="s">
        <v>243</v>
      </c>
      <c r="I1152" s="3">
        <v>65</v>
      </c>
      <c r="J1152" s="4">
        <f t="shared" si="153"/>
        <v>65000</v>
      </c>
      <c r="K1152">
        <f t="shared" si="154"/>
        <v>400</v>
      </c>
      <c r="L1152">
        <f t="shared" si="155"/>
        <v>340</v>
      </c>
      <c r="M1152">
        <f t="shared" si="156"/>
        <v>2022</v>
      </c>
      <c r="N1152">
        <f t="shared" si="157"/>
        <v>6</v>
      </c>
      <c r="O1152">
        <f t="shared" si="158"/>
        <v>25</v>
      </c>
      <c r="P1152" t="str">
        <f t="shared" si="159"/>
        <v>Jun</v>
      </c>
      <c r="Q1152">
        <f t="shared" si="160"/>
        <v>15</v>
      </c>
      <c r="R1152" t="str">
        <f t="shared" si="161"/>
        <v>Wed</v>
      </c>
    </row>
    <row r="1153" spans="1:18" x14ac:dyDescent="0.25">
      <c r="A1153" t="str">
        <f>PROPER(Sheet1!A1153)</f>
        <v>Tonkean</v>
      </c>
      <c r="B1153" t="str">
        <f>PROPER(Sheet1!B1153)</f>
        <v>Sf Bay Area</v>
      </c>
      <c r="C1153" t="s">
        <v>62</v>
      </c>
      <c r="D1153">
        <v>23</v>
      </c>
      <c r="E1153" s="2">
        <v>0.23</v>
      </c>
      <c r="F1153" s="1">
        <v>44727</v>
      </c>
      <c r="G1153" t="s">
        <v>63</v>
      </c>
      <c r="H1153" t="s">
        <v>29</v>
      </c>
      <c r="I1153" s="3">
        <v>83</v>
      </c>
      <c r="J1153" s="4">
        <f t="shared" si="153"/>
        <v>83000</v>
      </c>
      <c r="K1153">
        <f t="shared" si="154"/>
        <v>100</v>
      </c>
      <c r="L1153">
        <f t="shared" si="155"/>
        <v>77</v>
      </c>
      <c r="M1153">
        <f t="shared" si="156"/>
        <v>2022</v>
      </c>
      <c r="N1153">
        <f t="shared" si="157"/>
        <v>6</v>
      </c>
      <c r="O1153">
        <f t="shared" si="158"/>
        <v>25</v>
      </c>
      <c r="P1153" t="str">
        <f t="shared" si="159"/>
        <v>Jun</v>
      </c>
      <c r="Q1153">
        <f t="shared" si="160"/>
        <v>15</v>
      </c>
      <c r="R1153" t="str">
        <f t="shared" si="161"/>
        <v>Wed</v>
      </c>
    </row>
    <row r="1154" spans="1:18" x14ac:dyDescent="0.25">
      <c r="A1154" t="str">
        <f>PROPER(Sheet1!A1154)</f>
        <v>Airtame</v>
      </c>
      <c r="B1154" t="str">
        <f>PROPER(Sheet1!B1154)</f>
        <v>Copenhagen</v>
      </c>
      <c r="C1154" t="s">
        <v>37</v>
      </c>
      <c r="D1154">
        <v>15</v>
      </c>
      <c r="F1154" s="1">
        <v>44727</v>
      </c>
      <c r="G1154" t="s">
        <v>16</v>
      </c>
      <c r="H1154" t="s">
        <v>775</v>
      </c>
      <c r="I1154" s="3">
        <v>7</v>
      </c>
      <c r="J1154" s="4">
        <f t="shared" ref="J1154:J1217" si="162">1000*I1154</f>
        <v>7000</v>
      </c>
      <c r="K1154">
        <f t="shared" ref="K1154:K1217" si="163">IFERROR(D1154/E1154,0)</f>
        <v>0</v>
      </c>
      <c r="L1154">
        <f t="shared" ref="L1154:L1217" si="164">IFERROR(K1154-D1154,0)</f>
        <v>-15</v>
      </c>
      <c r="M1154">
        <f t="shared" ref="M1154:M1217" si="165">YEAR(F1154)</f>
        <v>2022</v>
      </c>
      <c r="N1154">
        <f t="shared" ref="N1154:N1217" si="166">MONTH(F1154)</f>
        <v>6</v>
      </c>
      <c r="O1154">
        <f t="shared" ref="O1154:O1217" si="167">WEEKNUM(F1154)</f>
        <v>25</v>
      </c>
      <c r="P1154" t="str">
        <f t="shared" ref="P1154:P1217" si="168">TEXT(F1154,"MMM")</f>
        <v>Jun</v>
      </c>
      <c r="Q1154">
        <f t="shared" ref="Q1154:Q1217" si="169">DAY(F1154)</f>
        <v>15</v>
      </c>
      <c r="R1154" t="str">
        <f t="shared" ref="R1154:R1217" si="170">TEXT(F1154,"DDD")</f>
        <v>Wed</v>
      </c>
    </row>
    <row r="1155" spans="1:18" x14ac:dyDescent="0.25">
      <c r="A1155" t="str">
        <f>PROPER(Sheet1!A1155)</f>
        <v>Openweb</v>
      </c>
      <c r="B1155" t="str">
        <f>PROPER(Sheet1!B1155)</f>
        <v>Tel Aviv</v>
      </c>
      <c r="C1155" t="s">
        <v>10</v>
      </c>
      <c r="D1155">
        <v>14</v>
      </c>
      <c r="E1155" s="2">
        <v>0.05</v>
      </c>
      <c r="F1155" s="1">
        <v>44727</v>
      </c>
      <c r="G1155" t="s">
        <v>74</v>
      </c>
      <c r="H1155" t="s">
        <v>243</v>
      </c>
      <c r="I1155" s="3">
        <v>223</v>
      </c>
      <c r="J1155" s="4">
        <f t="shared" si="162"/>
        <v>223000</v>
      </c>
      <c r="K1155">
        <f t="shared" si="163"/>
        <v>280</v>
      </c>
      <c r="L1155">
        <f t="shared" si="164"/>
        <v>266</v>
      </c>
      <c r="M1155">
        <f t="shared" si="165"/>
        <v>2022</v>
      </c>
      <c r="N1155">
        <f t="shared" si="166"/>
        <v>6</v>
      </c>
      <c r="O1155">
        <f t="shared" si="167"/>
        <v>25</v>
      </c>
      <c r="P1155" t="str">
        <f t="shared" si="168"/>
        <v>Jun</v>
      </c>
      <c r="Q1155">
        <f t="shared" si="169"/>
        <v>15</v>
      </c>
      <c r="R1155" t="str">
        <f t="shared" si="170"/>
        <v>Wed</v>
      </c>
    </row>
    <row r="1156" spans="1:18" x14ac:dyDescent="0.25">
      <c r="A1156" t="str">
        <f>PROPER(Sheet1!A1156)</f>
        <v>Swyft</v>
      </c>
      <c r="B1156" t="str">
        <f>PROPER(Sheet1!B1156)</f>
        <v>Toronto</v>
      </c>
      <c r="C1156" t="s">
        <v>211</v>
      </c>
      <c r="D1156">
        <v>10</v>
      </c>
      <c r="E1156" s="2">
        <v>0.3</v>
      </c>
      <c r="F1156" s="1">
        <v>44727</v>
      </c>
      <c r="G1156" t="s">
        <v>21</v>
      </c>
      <c r="H1156" t="s">
        <v>109</v>
      </c>
      <c r="I1156" s="3">
        <v>20</v>
      </c>
      <c r="J1156" s="4">
        <f t="shared" si="162"/>
        <v>20000</v>
      </c>
      <c r="K1156">
        <f t="shared" si="163"/>
        <v>33.333333333333336</v>
      </c>
      <c r="L1156">
        <f t="shared" si="164"/>
        <v>23.333333333333336</v>
      </c>
      <c r="M1156">
        <f t="shared" si="165"/>
        <v>2022</v>
      </c>
      <c r="N1156">
        <f t="shared" si="166"/>
        <v>6</v>
      </c>
      <c r="O1156">
        <f t="shared" si="167"/>
        <v>25</v>
      </c>
      <c r="P1156" t="str">
        <f t="shared" si="168"/>
        <v>Jun</v>
      </c>
      <c r="Q1156">
        <f t="shared" si="169"/>
        <v>15</v>
      </c>
      <c r="R1156" t="str">
        <f t="shared" si="170"/>
        <v>Wed</v>
      </c>
    </row>
    <row r="1157" spans="1:18" x14ac:dyDescent="0.25">
      <c r="A1157" t="str">
        <f>PROPER(Sheet1!A1157)</f>
        <v>Crehana</v>
      </c>
      <c r="B1157" t="str">
        <f>PROPER(Sheet1!B1157)</f>
        <v>Lima</v>
      </c>
      <c r="C1157" t="s">
        <v>25</v>
      </c>
      <c r="F1157" s="1">
        <v>44727</v>
      </c>
      <c r="G1157" t="s">
        <v>63</v>
      </c>
      <c r="H1157" t="s">
        <v>1257</v>
      </c>
      <c r="I1157" s="3">
        <v>93</v>
      </c>
      <c r="J1157" s="4">
        <f t="shared" si="162"/>
        <v>93000</v>
      </c>
      <c r="K1157">
        <f t="shared" si="163"/>
        <v>0</v>
      </c>
      <c r="L1157">
        <f t="shared" si="164"/>
        <v>0</v>
      </c>
      <c r="M1157">
        <f t="shared" si="165"/>
        <v>2022</v>
      </c>
      <c r="N1157">
        <f t="shared" si="166"/>
        <v>6</v>
      </c>
      <c r="O1157">
        <f t="shared" si="167"/>
        <v>25</v>
      </c>
      <c r="P1157" t="str">
        <f t="shared" si="168"/>
        <v>Jun</v>
      </c>
      <c r="Q1157">
        <f t="shared" si="169"/>
        <v>15</v>
      </c>
      <c r="R1157" t="str">
        <f t="shared" si="170"/>
        <v>Wed</v>
      </c>
    </row>
    <row r="1158" spans="1:18" x14ac:dyDescent="0.25">
      <c r="A1158" t="str">
        <f>PROPER(Sheet1!A1158)</f>
        <v>Jetclosing</v>
      </c>
      <c r="B1158" t="str">
        <f>PROPER(Sheet1!B1158)</f>
        <v>Seattle</v>
      </c>
      <c r="C1158" t="s">
        <v>60</v>
      </c>
      <c r="E1158" s="2">
        <v>1</v>
      </c>
      <c r="F1158" s="1">
        <v>44727</v>
      </c>
      <c r="G1158" t="s">
        <v>63</v>
      </c>
      <c r="H1158" t="s">
        <v>29</v>
      </c>
      <c r="I1158" s="3">
        <v>44</v>
      </c>
      <c r="J1158" s="4">
        <f t="shared" si="162"/>
        <v>44000</v>
      </c>
      <c r="K1158">
        <f t="shared" si="163"/>
        <v>0</v>
      </c>
      <c r="L1158">
        <f t="shared" si="164"/>
        <v>0</v>
      </c>
      <c r="M1158">
        <f t="shared" si="165"/>
        <v>2022</v>
      </c>
      <c r="N1158">
        <f t="shared" si="166"/>
        <v>6</v>
      </c>
      <c r="O1158">
        <f t="shared" si="167"/>
        <v>25</v>
      </c>
      <c r="P1158" t="str">
        <f t="shared" si="168"/>
        <v>Jun</v>
      </c>
      <c r="Q1158">
        <f t="shared" si="169"/>
        <v>15</v>
      </c>
      <c r="R1158" t="str">
        <f t="shared" si="170"/>
        <v>Wed</v>
      </c>
    </row>
    <row r="1159" spans="1:18" x14ac:dyDescent="0.25">
      <c r="A1159" t="str">
        <f>PROPER(Sheet1!A1159)</f>
        <v>Coinbase</v>
      </c>
      <c r="B1159" t="str">
        <f>PROPER(Sheet1!B1159)</f>
        <v>Sf Bay Area</v>
      </c>
      <c r="C1159" t="s">
        <v>28</v>
      </c>
      <c r="D1159">
        <v>1100</v>
      </c>
      <c r="E1159" s="2">
        <v>0.18</v>
      </c>
      <c r="F1159" s="1">
        <v>44726</v>
      </c>
      <c r="G1159" t="s">
        <v>11</v>
      </c>
      <c r="H1159" t="s">
        <v>29</v>
      </c>
      <c r="I1159" s="3">
        <v>549</v>
      </c>
      <c r="J1159" s="4">
        <f t="shared" si="162"/>
        <v>549000</v>
      </c>
      <c r="K1159">
        <f t="shared" si="163"/>
        <v>6111.1111111111113</v>
      </c>
      <c r="L1159">
        <f t="shared" si="164"/>
        <v>5011.1111111111113</v>
      </c>
      <c r="M1159">
        <f t="shared" si="165"/>
        <v>2022</v>
      </c>
      <c r="N1159">
        <f t="shared" si="166"/>
        <v>6</v>
      </c>
      <c r="O1159">
        <f t="shared" si="167"/>
        <v>25</v>
      </c>
      <c r="P1159" t="str">
        <f t="shared" si="168"/>
        <v>Jun</v>
      </c>
      <c r="Q1159">
        <f t="shared" si="169"/>
        <v>14</v>
      </c>
      <c r="R1159" t="str">
        <f t="shared" si="170"/>
        <v>Tue</v>
      </c>
    </row>
    <row r="1160" spans="1:18" x14ac:dyDescent="0.25">
      <c r="A1160" t="str">
        <f>PROPER(Sheet1!A1160)</f>
        <v>Redfin</v>
      </c>
      <c r="B1160" t="str">
        <f>PROPER(Sheet1!B1160)</f>
        <v>Seattle</v>
      </c>
      <c r="C1160" t="s">
        <v>60</v>
      </c>
      <c r="D1160">
        <v>470</v>
      </c>
      <c r="E1160" s="2">
        <v>0.08</v>
      </c>
      <c r="F1160" s="1">
        <v>44726</v>
      </c>
      <c r="G1160" t="s">
        <v>11</v>
      </c>
      <c r="H1160" t="s">
        <v>29</v>
      </c>
      <c r="I1160" s="3">
        <v>319</v>
      </c>
      <c r="J1160" s="4">
        <f t="shared" si="162"/>
        <v>319000</v>
      </c>
      <c r="K1160">
        <f t="shared" si="163"/>
        <v>5875</v>
      </c>
      <c r="L1160">
        <f t="shared" si="164"/>
        <v>5405</v>
      </c>
      <c r="M1160">
        <f t="shared" si="165"/>
        <v>2022</v>
      </c>
      <c r="N1160">
        <f t="shared" si="166"/>
        <v>6</v>
      </c>
      <c r="O1160">
        <f t="shared" si="167"/>
        <v>25</v>
      </c>
      <c r="P1160" t="str">
        <f t="shared" si="168"/>
        <v>Jun</v>
      </c>
      <c r="Q1160">
        <f t="shared" si="169"/>
        <v>14</v>
      </c>
      <c r="R1160" t="str">
        <f t="shared" si="170"/>
        <v>Tue</v>
      </c>
    </row>
    <row r="1161" spans="1:18" x14ac:dyDescent="0.25">
      <c r="A1161" t="str">
        <f>PROPER(Sheet1!A1161)</f>
        <v>Compass</v>
      </c>
      <c r="B1161" t="str">
        <f>PROPER(Sheet1!B1161)</f>
        <v>New York City</v>
      </c>
      <c r="C1161" t="s">
        <v>60</v>
      </c>
      <c r="D1161">
        <v>450</v>
      </c>
      <c r="E1161" s="2">
        <v>0.1</v>
      </c>
      <c r="F1161" s="1">
        <v>44726</v>
      </c>
      <c r="G1161" t="s">
        <v>11</v>
      </c>
      <c r="H1161" t="s">
        <v>29</v>
      </c>
      <c r="I1161" s="3">
        <v>1600</v>
      </c>
      <c r="J1161" s="4">
        <f t="shared" si="162"/>
        <v>1600000</v>
      </c>
      <c r="K1161">
        <f t="shared" si="163"/>
        <v>4500</v>
      </c>
      <c r="L1161">
        <f t="shared" si="164"/>
        <v>4050</v>
      </c>
      <c r="M1161">
        <f t="shared" si="165"/>
        <v>2022</v>
      </c>
      <c r="N1161">
        <f t="shared" si="166"/>
        <v>6</v>
      </c>
      <c r="O1161">
        <f t="shared" si="167"/>
        <v>25</v>
      </c>
      <c r="P1161" t="str">
        <f t="shared" si="168"/>
        <v>Jun</v>
      </c>
      <c r="Q1161">
        <f t="shared" si="169"/>
        <v>14</v>
      </c>
      <c r="R1161" t="str">
        <f t="shared" si="170"/>
        <v>Tue</v>
      </c>
    </row>
    <row r="1162" spans="1:18" x14ac:dyDescent="0.25">
      <c r="A1162" t="str">
        <f>PROPER(Sheet1!A1162)</f>
        <v>Sami</v>
      </c>
      <c r="B1162" t="str">
        <f>PROPER(Sheet1!B1162)</f>
        <v>Sao Paulo</v>
      </c>
      <c r="C1162" t="s">
        <v>43</v>
      </c>
      <c r="D1162">
        <v>75</v>
      </c>
      <c r="E1162" s="2">
        <v>0.15</v>
      </c>
      <c r="F1162" s="1">
        <v>44726</v>
      </c>
      <c r="G1162" t="s">
        <v>16</v>
      </c>
      <c r="H1162" t="s">
        <v>148</v>
      </c>
      <c r="I1162" s="3">
        <v>36</v>
      </c>
      <c r="J1162" s="4">
        <f t="shared" si="162"/>
        <v>36000</v>
      </c>
      <c r="K1162">
        <f t="shared" si="163"/>
        <v>500</v>
      </c>
      <c r="L1162">
        <f t="shared" si="164"/>
        <v>425</v>
      </c>
      <c r="M1162">
        <f t="shared" si="165"/>
        <v>2022</v>
      </c>
      <c r="N1162">
        <f t="shared" si="166"/>
        <v>6</v>
      </c>
      <c r="O1162">
        <f t="shared" si="167"/>
        <v>25</v>
      </c>
      <c r="P1162" t="str">
        <f t="shared" si="168"/>
        <v>Jun</v>
      </c>
      <c r="Q1162">
        <f t="shared" si="169"/>
        <v>14</v>
      </c>
      <c r="R1162" t="str">
        <f t="shared" si="170"/>
        <v>Tue</v>
      </c>
    </row>
    <row r="1163" spans="1:18" x14ac:dyDescent="0.25">
      <c r="A1163" t="str">
        <f>PROPER(Sheet1!A1163)</f>
        <v>Breathe</v>
      </c>
      <c r="B1163" t="str">
        <f>PROPER(Sheet1!B1163)</f>
        <v>New Delhi</v>
      </c>
      <c r="C1163" t="s">
        <v>43</v>
      </c>
      <c r="D1163">
        <v>50</v>
      </c>
      <c r="E1163" s="2">
        <v>0.33</v>
      </c>
      <c r="F1163" s="1">
        <v>44726</v>
      </c>
      <c r="G1163" t="s">
        <v>21</v>
      </c>
      <c r="H1163" t="s">
        <v>17</v>
      </c>
      <c r="I1163" s="3">
        <v>6</v>
      </c>
      <c r="J1163" s="4">
        <f t="shared" si="162"/>
        <v>6000</v>
      </c>
      <c r="K1163">
        <f t="shared" si="163"/>
        <v>151.5151515151515</v>
      </c>
      <c r="L1163">
        <f t="shared" si="164"/>
        <v>101.5151515151515</v>
      </c>
      <c r="M1163">
        <f t="shared" si="165"/>
        <v>2022</v>
      </c>
      <c r="N1163">
        <f t="shared" si="166"/>
        <v>6</v>
      </c>
      <c r="O1163">
        <f t="shared" si="167"/>
        <v>25</v>
      </c>
      <c r="P1163" t="str">
        <f t="shared" si="168"/>
        <v>Jun</v>
      </c>
      <c r="Q1163">
        <f t="shared" si="169"/>
        <v>14</v>
      </c>
      <c r="R1163" t="str">
        <f t="shared" si="170"/>
        <v>Tue</v>
      </c>
    </row>
    <row r="1164" spans="1:18" x14ac:dyDescent="0.25">
      <c r="A1164" t="str">
        <f>PROPER(Sheet1!A1164)</f>
        <v>Hunty</v>
      </c>
      <c r="B1164" t="str">
        <f>PROPER(Sheet1!B1164)</f>
        <v>Bogota</v>
      </c>
      <c r="C1164" t="s">
        <v>50</v>
      </c>
      <c r="D1164">
        <v>30</v>
      </c>
      <c r="F1164" s="1">
        <v>44726</v>
      </c>
      <c r="G1164" t="s">
        <v>202</v>
      </c>
      <c r="H1164" t="s">
        <v>152</v>
      </c>
      <c r="I1164" s="3">
        <v>6</v>
      </c>
      <c r="J1164" s="4">
        <f t="shared" si="162"/>
        <v>6000</v>
      </c>
      <c r="K1164">
        <f t="shared" si="163"/>
        <v>0</v>
      </c>
      <c r="L1164">
        <f t="shared" si="164"/>
        <v>-30</v>
      </c>
      <c r="M1164">
        <f t="shared" si="165"/>
        <v>2022</v>
      </c>
      <c r="N1164">
        <f t="shared" si="166"/>
        <v>6</v>
      </c>
      <c r="O1164">
        <f t="shared" si="167"/>
        <v>25</v>
      </c>
      <c r="P1164" t="str">
        <f t="shared" si="168"/>
        <v>Jun</v>
      </c>
      <c r="Q1164">
        <f t="shared" si="169"/>
        <v>14</v>
      </c>
      <c r="R1164" t="str">
        <f t="shared" si="170"/>
        <v>Tue</v>
      </c>
    </row>
    <row r="1165" spans="1:18" x14ac:dyDescent="0.25">
      <c r="A1165" t="str">
        <f>PROPER(Sheet1!A1165)</f>
        <v>Tifin</v>
      </c>
      <c r="B1165" t="str">
        <f>PROPER(Sheet1!B1165)</f>
        <v>Boulder</v>
      </c>
      <c r="C1165" t="s">
        <v>28</v>
      </c>
      <c r="D1165">
        <v>24</v>
      </c>
      <c r="E1165" s="2">
        <v>0.1</v>
      </c>
      <c r="F1165" s="1">
        <v>44726</v>
      </c>
      <c r="G1165" t="s">
        <v>72</v>
      </c>
      <c r="H1165" t="s">
        <v>29</v>
      </c>
      <c r="I1165" s="3">
        <v>204</v>
      </c>
      <c r="J1165" s="4">
        <f t="shared" si="162"/>
        <v>204000</v>
      </c>
      <c r="K1165">
        <f t="shared" si="163"/>
        <v>240</v>
      </c>
      <c r="L1165">
        <f t="shared" si="164"/>
        <v>216</v>
      </c>
      <c r="M1165">
        <f t="shared" si="165"/>
        <v>2022</v>
      </c>
      <c r="N1165">
        <f t="shared" si="166"/>
        <v>6</v>
      </c>
      <c r="O1165">
        <f t="shared" si="167"/>
        <v>25</v>
      </c>
      <c r="P1165" t="str">
        <f t="shared" si="168"/>
        <v>Jun</v>
      </c>
      <c r="Q1165">
        <f t="shared" si="169"/>
        <v>14</v>
      </c>
      <c r="R1165" t="str">
        <f t="shared" si="170"/>
        <v>Tue</v>
      </c>
    </row>
    <row r="1166" spans="1:18" x14ac:dyDescent="0.25">
      <c r="A1166" t="str">
        <f>PROPER(Sheet1!A1166)</f>
        <v>Addi</v>
      </c>
      <c r="B1166" t="str">
        <f>PROPER(Sheet1!B1166)</f>
        <v>Bogota</v>
      </c>
      <c r="C1166" t="s">
        <v>32</v>
      </c>
      <c r="F1166" s="1">
        <v>44726</v>
      </c>
      <c r="G1166" t="s">
        <v>33</v>
      </c>
      <c r="H1166" t="s">
        <v>152</v>
      </c>
      <c r="I1166" s="3">
        <v>376</v>
      </c>
      <c r="J1166" s="4">
        <f t="shared" si="162"/>
        <v>376000</v>
      </c>
      <c r="K1166">
        <f t="shared" si="163"/>
        <v>0</v>
      </c>
      <c r="L1166">
        <f t="shared" si="164"/>
        <v>0</v>
      </c>
      <c r="M1166">
        <f t="shared" si="165"/>
        <v>2022</v>
      </c>
      <c r="N1166">
        <f t="shared" si="166"/>
        <v>6</v>
      </c>
      <c r="O1166">
        <f t="shared" si="167"/>
        <v>25</v>
      </c>
      <c r="P1166" t="str">
        <f t="shared" si="168"/>
        <v>Jun</v>
      </c>
      <c r="Q1166">
        <f t="shared" si="169"/>
        <v>14</v>
      </c>
      <c r="R1166" t="str">
        <f t="shared" si="170"/>
        <v>Tue</v>
      </c>
    </row>
    <row r="1167" spans="1:18" x14ac:dyDescent="0.25">
      <c r="A1167" t="str">
        <f>PROPER(Sheet1!A1167)</f>
        <v>Shopee</v>
      </c>
      <c r="B1167" t="str">
        <f>PROPER(Sheet1!B1167)</f>
        <v>Singapore</v>
      </c>
      <c r="C1167" t="s">
        <v>41</v>
      </c>
      <c r="F1167" s="1">
        <v>44726</v>
      </c>
      <c r="G1167" t="s">
        <v>16</v>
      </c>
      <c r="H1167" t="s">
        <v>205</v>
      </c>
      <c r="J1167" s="4">
        <f t="shared" si="162"/>
        <v>0</v>
      </c>
      <c r="K1167">
        <f t="shared" si="163"/>
        <v>0</v>
      </c>
      <c r="L1167">
        <f t="shared" si="164"/>
        <v>0</v>
      </c>
      <c r="M1167">
        <f t="shared" si="165"/>
        <v>2022</v>
      </c>
      <c r="N1167">
        <f t="shared" si="166"/>
        <v>6</v>
      </c>
      <c r="O1167">
        <f t="shared" si="167"/>
        <v>25</v>
      </c>
      <c r="P1167" t="str">
        <f t="shared" si="168"/>
        <v>Jun</v>
      </c>
      <c r="Q1167">
        <f t="shared" si="169"/>
        <v>14</v>
      </c>
      <c r="R1167" t="str">
        <f t="shared" si="170"/>
        <v>Tue</v>
      </c>
    </row>
    <row r="1168" spans="1:18" x14ac:dyDescent="0.25">
      <c r="A1168" t="str">
        <f>PROPER(Sheet1!A1168)</f>
        <v>Blockfi</v>
      </c>
      <c r="B1168" t="str">
        <f>PROPER(Sheet1!B1168)</f>
        <v>New York City</v>
      </c>
      <c r="C1168" t="s">
        <v>28</v>
      </c>
      <c r="D1168">
        <v>250</v>
      </c>
      <c r="E1168" s="2">
        <v>0.2</v>
      </c>
      <c r="F1168" s="1">
        <v>44725</v>
      </c>
      <c r="G1168" t="s">
        <v>74</v>
      </c>
      <c r="H1168" t="s">
        <v>29</v>
      </c>
      <c r="I1168" s="3">
        <v>1000</v>
      </c>
      <c r="J1168" s="4">
        <f t="shared" si="162"/>
        <v>1000000</v>
      </c>
      <c r="K1168">
        <f t="shared" si="163"/>
        <v>1250</v>
      </c>
      <c r="L1168">
        <f t="shared" si="164"/>
        <v>1000</v>
      </c>
      <c r="M1168">
        <f t="shared" si="165"/>
        <v>2022</v>
      </c>
      <c r="N1168">
        <f t="shared" si="166"/>
        <v>6</v>
      </c>
      <c r="O1168">
        <f t="shared" si="167"/>
        <v>25</v>
      </c>
      <c r="P1168" t="str">
        <f t="shared" si="168"/>
        <v>Jun</v>
      </c>
      <c r="Q1168">
        <f t="shared" si="169"/>
        <v>13</v>
      </c>
      <c r="R1168" t="str">
        <f t="shared" si="170"/>
        <v>Mon</v>
      </c>
    </row>
    <row r="1169" spans="1:18" x14ac:dyDescent="0.25">
      <c r="A1169" t="str">
        <f>PROPER(Sheet1!A1169)</f>
        <v>Wave Sports And Entertainment</v>
      </c>
      <c r="B1169" t="str">
        <f>PROPER(Sheet1!B1169)</f>
        <v>Los Angeles</v>
      </c>
      <c r="C1169" t="s">
        <v>10</v>
      </c>
      <c r="D1169">
        <v>56</v>
      </c>
      <c r="E1169" s="2">
        <v>0.33</v>
      </c>
      <c r="F1169" s="1">
        <v>44725</v>
      </c>
      <c r="G1169" t="s">
        <v>63</v>
      </c>
      <c r="H1169" t="s">
        <v>29</v>
      </c>
      <c r="I1169" s="3">
        <v>65</v>
      </c>
      <c r="J1169" s="4">
        <f t="shared" si="162"/>
        <v>65000</v>
      </c>
      <c r="K1169">
        <f t="shared" si="163"/>
        <v>169.69696969696969</v>
      </c>
      <c r="L1169">
        <f t="shared" si="164"/>
        <v>113.69696969696969</v>
      </c>
      <c r="M1169">
        <f t="shared" si="165"/>
        <v>2022</v>
      </c>
      <c r="N1169">
        <f t="shared" si="166"/>
        <v>6</v>
      </c>
      <c r="O1169">
        <f t="shared" si="167"/>
        <v>25</v>
      </c>
      <c r="P1169" t="str">
        <f t="shared" si="168"/>
        <v>Jun</v>
      </c>
      <c r="Q1169">
        <f t="shared" si="169"/>
        <v>13</v>
      </c>
      <c r="R1169" t="str">
        <f t="shared" si="170"/>
        <v>Mon</v>
      </c>
    </row>
    <row r="1170" spans="1:18" x14ac:dyDescent="0.25">
      <c r="A1170" t="str">
        <f>PROPER(Sheet1!A1170)</f>
        <v>Studio</v>
      </c>
      <c r="B1170" t="str">
        <f>PROPER(Sheet1!B1170)</f>
        <v>Sf Bay Area</v>
      </c>
      <c r="C1170" t="s">
        <v>25</v>
      </c>
      <c r="D1170">
        <v>33</v>
      </c>
      <c r="E1170" s="2">
        <v>0.4</v>
      </c>
      <c r="F1170" s="1">
        <v>44725</v>
      </c>
      <c r="G1170" t="s">
        <v>63</v>
      </c>
      <c r="H1170" t="s">
        <v>29</v>
      </c>
      <c r="I1170" s="3">
        <v>50</v>
      </c>
      <c r="J1170" s="4">
        <f t="shared" si="162"/>
        <v>50000</v>
      </c>
      <c r="K1170">
        <f t="shared" si="163"/>
        <v>82.5</v>
      </c>
      <c r="L1170">
        <f t="shared" si="164"/>
        <v>49.5</v>
      </c>
      <c r="M1170">
        <f t="shared" si="165"/>
        <v>2022</v>
      </c>
      <c r="N1170">
        <f t="shared" si="166"/>
        <v>6</v>
      </c>
      <c r="O1170">
        <f t="shared" si="167"/>
        <v>25</v>
      </c>
      <c r="P1170" t="str">
        <f t="shared" si="168"/>
        <v>Jun</v>
      </c>
      <c r="Q1170">
        <f t="shared" si="169"/>
        <v>13</v>
      </c>
      <c r="R1170" t="str">
        <f t="shared" si="170"/>
        <v>Mon</v>
      </c>
    </row>
    <row r="1171" spans="1:18" x14ac:dyDescent="0.25">
      <c r="A1171" t="str">
        <f>PROPER(Sheet1!A1171)</f>
        <v>Automox</v>
      </c>
      <c r="B1171" t="str">
        <f>PROPER(Sheet1!B1171)</f>
        <v>Boulder</v>
      </c>
      <c r="C1171" t="s">
        <v>115</v>
      </c>
      <c r="F1171" s="1">
        <v>44725</v>
      </c>
      <c r="G1171" t="s">
        <v>33</v>
      </c>
      <c r="H1171" t="s">
        <v>29</v>
      </c>
      <c r="I1171" s="3">
        <v>152</v>
      </c>
      <c r="J1171" s="4">
        <f t="shared" si="162"/>
        <v>152000</v>
      </c>
      <c r="K1171">
        <f t="shared" si="163"/>
        <v>0</v>
      </c>
      <c r="L1171">
        <f t="shared" si="164"/>
        <v>0</v>
      </c>
      <c r="M1171">
        <f t="shared" si="165"/>
        <v>2022</v>
      </c>
      <c r="N1171">
        <f t="shared" si="166"/>
        <v>6</v>
      </c>
      <c r="O1171">
        <f t="shared" si="167"/>
        <v>25</v>
      </c>
      <c r="P1171" t="str">
        <f t="shared" si="168"/>
        <v>Jun</v>
      </c>
      <c r="Q1171">
        <f t="shared" si="169"/>
        <v>13</v>
      </c>
      <c r="R1171" t="str">
        <f t="shared" si="170"/>
        <v>Mon</v>
      </c>
    </row>
    <row r="1172" spans="1:18" x14ac:dyDescent="0.25">
      <c r="A1172" t="str">
        <f>PROPER(Sheet1!A1172)</f>
        <v>Desktop Metal</v>
      </c>
      <c r="B1172" t="str">
        <f>PROPER(Sheet1!B1172)</f>
        <v>Boston</v>
      </c>
      <c r="C1172" t="s">
        <v>62</v>
      </c>
      <c r="E1172" s="2">
        <v>0.12</v>
      </c>
      <c r="F1172" s="1">
        <v>44725</v>
      </c>
      <c r="G1172" t="s">
        <v>11</v>
      </c>
      <c r="H1172" t="s">
        <v>29</v>
      </c>
      <c r="I1172" s="3">
        <v>811</v>
      </c>
      <c r="J1172" s="4">
        <f t="shared" si="162"/>
        <v>811000</v>
      </c>
      <c r="K1172">
        <f t="shared" si="163"/>
        <v>0</v>
      </c>
      <c r="L1172">
        <f t="shared" si="164"/>
        <v>0</v>
      </c>
      <c r="M1172">
        <f t="shared" si="165"/>
        <v>2022</v>
      </c>
      <c r="N1172">
        <f t="shared" si="166"/>
        <v>6</v>
      </c>
      <c r="O1172">
        <f t="shared" si="167"/>
        <v>25</v>
      </c>
      <c r="P1172" t="str">
        <f t="shared" si="168"/>
        <v>Jun</v>
      </c>
      <c r="Q1172">
        <f t="shared" si="169"/>
        <v>13</v>
      </c>
      <c r="R1172" t="str">
        <f t="shared" si="170"/>
        <v>Mon</v>
      </c>
    </row>
    <row r="1173" spans="1:18" x14ac:dyDescent="0.25">
      <c r="A1173" t="str">
        <f>PROPER(Sheet1!A1173)</f>
        <v>Crypto.Com</v>
      </c>
      <c r="B1173" t="str">
        <f>PROPER(Sheet1!B1173)</f>
        <v>Singapore</v>
      </c>
      <c r="C1173" t="s">
        <v>28</v>
      </c>
      <c r="D1173">
        <v>260</v>
      </c>
      <c r="E1173" s="2">
        <v>0.05</v>
      </c>
      <c r="F1173" s="1">
        <v>44722</v>
      </c>
      <c r="G1173" t="s">
        <v>16</v>
      </c>
      <c r="H1173" t="s">
        <v>205</v>
      </c>
      <c r="I1173" s="3">
        <v>156</v>
      </c>
      <c r="J1173" s="4">
        <f t="shared" si="162"/>
        <v>156000</v>
      </c>
      <c r="K1173">
        <f t="shared" si="163"/>
        <v>5200</v>
      </c>
      <c r="L1173">
        <f t="shared" si="164"/>
        <v>4940</v>
      </c>
      <c r="M1173">
        <f t="shared" si="165"/>
        <v>2022</v>
      </c>
      <c r="N1173">
        <f t="shared" si="166"/>
        <v>6</v>
      </c>
      <c r="O1173">
        <f t="shared" si="167"/>
        <v>24</v>
      </c>
      <c r="P1173" t="str">
        <f t="shared" si="168"/>
        <v>Jun</v>
      </c>
      <c r="Q1173">
        <f t="shared" si="169"/>
        <v>10</v>
      </c>
      <c r="R1173" t="str">
        <f t="shared" si="170"/>
        <v>Fri</v>
      </c>
    </row>
    <row r="1174" spans="1:18" x14ac:dyDescent="0.25">
      <c r="A1174" t="str">
        <f>PROPER(Sheet1!A1174)</f>
        <v>Fareye</v>
      </c>
      <c r="B1174" t="str">
        <f>PROPER(Sheet1!B1174)</f>
        <v>New Delhi</v>
      </c>
      <c r="C1174" t="s">
        <v>211</v>
      </c>
      <c r="D1174">
        <v>250</v>
      </c>
      <c r="E1174" s="2">
        <v>0.3</v>
      </c>
      <c r="F1174" s="1">
        <v>44722</v>
      </c>
      <c r="G1174" t="s">
        <v>74</v>
      </c>
      <c r="H1174" t="s">
        <v>17</v>
      </c>
      <c r="I1174" s="3">
        <v>150</v>
      </c>
      <c r="J1174" s="4">
        <f t="shared" si="162"/>
        <v>150000</v>
      </c>
      <c r="K1174">
        <f t="shared" si="163"/>
        <v>833.33333333333337</v>
      </c>
      <c r="L1174">
        <f t="shared" si="164"/>
        <v>583.33333333333337</v>
      </c>
      <c r="M1174">
        <f t="shared" si="165"/>
        <v>2022</v>
      </c>
      <c r="N1174">
        <f t="shared" si="166"/>
        <v>6</v>
      </c>
      <c r="O1174">
        <f t="shared" si="167"/>
        <v>24</v>
      </c>
      <c r="P1174" t="str">
        <f t="shared" si="168"/>
        <v>Jun</v>
      </c>
      <c r="Q1174">
        <f t="shared" si="169"/>
        <v>10</v>
      </c>
      <c r="R1174" t="str">
        <f t="shared" si="170"/>
        <v>Fri</v>
      </c>
    </row>
    <row r="1175" spans="1:18" x14ac:dyDescent="0.25">
      <c r="A1175" t="str">
        <f>PROPER(Sheet1!A1175)</f>
        <v>Berlin Brands Group</v>
      </c>
      <c r="B1175" t="str">
        <f>PROPER(Sheet1!B1175)</f>
        <v>Berlin</v>
      </c>
      <c r="C1175" t="s">
        <v>20</v>
      </c>
      <c r="D1175">
        <v>100</v>
      </c>
      <c r="E1175" s="2">
        <v>0.1</v>
      </c>
      <c r="F1175" s="1">
        <v>44722</v>
      </c>
      <c r="G1175" t="s">
        <v>16</v>
      </c>
      <c r="H1175" t="s">
        <v>127</v>
      </c>
      <c r="I1175" s="3">
        <v>1000</v>
      </c>
      <c r="J1175" s="4">
        <f t="shared" si="162"/>
        <v>1000000</v>
      </c>
      <c r="K1175">
        <f t="shared" si="163"/>
        <v>1000</v>
      </c>
      <c r="L1175">
        <f t="shared" si="164"/>
        <v>900</v>
      </c>
      <c r="M1175">
        <f t="shared" si="165"/>
        <v>2022</v>
      </c>
      <c r="N1175">
        <f t="shared" si="166"/>
        <v>6</v>
      </c>
      <c r="O1175">
        <f t="shared" si="167"/>
        <v>24</v>
      </c>
      <c r="P1175" t="str">
        <f t="shared" si="168"/>
        <v>Jun</v>
      </c>
      <c r="Q1175">
        <f t="shared" si="169"/>
        <v>10</v>
      </c>
      <c r="R1175" t="str">
        <f t="shared" si="170"/>
        <v>Fri</v>
      </c>
    </row>
    <row r="1176" spans="1:18" x14ac:dyDescent="0.25">
      <c r="A1176" t="str">
        <f>PROPER(Sheet1!A1176)</f>
        <v>Sanar</v>
      </c>
      <c r="B1176" t="str">
        <f>PROPER(Sheet1!B1176)</f>
        <v>Sao Paulo</v>
      </c>
      <c r="C1176" t="s">
        <v>43</v>
      </c>
      <c r="D1176">
        <v>60</v>
      </c>
      <c r="E1176" s="2">
        <v>0.2</v>
      </c>
      <c r="F1176" s="1">
        <v>44722</v>
      </c>
      <c r="G1176" t="s">
        <v>16</v>
      </c>
      <c r="H1176" t="s">
        <v>148</v>
      </c>
      <c r="I1176" s="3">
        <v>11</v>
      </c>
      <c r="J1176" s="4">
        <f t="shared" si="162"/>
        <v>11000</v>
      </c>
      <c r="K1176">
        <f t="shared" si="163"/>
        <v>300</v>
      </c>
      <c r="L1176">
        <f t="shared" si="164"/>
        <v>240</v>
      </c>
      <c r="M1176">
        <f t="shared" si="165"/>
        <v>2022</v>
      </c>
      <c r="N1176">
        <f t="shared" si="166"/>
        <v>6</v>
      </c>
      <c r="O1176">
        <f t="shared" si="167"/>
        <v>24</v>
      </c>
      <c r="P1176" t="str">
        <f t="shared" si="168"/>
        <v>Jun</v>
      </c>
      <c r="Q1176">
        <f t="shared" si="169"/>
        <v>10</v>
      </c>
      <c r="R1176" t="str">
        <f t="shared" si="170"/>
        <v>Fri</v>
      </c>
    </row>
    <row r="1177" spans="1:18" x14ac:dyDescent="0.25">
      <c r="A1177" t="str">
        <f>PROPER(Sheet1!A1177)</f>
        <v>Freetrade</v>
      </c>
      <c r="B1177" t="str">
        <f>PROPER(Sheet1!B1177)</f>
        <v>London</v>
      </c>
      <c r="C1177" t="s">
        <v>32</v>
      </c>
      <c r="D1177">
        <v>45</v>
      </c>
      <c r="E1177" s="2">
        <v>0.15</v>
      </c>
      <c r="F1177" s="1">
        <v>44722</v>
      </c>
      <c r="G1177" t="s">
        <v>16</v>
      </c>
      <c r="H1177" t="s">
        <v>124</v>
      </c>
      <c r="I1177" s="3">
        <v>133</v>
      </c>
      <c r="J1177" s="4">
        <f t="shared" si="162"/>
        <v>133000</v>
      </c>
      <c r="K1177">
        <f t="shared" si="163"/>
        <v>300</v>
      </c>
      <c r="L1177">
        <f t="shared" si="164"/>
        <v>255</v>
      </c>
      <c r="M1177">
        <f t="shared" si="165"/>
        <v>2022</v>
      </c>
      <c r="N1177">
        <f t="shared" si="166"/>
        <v>6</v>
      </c>
      <c r="O1177">
        <f t="shared" si="167"/>
        <v>24</v>
      </c>
      <c r="P1177" t="str">
        <f t="shared" si="168"/>
        <v>Jun</v>
      </c>
      <c r="Q1177">
        <f t="shared" si="169"/>
        <v>10</v>
      </c>
      <c r="R1177" t="str">
        <f t="shared" si="170"/>
        <v>Fri</v>
      </c>
    </row>
    <row r="1178" spans="1:18" x14ac:dyDescent="0.25">
      <c r="A1178" t="str">
        <f>PROPER(Sheet1!A1178)</f>
        <v>Albert</v>
      </c>
      <c r="B1178" t="str">
        <f>PROPER(Sheet1!B1178)</f>
        <v>Los Angeles</v>
      </c>
      <c r="C1178" t="s">
        <v>32</v>
      </c>
      <c r="D1178">
        <v>20</v>
      </c>
      <c r="E1178" s="2">
        <v>0.08</v>
      </c>
      <c r="F1178" s="1">
        <v>44722</v>
      </c>
      <c r="G1178" t="s">
        <v>33</v>
      </c>
      <c r="H1178" t="s">
        <v>29</v>
      </c>
      <c r="I1178" s="3">
        <v>175</v>
      </c>
      <c r="J1178" s="4">
        <f t="shared" si="162"/>
        <v>175000</v>
      </c>
      <c r="K1178">
        <f t="shared" si="163"/>
        <v>250</v>
      </c>
      <c r="L1178">
        <f t="shared" si="164"/>
        <v>230</v>
      </c>
      <c r="M1178">
        <f t="shared" si="165"/>
        <v>2022</v>
      </c>
      <c r="N1178">
        <f t="shared" si="166"/>
        <v>6</v>
      </c>
      <c r="O1178">
        <f t="shared" si="167"/>
        <v>24</v>
      </c>
      <c r="P1178" t="str">
        <f t="shared" si="168"/>
        <v>Jun</v>
      </c>
      <c r="Q1178">
        <f t="shared" si="169"/>
        <v>10</v>
      </c>
      <c r="R1178" t="str">
        <f t="shared" si="170"/>
        <v>Fri</v>
      </c>
    </row>
    <row r="1179" spans="1:18" x14ac:dyDescent="0.25">
      <c r="A1179" t="str">
        <f>PROPER(Sheet1!A1179)</f>
        <v>Keepe</v>
      </c>
      <c r="B1179" t="str">
        <f>PROPER(Sheet1!B1179)</f>
        <v>Seattle</v>
      </c>
      <c r="C1179" t="s">
        <v>60</v>
      </c>
      <c r="F1179" s="1">
        <v>44722</v>
      </c>
      <c r="G1179" t="s">
        <v>16</v>
      </c>
      <c r="H1179" t="s">
        <v>29</v>
      </c>
      <c r="I1179" s="3">
        <v>6</v>
      </c>
      <c r="J1179" s="4">
        <f t="shared" si="162"/>
        <v>6000</v>
      </c>
      <c r="K1179">
        <f t="shared" si="163"/>
        <v>0</v>
      </c>
      <c r="L1179">
        <f t="shared" si="164"/>
        <v>0</v>
      </c>
      <c r="M1179">
        <f t="shared" si="165"/>
        <v>2022</v>
      </c>
      <c r="N1179">
        <f t="shared" si="166"/>
        <v>6</v>
      </c>
      <c r="O1179">
        <f t="shared" si="167"/>
        <v>24</v>
      </c>
      <c r="P1179" t="str">
        <f t="shared" si="168"/>
        <v>Jun</v>
      </c>
      <c r="Q1179">
        <f t="shared" si="169"/>
        <v>10</v>
      </c>
      <c r="R1179" t="str">
        <f t="shared" si="170"/>
        <v>Fri</v>
      </c>
    </row>
    <row r="1180" spans="1:18" x14ac:dyDescent="0.25">
      <c r="A1180" t="str">
        <f>PROPER(Sheet1!A1180)</f>
        <v>Liongard</v>
      </c>
      <c r="B1180" t="str">
        <f>PROPER(Sheet1!B1180)</f>
        <v>Houston</v>
      </c>
      <c r="C1180" t="s">
        <v>115</v>
      </c>
      <c r="F1180" s="1">
        <v>44722</v>
      </c>
      <c r="G1180" t="s">
        <v>63</v>
      </c>
      <c r="H1180" t="s">
        <v>29</v>
      </c>
      <c r="I1180" s="3">
        <v>22</v>
      </c>
      <c r="J1180" s="4">
        <f t="shared" si="162"/>
        <v>22000</v>
      </c>
      <c r="K1180">
        <f t="shared" si="163"/>
        <v>0</v>
      </c>
      <c r="L1180">
        <f t="shared" si="164"/>
        <v>0</v>
      </c>
      <c r="M1180">
        <f t="shared" si="165"/>
        <v>2022</v>
      </c>
      <c r="N1180">
        <f t="shared" si="166"/>
        <v>6</v>
      </c>
      <c r="O1180">
        <f t="shared" si="167"/>
        <v>24</v>
      </c>
      <c r="P1180" t="str">
        <f t="shared" si="168"/>
        <v>Jun</v>
      </c>
      <c r="Q1180">
        <f t="shared" si="169"/>
        <v>10</v>
      </c>
      <c r="R1180" t="str">
        <f t="shared" si="170"/>
        <v>Fri</v>
      </c>
    </row>
    <row r="1181" spans="1:18" x14ac:dyDescent="0.25">
      <c r="A1181" t="str">
        <f>PROPER(Sheet1!A1181)</f>
        <v>Ziroom</v>
      </c>
      <c r="B1181" t="str">
        <f>PROPER(Sheet1!B1181)</f>
        <v>Beijing</v>
      </c>
      <c r="C1181" t="s">
        <v>60</v>
      </c>
      <c r="E1181" s="2">
        <v>0.2</v>
      </c>
      <c r="F1181" s="1">
        <v>44722</v>
      </c>
      <c r="G1181" t="s">
        <v>16</v>
      </c>
      <c r="H1181" t="s">
        <v>177</v>
      </c>
      <c r="I1181" s="3">
        <v>2100</v>
      </c>
      <c r="J1181" s="4">
        <f t="shared" si="162"/>
        <v>2100000</v>
      </c>
      <c r="K1181">
        <f t="shared" si="163"/>
        <v>0</v>
      </c>
      <c r="L1181">
        <f t="shared" si="164"/>
        <v>0</v>
      </c>
      <c r="M1181">
        <f t="shared" si="165"/>
        <v>2022</v>
      </c>
      <c r="N1181">
        <f t="shared" si="166"/>
        <v>6</v>
      </c>
      <c r="O1181">
        <f t="shared" si="167"/>
        <v>24</v>
      </c>
      <c r="P1181" t="str">
        <f t="shared" si="168"/>
        <v>Jun</v>
      </c>
      <c r="Q1181">
        <f t="shared" si="169"/>
        <v>10</v>
      </c>
      <c r="R1181" t="str">
        <f t="shared" si="170"/>
        <v>Fri</v>
      </c>
    </row>
    <row r="1182" spans="1:18" x14ac:dyDescent="0.25">
      <c r="A1182" t="str">
        <f>PROPER(Sheet1!A1182)</f>
        <v>Onetrust</v>
      </c>
      <c r="B1182" t="str">
        <f>PROPER(Sheet1!B1182)</f>
        <v>Atlanta</v>
      </c>
      <c r="C1182" t="s">
        <v>91</v>
      </c>
      <c r="D1182">
        <v>950</v>
      </c>
      <c r="E1182" s="2">
        <v>0.25</v>
      </c>
      <c r="F1182" s="1">
        <v>44721</v>
      </c>
      <c r="G1182" t="s">
        <v>33</v>
      </c>
      <c r="H1182" t="s">
        <v>29</v>
      </c>
      <c r="I1182" s="3">
        <v>926</v>
      </c>
      <c r="J1182" s="4">
        <f t="shared" si="162"/>
        <v>926000</v>
      </c>
      <c r="K1182">
        <f t="shared" si="163"/>
        <v>3800</v>
      </c>
      <c r="L1182">
        <f t="shared" si="164"/>
        <v>2850</v>
      </c>
      <c r="M1182">
        <f t="shared" si="165"/>
        <v>2022</v>
      </c>
      <c r="N1182">
        <f t="shared" si="166"/>
        <v>6</v>
      </c>
      <c r="O1182">
        <f t="shared" si="167"/>
        <v>24</v>
      </c>
      <c r="P1182" t="str">
        <f t="shared" si="168"/>
        <v>Jun</v>
      </c>
      <c r="Q1182">
        <f t="shared" si="169"/>
        <v>9</v>
      </c>
      <c r="R1182" t="str">
        <f t="shared" si="170"/>
        <v>Thu</v>
      </c>
    </row>
    <row r="1183" spans="1:18" x14ac:dyDescent="0.25">
      <c r="A1183" t="str">
        <f>PROPER(Sheet1!A1183)</f>
        <v>Stitch Fix</v>
      </c>
      <c r="B1183" t="str">
        <f>PROPER(Sheet1!B1183)</f>
        <v>Sf Bay Area</v>
      </c>
      <c r="C1183" t="s">
        <v>20</v>
      </c>
      <c r="D1183">
        <v>330</v>
      </c>
      <c r="E1183" s="2">
        <v>0.15</v>
      </c>
      <c r="F1183" s="1">
        <v>44721</v>
      </c>
      <c r="G1183" t="s">
        <v>11</v>
      </c>
      <c r="H1183" t="s">
        <v>29</v>
      </c>
      <c r="I1183" s="3">
        <v>79</v>
      </c>
      <c r="J1183" s="4">
        <f t="shared" si="162"/>
        <v>79000</v>
      </c>
      <c r="K1183">
        <f t="shared" si="163"/>
        <v>2200</v>
      </c>
      <c r="L1183">
        <f t="shared" si="164"/>
        <v>1870</v>
      </c>
      <c r="M1183">
        <f t="shared" si="165"/>
        <v>2022</v>
      </c>
      <c r="N1183">
        <f t="shared" si="166"/>
        <v>6</v>
      </c>
      <c r="O1183">
        <f t="shared" si="167"/>
        <v>24</v>
      </c>
      <c r="P1183" t="str">
        <f t="shared" si="168"/>
        <v>Jun</v>
      </c>
      <c r="Q1183">
        <f t="shared" si="169"/>
        <v>9</v>
      </c>
      <c r="R1183" t="str">
        <f t="shared" si="170"/>
        <v>Thu</v>
      </c>
    </row>
    <row r="1184" spans="1:18" x14ac:dyDescent="0.25">
      <c r="A1184" t="str">
        <f>PROPER(Sheet1!A1184)</f>
        <v>Daniel Wellington</v>
      </c>
      <c r="B1184" t="str">
        <f>PROPER(Sheet1!B1184)</f>
        <v>Stockholm</v>
      </c>
      <c r="C1184" t="s">
        <v>20</v>
      </c>
      <c r="D1184">
        <v>200</v>
      </c>
      <c r="E1184" s="2">
        <v>0.15</v>
      </c>
      <c r="F1184" s="1">
        <v>44721</v>
      </c>
      <c r="G1184" t="s">
        <v>16</v>
      </c>
      <c r="H1184" t="s">
        <v>12</v>
      </c>
      <c r="J1184" s="4">
        <f t="shared" si="162"/>
        <v>0</v>
      </c>
      <c r="K1184">
        <f t="shared" si="163"/>
        <v>1333.3333333333335</v>
      </c>
      <c r="L1184">
        <f t="shared" si="164"/>
        <v>1133.3333333333335</v>
      </c>
      <c r="M1184">
        <f t="shared" si="165"/>
        <v>2022</v>
      </c>
      <c r="N1184">
        <f t="shared" si="166"/>
        <v>6</v>
      </c>
      <c r="O1184">
        <f t="shared" si="167"/>
        <v>24</v>
      </c>
      <c r="P1184" t="str">
        <f t="shared" si="168"/>
        <v>Jun</v>
      </c>
      <c r="Q1184">
        <f t="shared" si="169"/>
        <v>9</v>
      </c>
      <c r="R1184" t="str">
        <f t="shared" si="170"/>
        <v>Thu</v>
      </c>
    </row>
    <row r="1185" spans="1:18" x14ac:dyDescent="0.25">
      <c r="A1185" t="str">
        <f>PROPER(Sheet1!A1185)</f>
        <v>Convoy</v>
      </c>
      <c r="B1185" t="str">
        <f>PROPER(Sheet1!B1185)</f>
        <v>Seattle</v>
      </c>
      <c r="C1185" t="s">
        <v>211</v>
      </c>
      <c r="D1185">
        <v>90</v>
      </c>
      <c r="E1185" s="2">
        <v>7.0000000000000007E-2</v>
      </c>
      <c r="F1185" s="1">
        <v>44721</v>
      </c>
      <c r="G1185" t="s">
        <v>74</v>
      </c>
      <c r="H1185" t="s">
        <v>29</v>
      </c>
      <c r="I1185" s="3">
        <v>1100</v>
      </c>
      <c r="J1185" s="4">
        <f t="shared" si="162"/>
        <v>1100000</v>
      </c>
      <c r="K1185">
        <f t="shared" si="163"/>
        <v>1285.7142857142856</v>
      </c>
      <c r="L1185">
        <f t="shared" si="164"/>
        <v>1195.7142857142856</v>
      </c>
      <c r="M1185">
        <f t="shared" si="165"/>
        <v>2022</v>
      </c>
      <c r="N1185">
        <f t="shared" si="166"/>
        <v>6</v>
      </c>
      <c r="O1185">
        <f t="shared" si="167"/>
        <v>24</v>
      </c>
      <c r="P1185" t="str">
        <f t="shared" si="168"/>
        <v>Jun</v>
      </c>
      <c r="Q1185">
        <f t="shared" si="169"/>
        <v>9</v>
      </c>
      <c r="R1185" t="str">
        <f t="shared" si="170"/>
        <v>Thu</v>
      </c>
    </row>
    <row r="1186" spans="1:18" x14ac:dyDescent="0.25">
      <c r="A1186" t="str">
        <f>PROPER(Sheet1!A1186)</f>
        <v>Hologram</v>
      </c>
      <c r="B1186" t="str">
        <f>PROPER(Sheet1!B1186)</f>
        <v>Chicago</v>
      </c>
      <c r="C1186" t="s">
        <v>115</v>
      </c>
      <c r="D1186">
        <v>80</v>
      </c>
      <c r="E1186" s="2">
        <v>0.4</v>
      </c>
      <c r="F1186" s="1">
        <v>44721</v>
      </c>
      <c r="G1186" t="s">
        <v>63</v>
      </c>
      <c r="H1186" t="s">
        <v>29</v>
      </c>
      <c r="I1186" s="3">
        <v>82</v>
      </c>
      <c r="J1186" s="4">
        <f t="shared" si="162"/>
        <v>82000</v>
      </c>
      <c r="K1186">
        <f t="shared" si="163"/>
        <v>200</v>
      </c>
      <c r="L1186">
        <f t="shared" si="164"/>
        <v>120</v>
      </c>
      <c r="M1186">
        <f t="shared" si="165"/>
        <v>2022</v>
      </c>
      <c r="N1186">
        <f t="shared" si="166"/>
        <v>6</v>
      </c>
      <c r="O1186">
        <f t="shared" si="167"/>
        <v>24</v>
      </c>
      <c r="P1186" t="str">
        <f t="shared" si="168"/>
        <v>Jun</v>
      </c>
      <c r="Q1186">
        <f t="shared" si="169"/>
        <v>9</v>
      </c>
      <c r="R1186" t="str">
        <f t="shared" si="170"/>
        <v>Thu</v>
      </c>
    </row>
    <row r="1187" spans="1:18" x14ac:dyDescent="0.25">
      <c r="A1187" t="str">
        <f>PROPER(Sheet1!A1187)</f>
        <v>Boozt</v>
      </c>
      <c r="B1187" t="str">
        <f>PROPER(Sheet1!B1187)</f>
        <v>Malmo</v>
      </c>
      <c r="C1187" t="s">
        <v>20</v>
      </c>
      <c r="D1187">
        <v>70</v>
      </c>
      <c r="E1187" s="2">
        <v>0.05</v>
      </c>
      <c r="F1187" s="1">
        <v>44721</v>
      </c>
      <c r="G1187" t="s">
        <v>11</v>
      </c>
      <c r="H1187" t="s">
        <v>12</v>
      </c>
      <c r="I1187" s="3">
        <v>56</v>
      </c>
      <c r="J1187" s="4">
        <f t="shared" si="162"/>
        <v>56000</v>
      </c>
      <c r="K1187">
        <f t="shared" si="163"/>
        <v>1400</v>
      </c>
      <c r="L1187">
        <f t="shared" si="164"/>
        <v>1330</v>
      </c>
      <c r="M1187">
        <f t="shared" si="165"/>
        <v>2022</v>
      </c>
      <c r="N1187">
        <f t="shared" si="166"/>
        <v>6</v>
      </c>
      <c r="O1187">
        <f t="shared" si="167"/>
        <v>24</v>
      </c>
      <c r="P1187" t="str">
        <f t="shared" si="168"/>
        <v>Jun</v>
      </c>
      <c r="Q1187">
        <f t="shared" si="169"/>
        <v>9</v>
      </c>
      <c r="R1187" t="str">
        <f t="shared" si="170"/>
        <v>Thu</v>
      </c>
    </row>
    <row r="1188" spans="1:18" x14ac:dyDescent="0.25">
      <c r="A1188" t="str">
        <f>PROPER(Sheet1!A1188)</f>
        <v>The Grommet</v>
      </c>
      <c r="B1188" t="str">
        <f>PROPER(Sheet1!B1188)</f>
        <v>Boston</v>
      </c>
      <c r="C1188" t="s">
        <v>20</v>
      </c>
      <c r="D1188">
        <v>40</v>
      </c>
      <c r="E1188" s="2">
        <v>1</v>
      </c>
      <c r="F1188" s="1">
        <v>44721</v>
      </c>
      <c r="G1188" t="s">
        <v>44</v>
      </c>
      <c r="H1188" t="s">
        <v>29</v>
      </c>
      <c r="I1188" s="3">
        <v>5</v>
      </c>
      <c r="J1188" s="4">
        <f t="shared" si="162"/>
        <v>5000</v>
      </c>
      <c r="K1188">
        <f t="shared" si="163"/>
        <v>40</v>
      </c>
      <c r="L1188">
        <f t="shared" si="164"/>
        <v>0</v>
      </c>
      <c r="M1188">
        <f t="shared" si="165"/>
        <v>2022</v>
      </c>
      <c r="N1188">
        <f t="shared" si="166"/>
        <v>6</v>
      </c>
      <c r="O1188">
        <f t="shared" si="167"/>
        <v>24</v>
      </c>
      <c r="P1188" t="str">
        <f t="shared" si="168"/>
        <v>Jun</v>
      </c>
      <c r="Q1188">
        <f t="shared" si="169"/>
        <v>9</v>
      </c>
      <c r="R1188" t="str">
        <f t="shared" si="170"/>
        <v>Thu</v>
      </c>
    </row>
    <row r="1189" spans="1:18" x14ac:dyDescent="0.25">
      <c r="A1189" t="str">
        <f>PROPER(Sheet1!A1189)</f>
        <v>Stashaway</v>
      </c>
      <c r="B1189" t="str">
        <f>PROPER(Sheet1!B1189)</f>
        <v>Singapore</v>
      </c>
      <c r="C1189" t="s">
        <v>32</v>
      </c>
      <c r="D1189">
        <v>31</v>
      </c>
      <c r="E1189" s="2">
        <v>0.14000000000000001</v>
      </c>
      <c r="F1189" s="1">
        <v>44721</v>
      </c>
      <c r="G1189" t="s">
        <v>72</v>
      </c>
      <c r="H1189" t="s">
        <v>205</v>
      </c>
      <c r="I1189" s="3">
        <v>61</v>
      </c>
      <c r="J1189" s="4">
        <f t="shared" si="162"/>
        <v>61000</v>
      </c>
      <c r="K1189">
        <f t="shared" si="163"/>
        <v>221.42857142857142</v>
      </c>
      <c r="L1189">
        <f t="shared" si="164"/>
        <v>190.42857142857142</v>
      </c>
      <c r="M1189">
        <f t="shared" si="165"/>
        <v>2022</v>
      </c>
      <c r="N1189">
        <f t="shared" si="166"/>
        <v>6</v>
      </c>
      <c r="O1189">
        <f t="shared" si="167"/>
        <v>24</v>
      </c>
      <c r="P1189" t="str">
        <f t="shared" si="168"/>
        <v>Jun</v>
      </c>
      <c r="Q1189">
        <f t="shared" si="169"/>
        <v>9</v>
      </c>
      <c r="R1189" t="str">
        <f t="shared" si="170"/>
        <v>Thu</v>
      </c>
    </row>
    <row r="1190" spans="1:18" x14ac:dyDescent="0.25">
      <c r="A1190" t="str">
        <f>PROPER(Sheet1!A1190)</f>
        <v>Preply</v>
      </c>
      <c r="B1190" t="str">
        <f>PROPER(Sheet1!B1190)</f>
        <v>Boston</v>
      </c>
      <c r="C1190" t="s">
        <v>25</v>
      </c>
      <c r="D1190">
        <v>26</v>
      </c>
      <c r="E1190" s="2">
        <v>0.05</v>
      </c>
      <c r="F1190" s="1">
        <v>44721</v>
      </c>
      <c r="G1190" t="s">
        <v>33</v>
      </c>
      <c r="H1190" t="s">
        <v>29</v>
      </c>
      <c r="I1190" s="3">
        <v>100</v>
      </c>
      <c r="J1190" s="4">
        <f t="shared" si="162"/>
        <v>100000</v>
      </c>
      <c r="K1190">
        <f t="shared" si="163"/>
        <v>520</v>
      </c>
      <c r="L1190">
        <f t="shared" si="164"/>
        <v>494</v>
      </c>
      <c r="M1190">
        <f t="shared" si="165"/>
        <v>2022</v>
      </c>
      <c r="N1190">
        <f t="shared" si="166"/>
        <v>6</v>
      </c>
      <c r="O1190">
        <f t="shared" si="167"/>
        <v>24</v>
      </c>
      <c r="P1190" t="str">
        <f t="shared" si="168"/>
        <v>Jun</v>
      </c>
      <c r="Q1190">
        <f t="shared" si="169"/>
        <v>9</v>
      </c>
      <c r="R1190" t="str">
        <f t="shared" si="170"/>
        <v>Thu</v>
      </c>
    </row>
    <row r="1191" spans="1:18" x14ac:dyDescent="0.25">
      <c r="A1191" t="str">
        <f>PROPER(Sheet1!A1191)</f>
        <v>Jellysmack</v>
      </c>
      <c r="B1191" t="str">
        <f>PROPER(Sheet1!B1191)</f>
        <v>New York City</v>
      </c>
      <c r="C1191" t="s">
        <v>10</v>
      </c>
      <c r="E1191" s="2">
        <v>0.08</v>
      </c>
      <c r="F1191" s="1">
        <v>44721</v>
      </c>
      <c r="G1191" t="s">
        <v>33</v>
      </c>
      <c r="H1191" t="s">
        <v>29</v>
      </c>
      <c r="I1191" s="3">
        <v>22</v>
      </c>
      <c r="J1191" s="4">
        <f t="shared" si="162"/>
        <v>22000</v>
      </c>
      <c r="K1191">
        <f t="shared" si="163"/>
        <v>0</v>
      </c>
      <c r="L1191">
        <f t="shared" si="164"/>
        <v>0</v>
      </c>
      <c r="M1191">
        <f t="shared" si="165"/>
        <v>2022</v>
      </c>
      <c r="N1191">
        <f t="shared" si="166"/>
        <v>6</v>
      </c>
      <c r="O1191">
        <f t="shared" si="167"/>
        <v>24</v>
      </c>
      <c r="P1191" t="str">
        <f t="shared" si="168"/>
        <v>Jun</v>
      </c>
      <c r="Q1191">
        <f t="shared" si="169"/>
        <v>9</v>
      </c>
      <c r="R1191" t="str">
        <f t="shared" si="170"/>
        <v>Thu</v>
      </c>
    </row>
    <row r="1192" spans="1:18" x14ac:dyDescent="0.25">
      <c r="A1192" t="str">
        <f>PROPER(Sheet1!A1192)</f>
        <v>Starship</v>
      </c>
      <c r="B1192" t="str">
        <f>PROPER(Sheet1!B1192)</f>
        <v>Sf Bay Area</v>
      </c>
      <c r="C1192" t="s">
        <v>94</v>
      </c>
      <c r="E1192" s="2">
        <v>0.11</v>
      </c>
      <c r="F1192" s="1">
        <v>44721</v>
      </c>
      <c r="G1192" t="s">
        <v>63</v>
      </c>
      <c r="H1192" t="s">
        <v>29</v>
      </c>
      <c r="I1192" s="3">
        <v>197</v>
      </c>
      <c r="J1192" s="4">
        <f t="shared" si="162"/>
        <v>197000</v>
      </c>
      <c r="K1192">
        <f t="shared" si="163"/>
        <v>0</v>
      </c>
      <c r="L1192">
        <f t="shared" si="164"/>
        <v>0</v>
      </c>
      <c r="M1192">
        <f t="shared" si="165"/>
        <v>2022</v>
      </c>
      <c r="N1192">
        <f t="shared" si="166"/>
        <v>6</v>
      </c>
      <c r="O1192">
        <f t="shared" si="167"/>
        <v>24</v>
      </c>
      <c r="P1192" t="str">
        <f t="shared" si="168"/>
        <v>Jun</v>
      </c>
      <c r="Q1192">
        <f t="shared" si="169"/>
        <v>9</v>
      </c>
      <c r="R1192" t="str">
        <f t="shared" si="170"/>
        <v>Thu</v>
      </c>
    </row>
    <row r="1193" spans="1:18" x14ac:dyDescent="0.25">
      <c r="A1193" t="str">
        <f>PROPER(Sheet1!A1193)</f>
        <v>Trade Republic</v>
      </c>
      <c r="B1193" t="str">
        <f>PROPER(Sheet1!B1193)</f>
        <v>Berlin</v>
      </c>
      <c r="C1193" t="s">
        <v>32</v>
      </c>
      <c r="F1193" s="1">
        <v>44721</v>
      </c>
      <c r="G1193" t="s">
        <v>33</v>
      </c>
      <c r="H1193" t="s">
        <v>127</v>
      </c>
      <c r="I1193" s="3">
        <v>1200</v>
      </c>
      <c r="J1193" s="4">
        <f t="shared" si="162"/>
        <v>1200000</v>
      </c>
      <c r="K1193">
        <f t="shared" si="163"/>
        <v>0</v>
      </c>
      <c r="L1193">
        <f t="shared" si="164"/>
        <v>0</v>
      </c>
      <c r="M1193">
        <f t="shared" si="165"/>
        <v>2022</v>
      </c>
      <c r="N1193">
        <f t="shared" si="166"/>
        <v>6</v>
      </c>
      <c r="O1193">
        <f t="shared" si="167"/>
        <v>24</v>
      </c>
      <c r="P1193" t="str">
        <f t="shared" si="168"/>
        <v>Jun</v>
      </c>
      <c r="Q1193">
        <f t="shared" si="169"/>
        <v>9</v>
      </c>
      <c r="R1193" t="str">
        <f t="shared" si="170"/>
        <v>Thu</v>
      </c>
    </row>
    <row r="1194" spans="1:18" x14ac:dyDescent="0.25">
      <c r="A1194" t="str">
        <f>PROPER(Sheet1!A1194)</f>
        <v>Sonder</v>
      </c>
      <c r="B1194" t="str">
        <f>PROPER(Sheet1!B1194)</f>
        <v>Sf Bay Area</v>
      </c>
      <c r="C1194" t="s">
        <v>101</v>
      </c>
      <c r="D1194">
        <v>250</v>
      </c>
      <c r="E1194" s="2">
        <v>0.21</v>
      </c>
      <c r="F1194" s="1">
        <v>44720</v>
      </c>
      <c r="G1194" t="s">
        <v>11</v>
      </c>
      <c r="H1194" t="s">
        <v>29</v>
      </c>
      <c r="I1194" s="3">
        <v>839</v>
      </c>
      <c r="J1194" s="4">
        <f t="shared" si="162"/>
        <v>839000</v>
      </c>
      <c r="K1194">
        <f t="shared" si="163"/>
        <v>1190.4761904761906</v>
      </c>
      <c r="L1194">
        <f t="shared" si="164"/>
        <v>940.4761904761906</v>
      </c>
      <c r="M1194">
        <f t="shared" si="165"/>
        <v>2022</v>
      </c>
      <c r="N1194">
        <f t="shared" si="166"/>
        <v>6</v>
      </c>
      <c r="O1194">
        <f t="shared" si="167"/>
        <v>24</v>
      </c>
      <c r="P1194" t="str">
        <f t="shared" si="168"/>
        <v>Jun</v>
      </c>
      <c r="Q1194">
        <f t="shared" si="169"/>
        <v>8</v>
      </c>
      <c r="R1194" t="str">
        <f t="shared" si="170"/>
        <v>Wed</v>
      </c>
    </row>
    <row r="1195" spans="1:18" x14ac:dyDescent="0.25">
      <c r="A1195" t="str">
        <f>PROPER(Sheet1!A1195)</f>
        <v>Kavak</v>
      </c>
      <c r="B1195" t="str">
        <f>PROPER(Sheet1!B1195)</f>
        <v>Sao Paulo</v>
      </c>
      <c r="C1195" t="s">
        <v>94</v>
      </c>
      <c r="D1195">
        <v>150</v>
      </c>
      <c r="F1195" s="1">
        <v>44720</v>
      </c>
      <c r="G1195" t="s">
        <v>74</v>
      </c>
      <c r="H1195" t="s">
        <v>148</v>
      </c>
      <c r="I1195" s="3">
        <v>1600</v>
      </c>
      <c r="J1195" s="4">
        <f t="shared" si="162"/>
        <v>1600000</v>
      </c>
      <c r="K1195">
        <f t="shared" si="163"/>
        <v>0</v>
      </c>
      <c r="L1195">
        <f t="shared" si="164"/>
        <v>-150</v>
      </c>
      <c r="M1195">
        <f t="shared" si="165"/>
        <v>2022</v>
      </c>
      <c r="N1195">
        <f t="shared" si="166"/>
        <v>6</v>
      </c>
      <c r="O1195">
        <f t="shared" si="167"/>
        <v>24</v>
      </c>
      <c r="P1195" t="str">
        <f t="shared" si="168"/>
        <v>Jun</v>
      </c>
      <c r="Q1195">
        <f t="shared" si="169"/>
        <v>8</v>
      </c>
      <c r="R1195" t="str">
        <f t="shared" si="170"/>
        <v>Wed</v>
      </c>
    </row>
    <row r="1196" spans="1:18" x14ac:dyDescent="0.25">
      <c r="A1196" t="str">
        <f>PROPER(Sheet1!A1196)</f>
        <v>Truepill</v>
      </c>
      <c r="B1196" t="str">
        <f>PROPER(Sheet1!B1196)</f>
        <v>Sf Bay Area</v>
      </c>
      <c r="C1196" t="s">
        <v>43</v>
      </c>
      <c r="D1196">
        <v>150</v>
      </c>
      <c r="E1196" s="2">
        <v>0.15</v>
      </c>
      <c r="F1196" s="1">
        <v>44720</v>
      </c>
      <c r="G1196" t="s">
        <v>72</v>
      </c>
      <c r="H1196" t="s">
        <v>29</v>
      </c>
      <c r="I1196" s="3">
        <v>255</v>
      </c>
      <c r="J1196" s="4">
        <f t="shared" si="162"/>
        <v>255000</v>
      </c>
      <c r="K1196">
        <f t="shared" si="163"/>
        <v>1000</v>
      </c>
      <c r="L1196">
        <f t="shared" si="164"/>
        <v>850</v>
      </c>
      <c r="M1196">
        <f t="shared" si="165"/>
        <v>2022</v>
      </c>
      <c r="N1196">
        <f t="shared" si="166"/>
        <v>6</v>
      </c>
      <c r="O1196">
        <f t="shared" si="167"/>
        <v>24</v>
      </c>
      <c r="P1196" t="str">
        <f t="shared" si="168"/>
        <v>Jun</v>
      </c>
      <c r="Q1196">
        <f t="shared" si="169"/>
        <v>8</v>
      </c>
      <c r="R1196" t="str">
        <f t="shared" si="170"/>
        <v>Wed</v>
      </c>
    </row>
    <row r="1197" spans="1:18" x14ac:dyDescent="0.25">
      <c r="A1197" t="str">
        <f>PROPER(Sheet1!A1197)</f>
        <v>Iprice Group</v>
      </c>
      <c r="B1197" t="str">
        <f>PROPER(Sheet1!B1197)</f>
        <v>Kuala Lumpur</v>
      </c>
      <c r="C1197" t="s">
        <v>20</v>
      </c>
      <c r="D1197">
        <v>50</v>
      </c>
      <c r="E1197" s="2">
        <v>0.2</v>
      </c>
      <c r="F1197" s="1">
        <v>44720</v>
      </c>
      <c r="G1197" t="s">
        <v>16</v>
      </c>
      <c r="H1197" t="s">
        <v>807</v>
      </c>
      <c r="I1197" s="3">
        <v>26</v>
      </c>
      <c r="J1197" s="4">
        <f t="shared" si="162"/>
        <v>26000</v>
      </c>
      <c r="K1197">
        <f t="shared" si="163"/>
        <v>250</v>
      </c>
      <c r="L1197">
        <f t="shared" si="164"/>
        <v>200</v>
      </c>
      <c r="M1197">
        <f t="shared" si="165"/>
        <v>2022</v>
      </c>
      <c r="N1197">
        <f t="shared" si="166"/>
        <v>6</v>
      </c>
      <c r="O1197">
        <f t="shared" si="167"/>
        <v>24</v>
      </c>
      <c r="P1197" t="str">
        <f t="shared" si="168"/>
        <v>Jun</v>
      </c>
      <c r="Q1197">
        <f t="shared" si="169"/>
        <v>8</v>
      </c>
      <c r="R1197" t="str">
        <f t="shared" si="170"/>
        <v>Wed</v>
      </c>
    </row>
    <row r="1198" spans="1:18" x14ac:dyDescent="0.25">
      <c r="A1198" t="str">
        <f>PROPER(Sheet1!A1198)</f>
        <v>Memmo</v>
      </c>
      <c r="B1198" t="str">
        <f>PROPER(Sheet1!B1198)</f>
        <v>Stockholm</v>
      </c>
      <c r="C1198" t="s">
        <v>37</v>
      </c>
      <c r="E1198" s="2">
        <v>0.4</v>
      </c>
      <c r="F1198" s="1">
        <v>44720</v>
      </c>
      <c r="G1198" t="s">
        <v>16</v>
      </c>
      <c r="H1198" t="s">
        <v>12</v>
      </c>
      <c r="I1198" s="3">
        <v>24</v>
      </c>
      <c r="J1198" s="4">
        <f t="shared" si="162"/>
        <v>24000</v>
      </c>
      <c r="K1198">
        <f t="shared" si="163"/>
        <v>0</v>
      </c>
      <c r="L1198">
        <f t="shared" si="164"/>
        <v>0</v>
      </c>
      <c r="M1198">
        <f t="shared" si="165"/>
        <v>2022</v>
      </c>
      <c r="N1198">
        <f t="shared" si="166"/>
        <v>6</v>
      </c>
      <c r="O1198">
        <f t="shared" si="167"/>
        <v>24</v>
      </c>
      <c r="P1198" t="str">
        <f t="shared" si="168"/>
        <v>Jun</v>
      </c>
      <c r="Q1198">
        <f t="shared" si="169"/>
        <v>8</v>
      </c>
      <c r="R1198" t="str">
        <f t="shared" si="170"/>
        <v>Wed</v>
      </c>
    </row>
    <row r="1199" spans="1:18" x14ac:dyDescent="0.25">
      <c r="A1199" t="str">
        <f>PROPER(Sheet1!A1199)</f>
        <v>Cazoo</v>
      </c>
      <c r="B1199" t="str">
        <f>PROPER(Sheet1!B1199)</f>
        <v>London</v>
      </c>
      <c r="C1199" t="s">
        <v>94</v>
      </c>
      <c r="D1199">
        <v>750</v>
      </c>
      <c r="E1199" s="2">
        <v>0.15</v>
      </c>
      <c r="F1199" s="1">
        <v>44719</v>
      </c>
      <c r="G1199" t="s">
        <v>11</v>
      </c>
      <c r="H1199" t="s">
        <v>124</v>
      </c>
      <c r="I1199" s="3">
        <v>2000</v>
      </c>
      <c r="J1199" s="4">
        <f t="shared" si="162"/>
        <v>2000000</v>
      </c>
      <c r="K1199">
        <f t="shared" si="163"/>
        <v>5000</v>
      </c>
      <c r="L1199">
        <f t="shared" si="164"/>
        <v>4250</v>
      </c>
      <c r="M1199">
        <f t="shared" si="165"/>
        <v>2022</v>
      </c>
      <c r="N1199">
        <f t="shared" si="166"/>
        <v>6</v>
      </c>
      <c r="O1199">
        <f t="shared" si="167"/>
        <v>24</v>
      </c>
      <c r="P1199" t="str">
        <f t="shared" si="168"/>
        <v>Jun</v>
      </c>
      <c r="Q1199">
        <f t="shared" si="169"/>
        <v>7</v>
      </c>
      <c r="R1199" t="str">
        <f t="shared" si="170"/>
        <v>Tue</v>
      </c>
    </row>
    <row r="1200" spans="1:18" x14ac:dyDescent="0.25">
      <c r="A1200" t="str">
        <f>PROPER(Sheet1!A1201)</f>
        <v>Rupeek</v>
      </c>
      <c r="B1200" t="str">
        <f>PROPER(Sheet1!B1201)</f>
        <v>Bengaluru</v>
      </c>
      <c r="C1200" t="s">
        <v>32</v>
      </c>
      <c r="D1200">
        <v>180</v>
      </c>
      <c r="E1200" s="2">
        <v>0.15</v>
      </c>
      <c r="F1200" s="1">
        <v>44719</v>
      </c>
      <c r="G1200" t="s">
        <v>16</v>
      </c>
      <c r="H1200" t="s">
        <v>17</v>
      </c>
      <c r="I1200" s="3">
        <v>172</v>
      </c>
      <c r="J1200" s="4">
        <f t="shared" si="162"/>
        <v>172000</v>
      </c>
      <c r="K1200">
        <f t="shared" si="163"/>
        <v>1200</v>
      </c>
      <c r="L1200">
        <f t="shared" si="164"/>
        <v>1020</v>
      </c>
      <c r="M1200">
        <f t="shared" si="165"/>
        <v>2022</v>
      </c>
      <c r="N1200">
        <f t="shared" si="166"/>
        <v>6</v>
      </c>
      <c r="O1200">
        <f t="shared" si="167"/>
        <v>24</v>
      </c>
      <c r="P1200" t="str">
        <f t="shared" si="168"/>
        <v>Jun</v>
      </c>
      <c r="Q1200">
        <f t="shared" si="169"/>
        <v>7</v>
      </c>
      <c r="R1200" t="str">
        <f t="shared" si="170"/>
        <v>Tue</v>
      </c>
    </row>
    <row r="1201" spans="1:18" x14ac:dyDescent="0.25">
      <c r="A1201" t="str">
        <f>PROPER(Sheet1!A1202)</f>
        <v>Lummo</v>
      </c>
      <c r="B1201" t="str">
        <f>PROPER(Sheet1!B1202)</f>
        <v>Jakarta</v>
      </c>
      <c r="C1201" t="s">
        <v>15</v>
      </c>
      <c r="D1201">
        <v>150</v>
      </c>
      <c r="F1201" s="1">
        <v>44719</v>
      </c>
      <c r="G1201" t="s">
        <v>33</v>
      </c>
      <c r="H1201" t="s">
        <v>342</v>
      </c>
      <c r="I1201" s="3">
        <v>149</v>
      </c>
      <c r="J1201" s="4">
        <f t="shared" si="162"/>
        <v>149000</v>
      </c>
      <c r="K1201">
        <f t="shared" si="163"/>
        <v>0</v>
      </c>
      <c r="L1201">
        <f t="shared" si="164"/>
        <v>-150</v>
      </c>
      <c r="M1201">
        <f t="shared" si="165"/>
        <v>2022</v>
      </c>
      <c r="N1201">
        <f t="shared" si="166"/>
        <v>6</v>
      </c>
      <c r="O1201">
        <f t="shared" si="167"/>
        <v>24</v>
      </c>
      <c r="P1201" t="str">
        <f t="shared" si="168"/>
        <v>Jun</v>
      </c>
      <c r="Q1201">
        <f t="shared" si="169"/>
        <v>7</v>
      </c>
      <c r="R1201" t="str">
        <f t="shared" si="170"/>
        <v>Tue</v>
      </c>
    </row>
    <row r="1202" spans="1:18" x14ac:dyDescent="0.25">
      <c r="A1202" t="str">
        <f>PROPER(Sheet1!A1203)</f>
        <v>Bird</v>
      </c>
      <c r="B1202" t="str">
        <f>PROPER(Sheet1!B1203)</f>
        <v>Los Angeles</v>
      </c>
      <c r="C1202" t="s">
        <v>94</v>
      </c>
      <c r="D1202">
        <v>138</v>
      </c>
      <c r="E1202" s="2">
        <v>0.23</v>
      </c>
      <c r="F1202" s="1">
        <v>44719</v>
      </c>
      <c r="G1202" t="s">
        <v>11</v>
      </c>
      <c r="H1202" t="s">
        <v>29</v>
      </c>
      <c r="I1202" s="3">
        <v>783</v>
      </c>
      <c r="J1202" s="4">
        <f t="shared" si="162"/>
        <v>783000</v>
      </c>
      <c r="K1202">
        <f t="shared" si="163"/>
        <v>600</v>
      </c>
      <c r="L1202">
        <f t="shared" si="164"/>
        <v>462</v>
      </c>
      <c r="M1202">
        <f t="shared" si="165"/>
        <v>2022</v>
      </c>
      <c r="N1202">
        <f t="shared" si="166"/>
        <v>6</v>
      </c>
      <c r="O1202">
        <f t="shared" si="167"/>
        <v>24</v>
      </c>
      <c r="P1202" t="str">
        <f t="shared" si="168"/>
        <v>Jun</v>
      </c>
      <c r="Q1202">
        <f t="shared" si="169"/>
        <v>7</v>
      </c>
      <c r="R1202" t="str">
        <f t="shared" si="170"/>
        <v>Tue</v>
      </c>
    </row>
    <row r="1203" spans="1:18" x14ac:dyDescent="0.25">
      <c r="A1203" t="str">
        <f>PROPER(Sheet1!A1204)</f>
        <v>Id.Me</v>
      </c>
      <c r="B1203" t="str">
        <f>PROPER(Sheet1!B1204)</f>
        <v>Washington D.C.</v>
      </c>
      <c r="C1203" t="s">
        <v>91</v>
      </c>
      <c r="D1203">
        <v>130</v>
      </c>
      <c r="F1203" s="1">
        <v>44719</v>
      </c>
      <c r="G1203" t="s">
        <v>16</v>
      </c>
      <c r="H1203" t="s">
        <v>29</v>
      </c>
      <c r="I1203" s="3">
        <v>275</v>
      </c>
      <c r="J1203" s="4">
        <f t="shared" si="162"/>
        <v>275000</v>
      </c>
      <c r="K1203">
        <f t="shared" si="163"/>
        <v>0</v>
      </c>
      <c r="L1203">
        <f t="shared" si="164"/>
        <v>-130</v>
      </c>
      <c r="M1203">
        <f t="shared" si="165"/>
        <v>2022</v>
      </c>
      <c r="N1203">
        <f t="shared" si="166"/>
        <v>6</v>
      </c>
      <c r="O1203">
        <f t="shared" si="167"/>
        <v>24</v>
      </c>
      <c r="P1203" t="str">
        <f t="shared" si="168"/>
        <v>Jun</v>
      </c>
      <c r="Q1203">
        <f t="shared" si="169"/>
        <v>7</v>
      </c>
      <c r="R1203" t="str">
        <f t="shared" si="170"/>
        <v>Tue</v>
      </c>
    </row>
    <row r="1204" spans="1:18" x14ac:dyDescent="0.25">
      <c r="A1204" t="str">
        <f>PROPER(Sheet1!A1205)</f>
        <v>Kiwico</v>
      </c>
      <c r="B1204" t="str">
        <f>PROPER(Sheet1!B1205)</f>
        <v>Sf Bay Area</v>
      </c>
      <c r="C1204" t="s">
        <v>20</v>
      </c>
      <c r="D1204">
        <v>40</v>
      </c>
      <c r="F1204" s="1">
        <v>44719</v>
      </c>
      <c r="G1204" t="s">
        <v>16</v>
      </c>
      <c r="H1204" t="s">
        <v>29</v>
      </c>
      <c r="I1204" s="3">
        <v>11</v>
      </c>
      <c r="J1204" s="4">
        <f t="shared" si="162"/>
        <v>11000</v>
      </c>
      <c r="K1204">
        <f t="shared" si="163"/>
        <v>0</v>
      </c>
      <c r="L1204">
        <f t="shared" si="164"/>
        <v>-40</v>
      </c>
      <c r="M1204">
        <f t="shared" si="165"/>
        <v>2022</v>
      </c>
      <c r="N1204">
        <f t="shared" si="166"/>
        <v>6</v>
      </c>
      <c r="O1204">
        <f t="shared" si="167"/>
        <v>24</v>
      </c>
      <c r="P1204" t="str">
        <f t="shared" si="168"/>
        <v>Jun</v>
      </c>
      <c r="Q1204">
        <f t="shared" si="169"/>
        <v>7</v>
      </c>
      <c r="R1204" t="str">
        <f t="shared" si="170"/>
        <v>Tue</v>
      </c>
    </row>
    <row r="1205" spans="1:18" x14ac:dyDescent="0.25">
      <c r="A1205" t="str">
        <f>PROPER(Sheet1!A1206)</f>
        <v>Bond</v>
      </c>
      <c r="B1205" t="str">
        <f>PROPER(Sheet1!B1206)</f>
        <v>Sf Bay Area</v>
      </c>
      <c r="C1205" t="s">
        <v>32</v>
      </c>
      <c r="F1205" s="1">
        <v>44719</v>
      </c>
      <c r="G1205" t="s">
        <v>21</v>
      </c>
      <c r="H1205" t="s">
        <v>29</v>
      </c>
      <c r="I1205" s="3">
        <v>42</v>
      </c>
      <c r="J1205" s="4">
        <f t="shared" si="162"/>
        <v>42000</v>
      </c>
      <c r="K1205">
        <f t="shared" si="163"/>
        <v>0</v>
      </c>
      <c r="L1205">
        <f t="shared" si="164"/>
        <v>0</v>
      </c>
      <c r="M1205">
        <f t="shared" si="165"/>
        <v>2022</v>
      </c>
      <c r="N1205">
        <f t="shared" si="166"/>
        <v>6</v>
      </c>
      <c r="O1205">
        <f t="shared" si="167"/>
        <v>24</v>
      </c>
      <c r="P1205" t="str">
        <f t="shared" si="168"/>
        <v>Jun</v>
      </c>
      <c r="Q1205">
        <f t="shared" si="169"/>
        <v>7</v>
      </c>
      <c r="R1205" t="str">
        <f t="shared" si="170"/>
        <v>Tue</v>
      </c>
    </row>
    <row r="1206" spans="1:18" x14ac:dyDescent="0.25">
      <c r="A1206" t="str">
        <f>PROPER(Sheet1!A1207)</f>
        <v>Cybercube</v>
      </c>
      <c r="B1206" t="str">
        <f>PROPER(Sheet1!B1207)</f>
        <v>Sf Bay Area</v>
      </c>
      <c r="C1206" t="s">
        <v>32</v>
      </c>
      <c r="F1206" s="1">
        <v>44719</v>
      </c>
      <c r="G1206" t="s">
        <v>63</v>
      </c>
      <c r="H1206" t="s">
        <v>29</v>
      </c>
      <c r="I1206" s="3">
        <v>35</v>
      </c>
      <c r="J1206" s="4">
        <f t="shared" si="162"/>
        <v>35000</v>
      </c>
      <c r="K1206">
        <f t="shared" si="163"/>
        <v>0</v>
      </c>
      <c r="L1206">
        <f t="shared" si="164"/>
        <v>0</v>
      </c>
      <c r="M1206">
        <f t="shared" si="165"/>
        <v>2022</v>
      </c>
      <c r="N1206">
        <f t="shared" si="166"/>
        <v>6</v>
      </c>
      <c r="O1206">
        <f t="shared" si="167"/>
        <v>24</v>
      </c>
      <c r="P1206" t="str">
        <f t="shared" si="168"/>
        <v>Jun</v>
      </c>
      <c r="Q1206">
        <f t="shared" si="169"/>
        <v>7</v>
      </c>
      <c r="R1206" t="str">
        <f t="shared" si="170"/>
        <v>Tue</v>
      </c>
    </row>
    <row r="1207" spans="1:18" x14ac:dyDescent="0.25">
      <c r="A1207" t="str">
        <f>PROPER(Sheet1!A1208)</f>
        <v>Propzy</v>
      </c>
      <c r="B1207" t="str">
        <f>PROPER(Sheet1!B1208)</f>
        <v>Ho Chi Minh City</v>
      </c>
      <c r="C1207" t="s">
        <v>60</v>
      </c>
      <c r="E1207" s="2">
        <v>0.5</v>
      </c>
      <c r="F1207" s="1">
        <v>44719</v>
      </c>
      <c r="G1207" t="s">
        <v>21</v>
      </c>
      <c r="H1207" t="s">
        <v>854</v>
      </c>
      <c r="I1207" s="3">
        <v>33</v>
      </c>
      <c r="J1207" s="4">
        <f t="shared" si="162"/>
        <v>33000</v>
      </c>
      <c r="K1207">
        <f t="shared" si="163"/>
        <v>0</v>
      </c>
      <c r="L1207">
        <f t="shared" si="164"/>
        <v>0</v>
      </c>
      <c r="M1207">
        <f t="shared" si="165"/>
        <v>2022</v>
      </c>
      <c r="N1207">
        <f t="shared" si="166"/>
        <v>6</v>
      </c>
      <c r="O1207">
        <f t="shared" si="167"/>
        <v>24</v>
      </c>
      <c r="P1207" t="str">
        <f t="shared" si="168"/>
        <v>Jun</v>
      </c>
      <c r="Q1207">
        <f t="shared" si="169"/>
        <v>7</v>
      </c>
      <c r="R1207" t="str">
        <f t="shared" si="170"/>
        <v>Tue</v>
      </c>
    </row>
    <row r="1208" spans="1:18" x14ac:dyDescent="0.25">
      <c r="A1208" t="str">
        <f>PROPER(Sheet1!A1209)</f>
        <v>Clearco</v>
      </c>
      <c r="B1208" t="str">
        <f>PROPER(Sheet1!B1209)</f>
        <v>Toronto</v>
      </c>
      <c r="C1208" t="s">
        <v>32</v>
      </c>
      <c r="D1208">
        <v>60</v>
      </c>
      <c r="F1208" s="1">
        <v>44718</v>
      </c>
      <c r="G1208" t="s">
        <v>33</v>
      </c>
      <c r="H1208" t="s">
        <v>109</v>
      </c>
      <c r="I1208" s="3">
        <v>681</v>
      </c>
      <c r="J1208" s="4">
        <f t="shared" si="162"/>
        <v>681000</v>
      </c>
      <c r="K1208">
        <f t="shared" si="163"/>
        <v>0</v>
      </c>
      <c r="L1208">
        <f t="shared" si="164"/>
        <v>-60</v>
      </c>
      <c r="M1208">
        <f t="shared" si="165"/>
        <v>2022</v>
      </c>
      <c r="N1208">
        <f t="shared" si="166"/>
        <v>6</v>
      </c>
      <c r="O1208">
        <f t="shared" si="167"/>
        <v>24</v>
      </c>
      <c r="P1208" t="str">
        <f t="shared" si="168"/>
        <v>Jun</v>
      </c>
      <c r="Q1208">
        <f t="shared" si="169"/>
        <v>6</v>
      </c>
      <c r="R1208" t="str">
        <f t="shared" si="170"/>
        <v>Mon</v>
      </c>
    </row>
    <row r="1209" spans="1:18" x14ac:dyDescent="0.25">
      <c r="A1209" t="str">
        <f>PROPER(Sheet1!A1210)</f>
        <v>Dutchie</v>
      </c>
      <c r="B1209" t="str">
        <f>PROPER(Sheet1!B1210)</f>
        <v>Bend</v>
      </c>
      <c r="C1209" t="s">
        <v>62</v>
      </c>
      <c r="D1209">
        <v>50</v>
      </c>
      <c r="E1209" s="2">
        <v>7.0000000000000007E-2</v>
      </c>
      <c r="F1209" s="1">
        <v>44718</v>
      </c>
      <c r="G1209" t="s">
        <v>72</v>
      </c>
      <c r="H1209" t="s">
        <v>29</v>
      </c>
      <c r="I1209" s="3">
        <v>603</v>
      </c>
      <c r="J1209" s="4">
        <f t="shared" si="162"/>
        <v>603000</v>
      </c>
      <c r="K1209">
        <f t="shared" si="163"/>
        <v>714.28571428571422</v>
      </c>
      <c r="L1209">
        <f t="shared" si="164"/>
        <v>664.28571428571422</v>
      </c>
      <c r="M1209">
        <f t="shared" si="165"/>
        <v>2022</v>
      </c>
      <c r="N1209">
        <f t="shared" si="166"/>
        <v>6</v>
      </c>
      <c r="O1209">
        <f t="shared" si="167"/>
        <v>24</v>
      </c>
      <c r="P1209" t="str">
        <f t="shared" si="168"/>
        <v>Jun</v>
      </c>
      <c r="Q1209">
        <f t="shared" si="169"/>
        <v>6</v>
      </c>
      <c r="R1209" t="str">
        <f t="shared" si="170"/>
        <v>Mon</v>
      </c>
    </row>
    <row r="1210" spans="1:18" x14ac:dyDescent="0.25">
      <c r="A1210" t="str">
        <f>PROPER(Sheet1!A1211)</f>
        <v>Clearco</v>
      </c>
      <c r="B1210" t="str">
        <f>PROPER(Sheet1!B1211)</f>
        <v>Dublin</v>
      </c>
      <c r="C1210" t="s">
        <v>32</v>
      </c>
      <c r="F1210" s="1">
        <v>44718</v>
      </c>
      <c r="G1210" t="s">
        <v>33</v>
      </c>
      <c r="H1210" t="s">
        <v>543</v>
      </c>
      <c r="I1210" s="3">
        <v>681</v>
      </c>
      <c r="J1210" s="4">
        <f t="shared" si="162"/>
        <v>681000</v>
      </c>
      <c r="K1210">
        <f t="shared" si="163"/>
        <v>0</v>
      </c>
      <c r="L1210">
        <f t="shared" si="164"/>
        <v>0</v>
      </c>
      <c r="M1210">
        <f t="shared" si="165"/>
        <v>2022</v>
      </c>
      <c r="N1210">
        <f t="shared" si="166"/>
        <v>6</v>
      </c>
      <c r="O1210">
        <f t="shared" si="167"/>
        <v>24</v>
      </c>
      <c r="P1210" t="str">
        <f t="shared" si="168"/>
        <v>Jun</v>
      </c>
      <c r="Q1210">
        <f t="shared" si="169"/>
        <v>6</v>
      </c>
      <c r="R1210" t="str">
        <f t="shared" si="170"/>
        <v>Mon</v>
      </c>
    </row>
    <row r="1211" spans="1:18" x14ac:dyDescent="0.25">
      <c r="A1211" t="str">
        <f>PROPER(Sheet1!A1212)</f>
        <v>Deep Instinct</v>
      </c>
      <c r="B1211" t="str">
        <f>PROPER(Sheet1!B1212)</f>
        <v>New York City</v>
      </c>
      <c r="C1211" t="s">
        <v>91</v>
      </c>
      <c r="E1211" s="2">
        <v>0.1</v>
      </c>
      <c r="F1211" s="1">
        <v>44718</v>
      </c>
      <c r="G1211" t="s">
        <v>72</v>
      </c>
      <c r="H1211" t="s">
        <v>29</v>
      </c>
      <c r="I1211" s="3">
        <v>259</v>
      </c>
      <c r="J1211" s="4">
        <f t="shared" si="162"/>
        <v>259000</v>
      </c>
      <c r="K1211">
        <f t="shared" si="163"/>
        <v>0</v>
      </c>
      <c r="L1211">
        <f t="shared" si="164"/>
        <v>0</v>
      </c>
      <c r="M1211">
        <f t="shared" si="165"/>
        <v>2022</v>
      </c>
      <c r="N1211">
        <f t="shared" si="166"/>
        <v>6</v>
      </c>
      <c r="O1211">
        <f t="shared" si="167"/>
        <v>24</v>
      </c>
      <c r="P1211" t="str">
        <f t="shared" si="168"/>
        <v>Jun</v>
      </c>
      <c r="Q1211">
        <f t="shared" si="169"/>
        <v>6</v>
      </c>
      <c r="R1211" t="str">
        <f t="shared" si="170"/>
        <v>Mon</v>
      </c>
    </row>
    <row r="1212" spans="1:18" x14ac:dyDescent="0.25">
      <c r="A1212" t="str">
        <f>PROPER(Sheet1!A1213)</f>
        <v>Sendoso</v>
      </c>
      <c r="B1212" t="str">
        <f>PROPER(Sheet1!B1213)</f>
        <v>Sf Bay Area</v>
      </c>
      <c r="C1212" t="s">
        <v>15</v>
      </c>
      <c r="E1212" s="2">
        <v>0.14000000000000001</v>
      </c>
      <c r="F1212" s="1">
        <v>44718</v>
      </c>
      <c r="G1212" t="s">
        <v>33</v>
      </c>
      <c r="H1212" t="s">
        <v>29</v>
      </c>
      <c r="I1212" s="3">
        <v>152</v>
      </c>
      <c r="J1212" s="4">
        <f t="shared" si="162"/>
        <v>152000</v>
      </c>
      <c r="K1212">
        <f t="shared" si="163"/>
        <v>0</v>
      </c>
      <c r="L1212">
        <f t="shared" si="164"/>
        <v>0</v>
      </c>
      <c r="M1212">
        <f t="shared" si="165"/>
        <v>2022</v>
      </c>
      <c r="N1212">
        <f t="shared" si="166"/>
        <v>6</v>
      </c>
      <c r="O1212">
        <f t="shared" si="167"/>
        <v>24</v>
      </c>
      <c r="P1212" t="str">
        <f t="shared" si="168"/>
        <v>Jun</v>
      </c>
      <c r="Q1212">
        <f t="shared" si="169"/>
        <v>6</v>
      </c>
      <c r="R1212" t="str">
        <f t="shared" si="170"/>
        <v>Mon</v>
      </c>
    </row>
    <row r="1213" spans="1:18" x14ac:dyDescent="0.25">
      <c r="A1213" t="str">
        <f>PROPER(Sheet1!A1214)</f>
        <v>Eruditus</v>
      </c>
      <c r="B1213" t="str">
        <f>PROPER(Sheet1!B1214)</f>
        <v>Mumbai</v>
      </c>
      <c r="C1213" t="s">
        <v>25</v>
      </c>
      <c r="D1213">
        <v>40</v>
      </c>
      <c r="F1213" s="1">
        <v>44716</v>
      </c>
      <c r="G1213" t="s">
        <v>74</v>
      </c>
      <c r="H1213" t="s">
        <v>17</v>
      </c>
      <c r="I1213" s="3">
        <v>1200</v>
      </c>
      <c r="J1213" s="4">
        <f t="shared" si="162"/>
        <v>1200000</v>
      </c>
      <c r="K1213">
        <f t="shared" si="163"/>
        <v>0</v>
      </c>
      <c r="L1213">
        <f t="shared" si="164"/>
        <v>-40</v>
      </c>
      <c r="M1213">
        <f t="shared" si="165"/>
        <v>2022</v>
      </c>
      <c r="N1213">
        <f t="shared" si="166"/>
        <v>6</v>
      </c>
      <c r="O1213">
        <f t="shared" si="167"/>
        <v>23</v>
      </c>
      <c r="P1213" t="str">
        <f t="shared" si="168"/>
        <v>Jun</v>
      </c>
      <c r="Q1213">
        <f t="shared" si="169"/>
        <v>4</v>
      </c>
      <c r="R1213" t="str">
        <f t="shared" si="170"/>
        <v>Sat</v>
      </c>
    </row>
    <row r="1214" spans="1:18" x14ac:dyDescent="0.25">
      <c r="A1214" t="str">
        <f>PROPER(Sheet1!A1215)</f>
        <v>Afterverse</v>
      </c>
      <c r="B1214" t="str">
        <f>PROPER(Sheet1!B1215)</f>
        <v>Brasilia</v>
      </c>
      <c r="C1214" t="s">
        <v>37</v>
      </c>
      <c r="D1214">
        <v>60</v>
      </c>
      <c r="E1214" s="2">
        <v>0.2</v>
      </c>
      <c r="F1214" s="1">
        <v>44715</v>
      </c>
      <c r="G1214" t="s">
        <v>16</v>
      </c>
      <c r="H1214" t="s">
        <v>148</v>
      </c>
      <c r="J1214" s="4">
        <f t="shared" si="162"/>
        <v>0</v>
      </c>
      <c r="K1214">
        <f t="shared" si="163"/>
        <v>300</v>
      </c>
      <c r="L1214">
        <f t="shared" si="164"/>
        <v>240</v>
      </c>
      <c r="M1214">
        <f t="shared" si="165"/>
        <v>2022</v>
      </c>
      <c r="N1214">
        <f t="shared" si="166"/>
        <v>6</v>
      </c>
      <c r="O1214">
        <f t="shared" si="167"/>
        <v>23</v>
      </c>
      <c r="P1214" t="str">
        <f t="shared" si="168"/>
        <v>Jun</v>
      </c>
      <c r="Q1214">
        <f t="shared" si="169"/>
        <v>3</v>
      </c>
      <c r="R1214" t="str">
        <f t="shared" si="170"/>
        <v>Fri</v>
      </c>
    </row>
    <row r="1215" spans="1:18" x14ac:dyDescent="0.25">
      <c r="A1215" t="str">
        <f>PROPER(Sheet1!A1216)</f>
        <v>Superhuman</v>
      </c>
      <c r="B1215" t="str">
        <f>PROPER(Sheet1!B1216)</f>
        <v>Sf Bay Area</v>
      </c>
      <c r="C1215" t="s">
        <v>37</v>
      </c>
      <c r="D1215">
        <v>23</v>
      </c>
      <c r="E1215" s="2">
        <v>0.22</v>
      </c>
      <c r="F1215" s="1">
        <v>44715</v>
      </c>
      <c r="G1215" t="s">
        <v>33</v>
      </c>
      <c r="H1215" t="s">
        <v>29</v>
      </c>
      <c r="I1215" s="3">
        <v>108</v>
      </c>
      <c r="J1215" s="4">
        <f t="shared" si="162"/>
        <v>108000</v>
      </c>
      <c r="K1215">
        <f t="shared" si="163"/>
        <v>104.54545454545455</v>
      </c>
      <c r="L1215">
        <f t="shared" si="164"/>
        <v>81.545454545454547</v>
      </c>
      <c r="M1215">
        <f t="shared" si="165"/>
        <v>2022</v>
      </c>
      <c r="N1215">
        <f t="shared" si="166"/>
        <v>6</v>
      </c>
      <c r="O1215">
        <f t="shared" si="167"/>
        <v>23</v>
      </c>
      <c r="P1215" t="str">
        <f t="shared" si="168"/>
        <v>Jun</v>
      </c>
      <c r="Q1215">
        <f t="shared" si="169"/>
        <v>3</v>
      </c>
      <c r="R1215" t="str">
        <f t="shared" si="170"/>
        <v>Fri</v>
      </c>
    </row>
    <row r="1216" spans="1:18" x14ac:dyDescent="0.25">
      <c r="A1216" t="str">
        <f>PROPER(Sheet1!A1217)</f>
        <v>Food52</v>
      </c>
      <c r="B1216" t="str">
        <f>PROPER(Sheet1!B1217)</f>
        <v>New York City</v>
      </c>
      <c r="C1216" t="s">
        <v>41</v>
      </c>
      <c r="D1216">
        <v>21</v>
      </c>
      <c r="E1216" s="2">
        <v>0.15</v>
      </c>
      <c r="F1216" s="1">
        <v>44715</v>
      </c>
      <c r="G1216" t="s">
        <v>44</v>
      </c>
      <c r="H1216" t="s">
        <v>29</v>
      </c>
      <c r="I1216" s="3">
        <v>176</v>
      </c>
      <c r="J1216" s="4">
        <f t="shared" si="162"/>
        <v>176000</v>
      </c>
      <c r="K1216">
        <f t="shared" si="163"/>
        <v>140</v>
      </c>
      <c r="L1216">
        <f t="shared" si="164"/>
        <v>119</v>
      </c>
      <c r="M1216">
        <f t="shared" si="165"/>
        <v>2022</v>
      </c>
      <c r="N1216">
        <f t="shared" si="166"/>
        <v>6</v>
      </c>
      <c r="O1216">
        <f t="shared" si="167"/>
        <v>23</v>
      </c>
      <c r="P1216" t="str">
        <f t="shared" si="168"/>
        <v>Jun</v>
      </c>
      <c r="Q1216">
        <f t="shared" si="169"/>
        <v>3</v>
      </c>
      <c r="R1216" t="str">
        <f t="shared" si="170"/>
        <v>Fri</v>
      </c>
    </row>
    <row r="1217" spans="1:18" x14ac:dyDescent="0.25">
      <c r="A1217" t="str">
        <f>PROPER(Sheet1!A1218)</f>
        <v>5B Solar</v>
      </c>
      <c r="B1217" t="str">
        <f>PROPER(Sheet1!B1218)</f>
        <v>Sydney</v>
      </c>
      <c r="C1217" t="s">
        <v>86</v>
      </c>
      <c r="E1217" s="2">
        <v>0.25</v>
      </c>
      <c r="F1217" s="1">
        <v>44715</v>
      </c>
      <c r="G1217" t="s">
        <v>21</v>
      </c>
      <c r="H1217" t="s">
        <v>22</v>
      </c>
      <c r="I1217" s="3">
        <v>12</v>
      </c>
      <c r="J1217" s="4">
        <f t="shared" si="162"/>
        <v>12000</v>
      </c>
      <c r="K1217">
        <f t="shared" si="163"/>
        <v>0</v>
      </c>
      <c r="L1217">
        <f t="shared" si="164"/>
        <v>0</v>
      </c>
      <c r="M1217">
        <f t="shared" si="165"/>
        <v>2022</v>
      </c>
      <c r="N1217">
        <f t="shared" si="166"/>
        <v>6</v>
      </c>
      <c r="O1217">
        <f t="shared" si="167"/>
        <v>23</v>
      </c>
      <c r="P1217" t="str">
        <f t="shared" si="168"/>
        <v>Jun</v>
      </c>
      <c r="Q1217">
        <f t="shared" si="169"/>
        <v>3</v>
      </c>
      <c r="R1217" t="str">
        <f t="shared" si="170"/>
        <v>Fri</v>
      </c>
    </row>
    <row r="1218" spans="1:18" x14ac:dyDescent="0.25">
      <c r="A1218" t="str">
        <f>PROPER(Sheet1!A1219)</f>
        <v>Clubhouse</v>
      </c>
      <c r="B1218" t="str">
        <f>PROPER(Sheet1!B1219)</f>
        <v>Sf Bay Area</v>
      </c>
      <c r="C1218" t="s">
        <v>37</v>
      </c>
      <c r="F1218" s="1">
        <v>44715</v>
      </c>
      <c r="G1218" t="s">
        <v>33</v>
      </c>
      <c r="H1218" t="s">
        <v>29</v>
      </c>
      <c r="I1218" s="3">
        <v>110</v>
      </c>
      <c r="J1218" s="4">
        <f t="shared" ref="J1218:J1281" si="171">1000*I1218</f>
        <v>110000</v>
      </c>
      <c r="K1218">
        <f t="shared" ref="K1218:K1281" si="172">IFERROR(D1218/E1218,0)</f>
        <v>0</v>
      </c>
      <c r="L1218">
        <f t="shared" ref="L1218:L1281" si="173">IFERROR(K1218-D1218,0)</f>
        <v>0</v>
      </c>
      <c r="M1218">
        <f t="shared" ref="M1218:M1281" si="174">YEAR(F1218)</f>
        <v>2022</v>
      </c>
      <c r="N1218">
        <f t="shared" ref="N1218:N1281" si="175">MONTH(F1218)</f>
        <v>6</v>
      </c>
      <c r="O1218">
        <f t="shared" ref="O1218:O1281" si="176">WEEKNUM(F1218)</f>
        <v>23</v>
      </c>
      <c r="P1218" t="str">
        <f t="shared" ref="P1218:P1281" si="177">TEXT(F1218,"MMM")</f>
        <v>Jun</v>
      </c>
      <c r="Q1218">
        <f t="shared" ref="Q1218:Q1281" si="178">DAY(F1218)</f>
        <v>3</v>
      </c>
      <c r="R1218" t="str">
        <f t="shared" ref="R1218:R1281" si="179">TEXT(F1218,"DDD")</f>
        <v>Fri</v>
      </c>
    </row>
    <row r="1219" spans="1:18" x14ac:dyDescent="0.25">
      <c r="A1219" t="str">
        <f>PROPER(Sheet1!A1220)</f>
        <v>Tesla</v>
      </c>
      <c r="B1219" t="str">
        <f>PROPER(Sheet1!B1220)</f>
        <v>Austin</v>
      </c>
      <c r="C1219" t="s">
        <v>94</v>
      </c>
      <c r="E1219" s="2">
        <v>0.1</v>
      </c>
      <c r="F1219" s="1">
        <v>44715</v>
      </c>
      <c r="G1219" t="s">
        <v>11</v>
      </c>
      <c r="H1219" t="s">
        <v>29</v>
      </c>
      <c r="I1219" s="3">
        <v>20200</v>
      </c>
      <c r="J1219" s="4">
        <f t="shared" si="171"/>
        <v>20200000</v>
      </c>
      <c r="K1219">
        <f t="shared" si="172"/>
        <v>0</v>
      </c>
      <c r="L1219">
        <f t="shared" si="173"/>
        <v>0</v>
      </c>
      <c r="M1219">
        <f t="shared" si="174"/>
        <v>2022</v>
      </c>
      <c r="N1219">
        <f t="shared" si="175"/>
        <v>6</v>
      </c>
      <c r="O1219">
        <f t="shared" si="176"/>
        <v>23</v>
      </c>
      <c r="P1219" t="str">
        <f t="shared" si="177"/>
        <v>Jun</v>
      </c>
      <c r="Q1219">
        <f t="shared" si="178"/>
        <v>3</v>
      </c>
      <c r="R1219" t="str">
        <f t="shared" si="179"/>
        <v>Fri</v>
      </c>
    </row>
    <row r="1220" spans="1:18" x14ac:dyDescent="0.25">
      <c r="A1220" t="str">
        <f>PROPER(Sheet1!A1221)</f>
        <v>Carbon Health</v>
      </c>
      <c r="B1220" t="str">
        <f>PROPER(Sheet1!B1221)</f>
        <v>Sf Bay Area</v>
      </c>
      <c r="C1220" t="s">
        <v>43</v>
      </c>
      <c r="D1220">
        <v>250</v>
      </c>
      <c r="E1220" s="2">
        <v>0.08</v>
      </c>
      <c r="F1220" s="1">
        <v>44714</v>
      </c>
      <c r="G1220" t="s">
        <v>72</v>
      </c>
      <c r="H1220" t="s">
        <v>29</v>
      </c>
      <c r="I1220" s="3">
        <v>522</v>
      </c>
      <c r="J1220" s="4">
        <f t="shared" si="171"/>
        <v>522000</v>
      </c>
      <c r="K1220">
        <f t="shared" si="172"/>
        <v>3125</v>
      </c>
      <c r="L1220">
        <f t="shared" si="173"/>
        <v>2875</v>
      </c>
      <c r="M1220">
        <f t="shared" si="174"/>
        <v>2022</v>
      </c>
      <c r="N1220">
        <f t="shared" si="175"/>
        <v>6</v>
      </c>
      <c r="O1220">
        <f t="shared" si="176"/>
        <v>23</v>
      </c>
      <c r="P1220" t="str">
        <f t="shared" si="177"/>
        <v>Jun</v>
      </c>
      <c r="Q1220">
        <f t="shared" si="178"/>
        <v>2</v>
      </c>
      <c r="R1220" t="str">
        <f t="shared" si="179"/>
        <v>Thu</v>
      </c>
    </row>
    <row r="1221" spans="1:18" x14ac:dyDescent="0.25">
      <c r="A1221" t="str">
        <f>PROPER(Sheet1!A1222)</f>
        <v>Favo</v>
      </c>
      <c r="B1221" t="str">
        <f>PROPER(Sheet1!B1222)</f>
        <v>Sao Paulo</v>
      </c>
      <c r="C1221" t="s">
        <v>41</v>
      </c>
      <c r="D1221">
        <v>170</v>
      </c>
      <c r="F1221" s="1">
        <v>44714</v>
      </c>
      <c r="G1221" t="s">
        <v>21</v>
      </c>
      <c r="H1221" t="s">
        <v>148</v>
      </c>
      <c r="I1221" s="3">
        <v>31</v>
      </c>
      <c r="J1221" s="4">
        <f t="shared" si="171"/>
        <v>31000</v>
      </c>
      <c r="K1221">
        <f t="shared" si="172"/>
        <v>0</v>
      </c>
      <c r="L1221">
        <f t="shared" si="173"/>
        <v>-170</v>
      </c>
      <c r="M1221">
        <f t="shared" si="174"/>
        <v>2022</v>
      </c>
      <c r="N1221">
        <f t="shared" si="175"/>
        <v>6</v>
      </c>
      <c r="O1221">
        <f t="shared" si="176"/>
        <v>23</v>
      </c>
      <c r="P1221" t="str">
        <f t="shared" si="177"/>
        <v>Jun</v>
      </c>
      <c r="Q1221">
        <f t="shared" si="178"/>
        <v>2</v>
      </c>
      <c r="R1221" t="str">
        <f t="shared" si="179"/>
        <v>Thu</v>
      </c>
    </row>
    <row r="1222" spans="1:18" x14ac:dyDescent="0.25">
      <c r="A1222" t="str">
        <f>PROPER(Sheet1!A1223)</f>
        <v>Policygenius</v>
      </c>
      <c r="B1222" t="str">
        <f>PROPER(Sheet1!B1223)</f>
        <v>New York City</v>
      </c>
      <c r="C1222" t="s">
        <v>32</v>
      </c>
      <c r="D1222">
        <v>170</v>
      </c>
      <c r="E1222" s="2">
        <v>0.25</v>
      </c>
      <c r="F1222" s="1">
        <v>44714</v>
      </c>
      <c r="G1222" t="s">
        <v>74</v>
      </c>
      <c r="H1222" t="s">
        <v>29</v>
      </c>
      <c r="I1222" s="3">
        <v>286</v>
      </c>
      <c r="J1222" s="4">
        <f t="shared" si="171"/>
        <v>286000</v>
      </c>
      <c r="K1222">
        <f t="shared" si="172"/>
        <v>680</v>
      </c>
      <c r="L1222">
        <f t="shared" si="173"/>
        <v>510</v>
      </c>
      <c r="M1222">
        <f t="shared" si="174"/>
        <v>2022</v>
      </c>
      <c r="N1222">
        <f t="shared" si="175"/>
        <v>6</v>
      </c>
      <c r="O1222">
        <f t="shared" si="176"/>
        <v>23</v>
      </c>
      <c r="P1222" t="str">
        <f t="shared" si="177"/>
        <v>Jun</v>
      </c>
      <c r="Q1222">
        <f t="shared" si="178"/>
        <v>2</v>
      </c>
      <c r="R1222" t="str">
        <f t="shared" si="179"/>
        <v>Thu</v>
      </c>
    </row>
    <row r="1223" spans="1:18" x14ac:dyDescent="0.25">
      <c r="A1223" t="str">
        <f>PROPER(Sheet1!A1224)</f>
        <v>Yojak</v>
      </c>
      <c r="B1223" t="str">
        <f>PROPER(Sheet1!B1224)</f>
        <v>Gurugram</v>
      </c>
      <c r="C1223" t="s">
        <v>151</v>
      </c>
      <c r="D1223">
        <v>140</v>
      </c>
      <c r="E1223" s="2">
        <v>0.5</v>
      </c>
      <c r="F1223" s="1">
        <v>44714</v>
      </c>
      <c r="G1223" t="s">
        <v>202</v>
      </c>
      <c r="H1223" t="s">
        <v>17</v>
      </c>
      <c r="I1223" s="3">
        <v>3</v>
      </c>
      <c r="J1223" s="4">
        <f t="shared" si="171"/>
        <v>3000</v>
      </c>
      <c r="K1223">
        <f t="shared" si="172"/>
        <v>280</v>
      </c>
      <c r="L1223">
        <f t="shared" si="173"/>
        <v>140</v>
      </c>
      <c r="M1223">
        <f t="shared" si="174"/>
        <v>2022</v>
      </c>
      <c r="N1223">
        <f t="shared" si="175"/>
        <v>6</v>
      </c>
      <c r="O1223">
        <f t="shared" si="176"/>
        <v>23</v>
      </c>
      <c r="P1223" t="str">
        <f t="shared" si="177"/>
        <v>Jun</v>
      </c>
      <c r="Q1223">
        <f t="shared" si="178"/>
        <v>2</v>
      </c>
      <c r="R1223" t="str">
        <f t="shared" si="179"/>
        <v>Thu</v>
      </c>
    </row>
    <row r="1224" spans="1:18" x14ac:dyDescent="0.25">
      <c r="A1224" t="str">
        <f>PROPER(Sheet1!A1225)</f>
        <v>Envato</v>
      </c>
      <c r="B1224" t="str">
        <f>PROPER(Sheet1!B1225)</f>
        <v>Melbourne</v>
      </c>
      <c r="C1224" t="s">
        <v>15</v>
      </c>
      <c r="D1224">
        <v>100</v>
      </c>
      <c r="F1224" s="1">
        <v>44714</v>
      </c>
      <c r="G1224" t="s">
        <v>16</v>
      </c>
      <c r="H1224" t="s">
        <v>22</v>
      </c>
      <c r="J1224" s="4">
        <f t="shared" si="171"/>
        <v>0</v>
      </c>
      <c r="K1224">
        <f t="shared" si="172"/>
        <v>0</v>
      </c>
      <c r="L1224">
        <f t="shared" si="173"/>
        <v>-100</v>
      </c>
      <c r="M1224">
        <f t="shared" si="174"/>
        <v>2022</v>
      </c>
      <c r="N1224">
        <f t="shared" si="175"/>
        <v>6</v>
      </c>
      <c r="O1224">
        <f t="shared" si="176"/>
        <v>23</v>
      </c>
      <c r="P1224" t="str">
        <f t="shared" si="177"/>
        <v>Jun</v>
      </c>
      <c r="Q1224">
        <f t="shared" si="178"/>
        <v>2</v>
      </c>
      <c r="R1224" t="str">
        <f t="shared" si="179"/>
        <v>Thu</v>
      </c>
    </row>
    <row r="1225" spans="1:18" x14ac:dyDescent="0.25">
      <c r="A1225" t="str">
        <f>PROPER(Sheet1!A1226)</f>
        <v>Gemini</v>
      </c>
      <c r="B1225" t="str">
        <f>PROPER(Sheet1!B1226)</f>
        <v>New York City</v>
      </c>
      <c r="C1225" t="s">
        <v>28</v>
      </c>
      <c r="D1225">
        <v>100</v>
      </c>
      <c r="E1225" s="2">
        <v>0.1</v>
      </c>
      <c r="F1225" s="1">
        <v>44714</v>
      </c>
      <c r="G1225" t="s">
        <v>16</v>
      </c>
      <c r="H1225" t="s">
        <v>29</v>
      </c>
      <c r="I1225" s="3">
        <v>423</v>
      </c>
      <c r="J1225" s="4">
        <f t="shared" si="171"/>
        <v>423000</v>
      </c>
      <c r="K1225">
        <f t="shared" si="172"/>
        <v>1000</v>
      </c>
      <c r="L1225">
        <f t="shared" si="173"/>
        <v>900</v>
      </c>
      <c r="M1225">
        <f t="shared" si="174"/>
        <v>2022</v>
      </c>
      <c r="N1225">
        <f t="shared" si="175"/>
        <v>6</v>
      </c>
      <c r="O1225">
        <f t="shared" si="176"/>
        <v>23</v>
      </c>
      <c r="P1225" t="str">
        <f t="shared" si="177"/>
        <v>Jun</v>
      </c>
      <c r="Q1225">
        <f t="shared" si="178"/>
        <v>2</v>
      </c>
      <c r="R1225" t="str">
        <f t="shared" si="179"/>
        <v>Thu</v>
      </c>
    </row>
    <row r="1226" spans="1:18" x14ac:dyDescent="0.25">
      <c r="A1226" t="str">
        <f>PROPER(Sheet1!A1227)</f>
        <v>Stord</v>
      </c>
      <c r="B1226" t="str">
        <f>PROPER(Sheet1!B1227)</f>
        <v>Atlanta</v>
      </c>
      <c r="C1226" t="s">
        <v>211</v>
      </c>
      <c r="D1226">
        <v>59</v>
      </c>
      <c r="E1226" s="2">
        <v>0.08</v>
      </c>
      <c r="F1226" s="1">
        <v>44714</v>
      </c>
      <c r="G1226" t="s">
        <v>72</v>
      </c>
      <c r="H1226" t="s">
        <v>29</v>
      </c>
      <c r="I1226" s="3">
        <v>325</v>
      </c>
      <c r="J1226" s="4">
        <f t="shared" si="171"/>
        <v>325000</v>
      </c>
      <c r="K1226">
        <f t="shared" si="172"/>
        <v>737.5</v>
      </c>
      <c r="L1226">
        <f t="shared" si="173"/>
        <v>678.5</v>
      </c>
      <c r="M1226">
        <f t="shared" si="174"/>
        <v>2022</v>
      </c>
      <c r="N1226">
        <f t="shared" si="175"/>
        <v>6</v>
      </c>
      <c r="O1226">
        <f t="shared" si="176"/>
        <v>23</v>
      </c>
      <c r="P1226" t="str">
        <f t="shared" si="177"/>
        <v>Jun</v>
      </c>
      <c r="Q1226">
        <f t="shared" si="178"/>
        <v>2</v>
      </c>
      <c r="R1226" t="str">
        <f t="shared" si="179"/>
        <v>Thu</v>
      </c>
    </row>
    <row r="1227" spans="1:18" x14ac:dyDescent="0.25">
      <c r="A1227" t="str">
        <f>PROPER(Sheet1!A1228)</f>
        <v>Gather</v>
      </c>
      <c r="B1227" t="str">
        <f>PROPER(Sheet1!B1228)</f>
        <v>Sf Bay Area</v>
      </c>
      <c r="C1227" t="s">
        <v>37</v>
      </c>
      <c r="D1227">
        <v>30</v>
      </c>
      <c r="E1227" s="2">
        <v>0.33</v>
      </c>
      <c r="F1227" s="1">
        <v>44714</v>
      </c>
      <c r="G1227" t="s">
        <v>63</v>
      </c>
      <c r="H1227" t="s">
        <v>29</v>
      </c>
      <c r="I1227" s="3">
        <v>76</v>
      </c>
      <c r="J1227" s="4">
        <f t="shared" si="171"/>
        <v>76000</v>
      </c>
      <c r="K1227">
        <f t="shared" si="172"/>
        <v>90.909090909090907</v>
      </c>
      <c r="L1227">
        <f t="shared" si="173"/>
        <v>60.909090909090907</v>
      </c>
      <c r="M1227">
        <f t="shared" si="174"/>
        <v>2022</v>
      </c>
      <c r="N1227">
        <f t="shared" si="175"/>
        <v>6</v>
      </c>
      <c r="O1227">
        <f t="shared" si="176"/>
        <v>23</v>
      </c>
      <c r="P1227" t="str">
        <f t="shared" si="177"/>
        <v>Jun</v>
      </c>
      <c r="Q1227">
        <f t="shared" si="178"/>
        <v>2</v>
      </c>
      <c r="R1227" t="str">
        <f t="shared" si="179"/>
        <v>Thu</v>
      </c>
    </row>
    <row r="1228" spans="1:18" x14ac:dyDescent="0.25">
      <c r="A1228" t="str">
        <f>PROPER(Sheet1!A1229)</f>
        <v>Shef</v>
      </c>
      <c r="B1228" t="str">
        <f>PROPER(Sheet1!B1229)</f>
        <v>Sf Bay Area</v>
      </c>
      <c r="C1228" t="s">
        <v>41</v>
      </c>
      <c r="D1228">
        <v>29</v>
      </c>
      <c r="F1228" s="1">
        <v>44714</v>
      </c>
      <c r="G1228" t="s">
        <v>21</v>
      </c>
      <c r="H1228" t="s">
        <v>29</v>
      </c>
      <c r="I1228" s="3">
        <v>28</v>
      </c>
      <c r="J1228" s="4">
        <f t="shared" si="171"/>
        <v>28000</v>
      </c>
      <c r="K1228">
        <f t="shared" si="172"/>
        <v>0</v>
      </c>
      <c r="L1228">
        <f t="shared" si="173"/>
        <v>-29</v>
      </c>
      <c r="M1228">
        <f t="shared" si="174"/>
        <v>2022</v>
      </c>
      <c r="N1228">
        <f t="shared" si="175"/>
        <v>6</v>
      </c>
      <c r="O1228">
        <f t="shared" si="176"/>
        <v>23</v>
      </c>
      <c r="P1228" t="str">
        <f t="shared" si="177"/>
        <v>Jun</v>
      </c>
      <c r="Q1228">
        <f t="shared" si="178"/>
        <v>2</v>
      </c>
      <c r="R1228" t="str">
        <f t="shared" si="179"/>
        <v>Thu</v>
      </c>
    </row>
    <row r="1229" spans="1:18" x14ac:dyDescent="0.25">
      <c r="A1229" t="str">
        <f>PROPER(Sheet1!A1230)</f>
        <v>Irl</v>
      </c>
      <c r="B1229" t="str">
        <f>PROPER(Sheet1!B1230)</f>
        <v>Sf Bay Area</v>
      </c>
      <c r="C1229" t="s">
        <v>37</v>
      </c>
      <c r="D1229">
        <v>25</v>
      </c>
      <c r="E1229" s="2">
        <v>0.25</v>
      </c>
      <c r="F1229" s="1">
        <v>44714</v>
      </c>
      <c r="G1229" t="s">
        <v>33</v>
      </c>
      <c r="H1229" t="s">
        <v>29</v>
      </c>
      <c r="I1229" s="3">
        <v>197</v>
      </c>
      <c r="J1229" s="4">
        <f t="shared" si="171"/>
        <v>197000</v>
      </c>
      <c r="K1229">
        <f t="shared" si="172"/>
        <v>100</v>
      </c>
      <c r="L1229">
        <f t="shared" si="173"/>
        <v>75</v>
      </c>
      <c r="M1229">
        <f t="shared" si="174"/>
        <v>2022</v>
      </c>
      <c r="N1229">
        <f t="shared" si="175"/>
        <v>6</v>
      </c>
      <c r="O1229">
        <f t="shared" si="176"/>
        <v>23</v>
      </c>
      <c r="P1229" t="str">
        <f t="shared" si="177"/>
        <v>Jun</v>
      </c>
      <c r="Q1229">
        <f t="shared" si="178"/>
        <v>2</v>
      </c>
      <c r="R1229" t="str">
        <f t="shared" si="179"/>
        <v>Thu</v>
      </c>
    </row>
    <row r="1230" spans="1:18" x14ac:dyDescent="0.25">
      <c r="A1230" t="str">
        <f>PROPER(Sheet1!A1231)</f>
        <v>Esme Learning</v>
      </c>
      <c r="B1230" t="str">
        <f>PROPER(Sheet1!B1231)</f>
        <v>Boston</v>
      </c>
      <c r="C1230" t="s">
        <v>25</v>
      </c>
      <c r="F1230" s="1">
        <v>44714</v>
      </c>
      <c r="G1230" t="s">
        <v>16</v>
      </c>
      <c r="H1230" t="s">
        <v>29</v>
      </c>
      <c r="I1230" s="3">
        <v>37</v>
      </c>
      <c r="J1230" s="4">
        <f t="shared" si="171"/>
        <v>37000</v>
      </c>
      <c r="K1230">
        <f t="shared" si="172"/>
        <v>0</v>
      </c>
      <c r="L1230">
        <f t="shared" si="173"/>
        <v>0</v>
      </c>
      <c r="M1230">
        <f t="shared" si="174"/>
        <v>2022</v>
      </c>
      <c r="N1230">
        <f t="shared" si="175"/>
        <v>6</v>
      </c>
      <c r="O1230">
        <f t="shared" si="176"/>
        <v>23</v>
      </c>
      <c r="P1230" t="str">
        <f t="shared" si="177"/>
        <v>Jun</v>
      </c>
      <c r="Q1230">
        <f t="shared" si="178"/>
        <v>2</v>
      </c>
      <c r="R1230" t="str">
        <f t="shared" si="179"/>
        <v>Thu</v>
      </c>
    </row>
    <row r="1231" spans="1:18" x14ac:dyDescent="0.25">
      <c r="A1231" t="str">
        <f>PROPER(Sheet1!A1232)</f>
        <v>Kaodim</v>
      </c>
      <c r="B1231" t="str">
        <f>PROPER(Sheet1!B1232)</f>
        <v>Selangor</v>
      </c>
      <c r="C1231" t="s">
        <v>37</v>
      </c>
      <c r="E1231" s="2">
        <v>1</v>
      </c>
      <c r="F1231" s="1">
        <v>44714</v>
      </c>
      <c r="G1231" t="s">
        <v>63</v>
      </c>
      <c r="H1231" t="s">
        <v>29</v>
      </c>
      <c r="I1231" s="3">
        <v>17</v>
      </c>
      <c r="J1231" s="4">
        <f t="shared" si="171"/>
        <v>17000</v>
      </c>
      <c r="K1231">
        <f t="shared" si="172"/>
        <v>0</v>
      </c>
      <c r="L1231">
        <f t="shared" si="173"/>
        <v>0</v>
      </c>
      <c r="M1231">
        <f t="shared" si="174"/>
        <v>2022</v>
      </c>
      <c r="N1231">
        <f t="shared" si="175"/>
        <v>6</v>
      </c>
      <c r="O1231">
        <f t="shared" si="176"/>
        <v>23</v>
      </c>
      <c r="P1231" t="str">
        <f t="shared" si="177"/>
        <v>Jun</v>
      </c>
      <c r="Q1231">
        <f t="shared" si="178"/>
        <v>2</v>
      </c>
      <c r="R1231" t="str">
        <f t="shared" si="179"/>
        <v>Thu</v>
      </c>
    </row>
    <row r="1232" spans="1:18" x14ac:dyDescent="0.25">
      <c r="A1232" t="str">
        <f>PROPER(Sheet1!A1233)</f>
        <v>Rain</v>
      </c>
      <c r="B1232" t="str">
        <f>PROPER(Sheet1!B1233)</f>
        <v>Manama</v>
      </c>
      <c r="C1232" t="s">
        <v>32</v>
      </c>
      <c r="F1232" s="1">
        <v>44714</v>
      </c>
      <c r="G1232" t="s">
        <v>63</v>
      </c>
      <c r="H1232" t="s">
        <v>1320</v>
      </c>
      <c r="I1232" s="3">
        <v>202</v>
      </c>
      <c r="J1232" s="4">
        <f t="shared" si="171"/>
        <v>202000</v>
      </c>
      <c r="K1232">
        <f t="shared" si="172"/>
        <v>0</v>
      </c>
      <c r="L1232">
        <f t="shared" si="173"/>
        <v>0</v>
      </c>
      <c r="M1232">
        <f t="shared" si="174"/>
        <v>2022</v>
      </c>
      <c r="N1232">
        <f t="shared" si="175"/>
        <v>6</v>
      </c>
      <c r="O1232">
        <f t="shared" si="176"/>
        <v>23</v>
      </c>
      <c r="P1232" t="str">
        <f t="shared" si="177"/>
        <v>Jun</v>
      </c>
      <c r="Q1232">
        <f t="shared" si="178"/>
        <v>2</v>
      </c>
      <c r="R1232" t="str">
        <f t="shared" si="179"/>
        <v>Thu</v>
      </c>
    </row>
    <row r="1233" spans="1:18" x14ac:dyDescent="0.25">
      <c r="A1233" t="str">
        <f>PROPER(Sheet1!A1234)</f>
        <v>Cybereason</v>
      </c>
      <c r="B1233" t="str">
        <f>PROPER(Sheet1!B1234)</f>
        <v>Boston</v>
      </c>
      <c r="C1233" t="s">
        <v>91</v>
      </c>
      <c r="D1233">
        <v>100</v>
      </c>
      <c r="E1233" s="2">
        <v>0.06</v>
      </c>
      <c r="F1233" s="1">
        <v>44713</v>
      </c>
      <c r="G1233" t="s">
        <v>47</v>
      </c>
      <c r="H1233" t="s">
        <v>29</v>
      </c>
      <c r="I1233" s="3">
        <v>750</v>
      </c>
      <c r="J1233" s="4">
        <f t="shared" si="171"/>
        <v>750000</v>
      </c>
      <c r="K1233">
        <f t="shared" si="172"/>
        <v>1666.6666666666667</v>
      </c>
      <c r="L1233">
        <f t="shared" si="173"/>
        <v>1566.6666666666667</v>
      </c>
      <c r="M1233">
        <f t="shared" si="174"/>
        <v>2022</v>
      </c>
      <c r="N1233">
        <f t="shared" si="175"/>
        <v>6</v>
      </c>
      <c r="O1233">
        <f t="shared" si="176"/>
        <v>23</v>
      </c>
      <c r="P1233" t="str">
        <f t="shared" si="177"/>
        <v>Jun</v>
      </c>
      <c r="Q1233">
        <f t="shared" si="178"/>
        <v>1</v>
      </c>
      <c r="R1233" t="str">
        <f t="shared" si="179"/>
        <v>Wed</v>
      </c>
    </row>
    <row r="1234" spans="1:18" x14ac:dyDescent="0.25">
      <c r="A1234" t="str">
        <f>PROPER(Sheet1!A1235)</f>
        <v>Udayy</v>
      </c>
      <c r="B1234" t="str">
        <f>PROPER(Sheet1!B1235)</f>
        <v>Gurugram</v>
      </c>
      <c r="C1234" t="s">
        <v>25</v>
      </c>
      <c r="D1234">
        <v>100</v>
      </c>
      <c r="E1234" s="2">
        <v>1</v>
      </c>
      <c r="F1234" s="1">
        <v>44713</v>
      </c>
      <c r="G1234" t="s">
        <v>202</v>
      </c>
      <c r="H1234" t="s">
        <v>17</v>
      </c>
      <c r="I1234" s="3">
        <v>2</v>
      </c>
      <c r="J1234" s="4">
        <f t="shared" si="171"/>
        <v>2000</v>
      </c>
      <c r="K1234">
        <f t="shared" si="172"/>
        <v>100</v>
      </c>
      <c r="L1234">
        <f t="shared" si="173"/>
        <v>0</v>
      </c>
      <c r="M1234">
        <f t="shared" si="174"/>
        <v>2022</v>
      </c>
      <c r="N1234">
        <f t="shared" si="175"/>
        <v>6</v>
      </c>
      <c r="O1234">
        <f t="shared" si="176"/>
        <v>23</v>
      </c>
      <c r="P1234" t="str">
        <f t="shared" si="177"/>
        <v>Jun</v>
      </c>
      <c r="Q1234">
        <f t="shared" si="178"/>
        <v>1</v>
      </c>
      <c r="R1234" t="str">
        <f t="shared" si="179"/>
        <v>Wed</v>
      </c>
    </row>
    <row r="1235" spans="1:18" x14ac:dyDescent="0.25">
      <c r="A1235" t="str">
        <f>PROPER(Sheet1!A1236)</f>
        <v>2Tm</v>
      </c>
      <c r="B1235" t="str">
        <f>PROPER(Sheet1!B1236)</f>
        <v>Sao Paulo</v>
      </c>
      <c r="C1235" t="s">
        <v>28</v>
      </c>
      <c r="D1235">
        <v>90</v>
      </c>
      <c r="E1235" s="2">
        <v>0.12</v>
      </c>
      <c r="F1235" s="1">
        <v>44713</v>
      </c>
      <c r="G1235" t="s">
        <v>16</v>
      </c>
      <c r="H1235" t="s">
        <v>148</v>
      </c>
      <c r="I1235" s="3">
        <v>250</v>
      </c>
      <c r="J1235" s="4">
        <f t="shared" si="171"/>
        <v>250000</v>
      </c>
      <c r="K1235">
        <f t="shared" si="172"/>
        <v>750</v>
      </c>
      <c r="L1235">
        <f t="shared" si="173"/>
        <v>660</v>
      </c>
      <c r="M1235">
        <f t="shared" si="174"/>
        <v>2022</v>
      </c>
      <c r="N1235">
        <f t="shared" si="175"/>
        <v>6</v>
      </c>
      <c r="O1235">
        <f t="shared" si="176"/>
        <v>23</v>
      </c>
      <c r="P1235" t="str">
        <f t="shared" si="177"/>
        <v>Jun</v>
      </c>
      <c r="Q1235">
        <f t="shared" si="178"/>
        <v>1</v>
      </c>
      <c r="R1235" t="str">
        <f t="shared" si="179"/>
        <v>Wed</v>
      </c>
    </row>
    <row r="1236" spans="1:18" x14ac:dyDescent="0.25">
      <c r="A1236" t="str">
        <f>PROPER(Sheet1!A1237)</f>
        <v>Curve</v>
      </c>
      <c r="B1236" t="str">
        <f>PROPER(Sheet1!B1237)</f>
        <v>London</v>
      </c>
      <c r="C1236" t="s">
        <v>32</v>
      </c>
      <c r="D1236">
        <v>65</v>
      </c>
      <c r="E1236" s="2">
        <v>0.1</v>
      </c>
      <c r="F1236" s="1">
        <v>44713</v>
      </c>
      <c r="G1236" t="s">
        <v>33</v>
      </c>
      <c r="H1236" t="s">
        <v>124</v>
      </c>
      <c r="I1236" s="3">
        <v>182</v>
      </c>
      <c r="J1236" s="4">
        <f t="shared" si="171"/>
        <v>182000</v>
      </c>
      <c r="K1236">
        <f t="shared" si="172"/>
        <v>650</v>
      </c>
      <c r="L1236">
        <f t="shared" si="173"/>
        <v>585</v>
      </c>
      <c r="M1236">
        <f t="shared" si="174"/>
        <v>2022</v>
      </c>
      <c r="N1236">
        <f t="shared" si="175"/>
        <v>6</v>
      </c>
      <c r="O1236">
        <f t="shared" si="176"/>
        <v>23</v>
      </c>
      <c r="P1236" t="str">
        <f t="shared" si="177"/>
        <v>Jun</v>
      </c>
      <c r="Q1236">
        <f t="shared" si="178"/>
        <v>1</v>
      </c>
      <c r="R1236" t="str">
        <f t="shared" si="179"/>
        <v>Wed</v>
      </c>
    </row>
    <row r="1237" spans="1:18" x14ac:dyDescent="0.25">
      <c r="A1237" t="str">
        <f>PROPER(Sheet1!A1238)</f>
        <v>Loom</v>
      </c>
      <c r="B1237" t="str">
        <f>PROPER(Sheet1!B1238)</f>
        <v>Sf Bay Area</v>
      </c>
      <c r="C1237" t="s">
        <v>130</v>
      </c>
      <c r="D1237">
        <v>34</v>
      </c>
      <c r="E1237" s="2">
        <v>0.14000000000000001</v>
      </c>
      <c r="F1237" s="1">
        <v>44713</v>
      </c>
      <c r="G1237" t="s">
        <v>33</v>
      </c>
      <c r="H1237" t="s">
        <v>29</v>
      </c>
      <c r="I1237" s="3">
        <v>203</v>
      </c>
      <c r="J1237" s="4">
        <f t="shared" si="171"/>
        <v>203000</v>
      </c>
      <c r="K1237">
        <f t="shared" si="172"/>
        <v>242.85714285714283</v>
      </c>
      <c r="L1237">
        <f t="shared" si="173"/>
        <v>208.85714285714283</v>
      </c>
      <c r="M1237">
        <f t="shared" si="174"/>
        <v>2022</v>
      </c>
      <c r="N1237">
        <f t="shared" si="175"/>
        <v>6</v>
      </c>
      <c r="O1237">
        <f t="shared" si="176"/>
        <v>23</v>
      </c>
      <c r="P1237" t="str">
        <f t="shared" si="177"/>
        <v>Jun</v>
      </c>
      <c r="Q1237">
        <f t="shared" si="178"/>
        <v>1</v>
      </c>
      <c r="R1237" t="str">
        <f t="shared" si="179"/>
        <v>Wed</v>
      </c>
    </row>
    <row r="1238" spans="1:18" x14ac:dyDescent="0.25">
      <c r="A1238" t="str">
        <f>PROPER(Sheet1!A1239)</f>
        <v>Skillshare</v>
      </c>
      <c r="B1238" t="str">
        <f>PROPER(Sheet1!B1239)</f>
        <v>New York City</v>
      </c>
      <c r="C1238" t="s">
        <v>25</v>
      </c>
      <c r="D1238">
        <v>31</v>
      </c>
      <c r="F1238" s="1">
        <v>44713</v>
      </c>
      <c r="G1238" t="s">
        <v>16</v>
      </c>
      <c r="H1238" t="s">
        <v>29</v>
      </c>
      <c r="I1238" s="3">
        <v>136</v>
      </c>
      <c r="J1238" s="4">
        <f t="shared" si="171"/>
        <v>136000</v>
      </c>
      <c r="K1238">
        <f t="shared" si="172"/>
        <v>0</v>
      </c>
      <c r="L1238">
        <f t="shared" si="173"/>
        <v>-31</v>
      </c>
      <c r="M1238">
        <f t="shared" si="174"/>
        <v>2022</v>
      </c>
      <c r="N1238">
        <f t="shared" si="175"/>
        <v>6</v>
      </c>
      <c r="O1238">
        <f t="shared" si="176"/>
        <v>23</v>
      </c>
      <c r="P1238" t="str">
        <f t="shared" si="177"/>
        <v>Jun</v>
      </c>
      <c r="Q1238">
        <f t="shared" si="178"/>
        <v>1</v>
      </c>
      <c r="R1238" t="str">
        <f t="shared" si="179"/>
        <v>Wed</v>
      </c>
    </row>
    <row r="1239" spans="1:18" x14ac:dyDescent="0.25">
      <c r="A1239" t="str">
        <f>PROPER(Sheet1!A1240)</f>
        <v>Impala</v>
      </c>
      <c r="B1239" t="str">
        <f>PROPER(Sheet1!B1240)</f>
        <v>London</v>
      </c>
      <c r="C1239" t="s">
        <v>101</v>
      </c>
      <c r="D1239">
        <v>30</v>
      </c>
      <c r="E1239" s="2">
        <v>0.35</v>
      </c>
      <c r="F1239" s="1">
        <v>44713</v>
      </c>
      <c r="G1239" t="s">
        <v>63</v>
      </c>
      <c r="H1239" t="s">
        <v>124</v>
      </c>
      <c r="I1239" s="3">
        <v>32</v>
      </c>
      <c r="J1239" s="4">
        <f t="shared" si="171"/>
        <v>32000</v>
      </c>
      <c r="K1239">
        <f t="shared" si="172"/>
        <v>85.714285714285722</v>
      </c>
      <c r="L1239">
        <f t="shared" si="173"/>
        <v>55.714285714285722</v>
      </c>
      <c r="M1239">
        <f t="shared" si="174"/>
        <v>2022</v>
      </c>
      <c r="N1239">
        <f t="shared" si="175"/>
        <v>6</v>
      </c>
      <c r="O1239">
        <f t="shared" si="176"/>
        <v>23</v>
      </c>
      <c r="P1239" t="str">
        <f t="shared" si="177"/>
        <v>Jun</v>
      </c>
      <c r="Q1239">
        <f t="shared" si="178"/>
        <v>1</v>
      </c>
      <c r="R1239" t="str">
        <f t="shared" si="179"/>
        <v>Wed</v>
      </c>
    </row>
    <row r="1240" spans="1:18" x14ac:dyDescent="0.25">
      <c r="A1240" t="str">
        <f>PROPER(Sheet1!A1241)</f>
        <v>Eaze</v>
      </c>
      <c r="B1240" t="str">
        <f>PROPER(Sheet1!B1241)</f>
        <v>Sf Bay Area</v>
      </c>
      <c r="C1240" t="s">
        <v>37</v>
      </c>
      <c r="D1240">
        <v>25</v>
      </c>
      <c r="F1240" s="1">
        <v>44713</v>
      </c>
      <c r="G1240" t="s">
        <v>72</v>
      </c>
      <c r="H1240" t="s">
        <v>29</v>
      </c>
      <c r="I1240" s="3">
        <v>202</v>
      </c>
      <c r="J1240" s="4">
        <f t="shared" si="171"/>
        <v>202000</v>
      </c>
      <c r="K1240">
        <f t="shared" si="172"/>
        <v>0</v>
      </c>
      <c r="L1240">
        <f t="shared" si="173"/>
        <v>-25</v>
      </c>
      <c r="M1240">
        <f t="shared" si="174"/>
        <v>2022</v>
      </c>
      <c r="N1240">
        <f t="shared" si="175"/>
        <v>6</v>
      </c>
      <c r="O1240">
        <f t="shared" si="176"/>
        <v>23</v>
      </c>
      <c r="P1240" t="str">
        <f t="shared" si="177"/>
        <v>Jun</v>
      </c>
      <c r="Q1240">
        <f t="shared" si="178"/>
        <v>1</v>
      </c>
      <c r="R1240" t="str">
        <f t="shared" si="179"/>
        <v>Wed</v>
      </c>
    </row>
    <row r="1241" spans="1:18" x14ac:dyDescent="0.25">
      <c r="A1241" t="str">
        <f>PROPER(Sheet1!A1242)</f>
        <v>Side</v>
      </c>
      <c r="B1241" t="str">
        <f>PROPER(Sheet1!B1242)</f>
        <v>Sf Bay Area</v>
      </c>
      <c r="C1241" t="s">
        <v>60</v>
      </c>
      <c r="E1241" s="2">
        <v>0.1</v>
      </c>
      <c r="F1241" s="1">
        <v>44713</v>
      </c>
      <c r="G1241" t="s">
        <v>16</v>
      </c>
      <c r="H1241" t="s">
        <v>29</v>
      </c>
      <c r="I1241" s="3">
        <v>313</v>
      </c>
      <c r="J1241" s="4">
        <f t="shared" si="171"/>
        <v>313000</v>
      </c>
      <c r="K1241">
        <f t="shared" si="172"/>
        <v>0</v>
      </c>
      <c r="L1241">
        <f t="shared" si="173"/>
        <v>0</v>
      </c>
      <c r="M1241">
        <f t="shared" si="174"/>
        <v>2022</v>
      </c>
      <c r="N1241">
        <f t="shared" si="175"/>
        <v>6</v>
      </c>
      <c r="O1241">
        <f t="shared" si="176"/>
        <v>23</v>
      </c>
      <c r="P1241" t="str">
        <f t="shared" si="177"/>
        <v>Jun</v>
      </c>
      <c r="Q1241">
        <f t="shared" si="178"/>
        <v>1</v>
      </c>
      <c r="R1241" t="str">
        <f t="shared" si="179"/>
        <v>Wed</v>
      </c>
    </row>
    <row r="1242" spans="1:18" x14ac:dyDescent="0.25">
      <c r="A1242" t="str">
        <f>PROPER(Sheet1!A1243)</f>
        <v>Truck It In</v>
      </c>
      <c r="B1242" t="str">
        <f>PROPER(Sheet1!B1243)</f>
        <v>Karachi</v>
      </c>
      <c r="C1242" t="s">
        <v>211</v>
      </c>
      <c r="E1242" s="2">
        <v>0.3</v>
      </c>
      <c r="F1242" s="1">
        <v>44713</v>
      </c>
      <c r="G1242" t="s">
        <v>202</v>
      </c>
      <c r="H1242" t="s">
        <v>1128</v>
      </c>
      <c r="I1242" s="3">
        <v>17</v>
      </c>
      <c r="J1242" s="4">
        <f t="shared" si="171"/>
        <v>17000</v>
      </c>
      <c r="K1242">
        <f t="shared" si="172"/>
        <v>0</v>
      </c>
      <c r="L1242">
        <f t="shared" si="173"/>
        <v>0</v>
      </c>
      <c r="M1242">
        <f t="shared" si="174"/>
        <v>2022</v>
      </c>
      <c r="N1242">
        <f t="shared" si="175"/>
        <v>6</v>
      </c>
      <c r="O1242">
        <f t="shared" si="176"/>
        <v>23</v>
      </c>
      <c r="P1242" t="str">
        <f t="shared" si="177"/>
        <v>Jun</v>
      </c>
      <c r="Q1242">
        <f t="shared" si="178"/>
        <v>1</v>
      </c>
      <c r="R1242" t="str">
        <f t="shared" si="179"/>
        <v>Wed</v>
      </c>
    </row>
    <row r="1243" spans="1:18" x14ac:dyDescent="0.25">
      <c r="A1243" t="str">
        <f>PROPER(Sheet1!A1244)</f>
        <v>Playtika</v>
      </c>
      <c r="B1243" t="str">
        <f>PROPER(Sheet1!B1244)</f>
        <v>Tel Aviv</v>
      </c>
      <c r="C1243" t="s">
        <v>37</v>
      </c>
      <c r="D1243">
        <v>250</v>
      </c>
      <c r="E1243" s="2">
        <v>0.06</v>
      </c>
      <c r="F1243" s="1">
        <v>44712</v>
      </c>
      <c r="G1243" t="s">
        <v>11</v>
      </c>
      <c r="H1243" t="s">
        <v>243</v>
      </c>
      <c r="J1243" s="4">
        <f t="shared" si="171"/>
        <v>0</v>
      </c>
      <c r="K1243">
        <f t="shared" si="172"/>
        <v>4166.666666666667</v>
      </c>
      <c r="L1243">
        <f t="shared" si="173"/>
        <v>3916.666666666667</v>
      </c>
      <c r="M1243">
        <f t="shared" si="174"/>
        <v>2022</v>
      </c>
      <c r="N1243">
        <f t="shared" si="175"/>
        <v>5</v>
      </c>
      <c r="O1243">
        <f t="shared" si="176"/>
        <v>23</v>
      </c>
      <c r="P1243" t="str">
        <f t="shared" si="177"/>
        <v>May</v>
      </c>
      <c r="Q1243">
        <f t="shared" si="178"/>
        <v>31</v>
      </c>
      <c r="R1243" t="str">
        <f t="shared" si="179"/>
        <v>Tue</v>
      </c>
    </row>
    <row r="1244" spans="1:18" x14ac:dyDescent="0.25">
      <c r="A1244" t="str">
        <f>PROPER(Sheet1!A1245)</f>
        <v>Replicated</v>
      </c>
      <c r="B1244" t="str">
        <f>PROPER(Sheet1!B1245)</f>
        <v>Los Angeles</v>
      </c>
      <c r="C1244" t="s">
        <v>115</v>
      </c>
      <c r="D1244">
        <v>50</v>
      </c>
      <c r="F1244" s="1">
        <v>44712</v>
      </c>
      <c r="G1244" t="s">
        <v>33</v>
      </c>
      <c r="H1244" t="s">
        <v>29</v>
      </c>
      <c r="I1244" s="3">
        <v>85</v>
      </c>
      <c r="J1244" s="4">
        <f t="shared" si="171"/>
        <v>85000</v>
      </c>
      <c r="K1244">
        <f t="shared" si="172"/>
        <v>0</v>
      </c>
      <c r="L1244">
        <f t="shared" si="173"/>
        <v>-50</v>
      </c>
      <c r="M1244">
        <f t="shared" si="174"/>
        <v>2022</v>
      </c>
      <c r="N1244">
        <f t="shared" si="175"/>
        <v>5</v>
      </c>
      <c r="O1244">
        <f t="shared" si="176"/>
        <v>23</v>
      </c>
      <c r="P1244" t="str">
        <f t="shared" si="177"/>
        <v>May</v>
      </c>
      <c r="Q1244">
        <f t="shared" si="178"/>
        <v>31</v>
      </c>
      <c r="R1244" t="str">
        <f t="shared" si="179"/>
        <v>Tue</v>
      </c>
    </row>
    <row r="1245" spans="1:18" x14ac:dyDescent="0.25">
      <c r="A1245" t="str">
        <f>PROPER(Sheet1!A1246)</f>
        <v>Tomo</v>
      </c>
      <c r="B1245" t="str">
        <f>PROPER(Sheet1!B1246)</f>
        <v>Stamford</v>
      </c>
      <c r="C1245" t="s">
        <v>32</v>
      </c>
      <c r="D1245">
        <v>44</v>
      </c>
      <c r="E1245" s="2">
        <v>0.33</v>
      </c>
      <c r="F1245" s="1">
        <v>44712</v>
      </c>
      <c r="G1245" t="s">
        <v>21</v>
      </c>
      <c r="H1245" t="s">
        <v>29</v>
      </c>
      <c r="I1245" s="3">
        <v>110</v>
      </c>
      <c r="J1245" s="4">
        <f t="shared" si="171"/>
        <v>110000</v>
      </c>
      <c r="K1245">
        <f t="shared" si="172"/>
        <v>133.33333333333331</v>
      </c>
      <c r="L1245">
        <f t="shared" si="173"/>
        <v>89.333333333333314</v>
      </c>
      <c r="M1245">
        <f t="shared" si="174"/>
        <v>2022</v>
      </c>
      <c r="N1245">
        <f t="shared" si="175"/>
        <v>5</v>
      </c>
      <c r="O1245">
        <f t="shared" si="176"/>
        <v>23</v>
      </c>
      <c r="P1245" t="str">
        <f t="shared" si="177"/>
        <v>May</v>
      </c>
      <c r="Q1245">
        <f t="shared" si="178"/>
        <v>31</v>
      </c>
      <c r="R1245" t="str">
        <f t="shared" si="179"/>
        <v>Tue</v>
      </c>
    </row>
    <row r="1246" spans="1:18" x14ac:dyDescent="0.25">
      <c r="A1246" t="str">
        <f>PROPER(Sheet1!A1247)</f>
        <v>Getta</v>
      </c>
      <c r="B1246" t="str">
        <f>PROPER(Sheet1!B1247)</f>
        <v>Tel Aviv</v>
      </c>
      <c r="C1246" t="s">
        <v>94</v>
      </c>
      <c r="D1246">
        <v>30</v>
      </c>
      <c r="F1246" s="1">
        <v>44712</v>
      </c>
      <c r="G1246" t="s">
        <v>21</v>
      </c>
      <c r="H1246" t="s">
        <v>243</v>
      </c>
      <c r="I1246" s="3">
        <v>49</v>
      </c>
      <c r="J1246" s="4">
        <f t="shared" si="171"/>
        <v>49000</v>
      </c>
      <c r="K1246">
        <f t="shared" si="172"/>
        <v>0</v>
      </c>
      <c r="L1246">
        <f t="shared" si="173"/>
        <v>-30</v>
      </c>
      <c r="M1246">
        <f t="shared" si="174"/>
        <v>2022</v>
      </c>
      <c r="N1246">
        <f t="shared" si="175"/>
        <v>5</v>
      </c>
      <c r="O1246">
        <f t="shared" si="176"/>
        <v>23</v>
      </c>
      <c r="P1246" t="str">
        <f t="shared" si="177"/>
        <v>May</v>
      </c>
      <c r="Q1246">
        <f t="shared" si="178"/>
        <v>31</v>
      </c>
      <c r="R1246" t="str">
        <f t="shared" si="179"/>
        <v>Tue</v>
      </c>
    </row>
    <row r="1247" spans="1:18" x14ac:dyDescent="0.25">
      <c r="A1247" t="str">
        <f>PROPER(Sheet1!A1248)</f>
        <v>Bookclub</v>
      </c>
      <c r="B1247" t="str">
        <f>PROPER(Sheet1!B1248)</f>
        <v>Salt Lake City</v>
      </c>
      <c r="C1247" t="s">
        <v>25</v>
      </c>
      <c r="D1247">
        <v>12</v>
      </c>
      <c r="E1247" s="2">
        <v>0.25</v>
      </c>
      <c r="F1247" s="1">
        <v>44712</v>
      </c>
      <c r="G1247" t="s">
        <v>21</v>
      </c>
      <c r="H1247" t="s">
        <v>29</v>
      </c>
      <c r="I1247" s="3">
        <v>26</v>
      </c>
      <c r="J1247" s="4">
        <f t="shared" si="171"/>
        <v>26000</v>
      </c>
      <c r="K1247">
        <f t="shared" si="172"/>
        <v>48</v>
      </c>
      <c r="L1247">
        <f t="shared" si="173"/>
        <v>36</v>
      </c>
      <c r="M1247">
        <f t="shared" si="174"/>
        <v>2022</v>
      </c>
      <c r="N1247">
        <f t="shared" si="175"/>
        <v>5</v>
      </c>
      <c r="O1247">
        <f t="shared" si="176"/>
        <v>23</v>
      </c>
      <c r="P1247" t="str">
        <f t="shared" si="177"/>
        <v>May</v>
      </c>
      <c r="Q1247">
        <f t="shared" si="178"/>
        <v>31</v>
      </c>
      <c r="R1247" t="str">
        <f t="shared" si="179"/>
        <v>Tue</v>
      </c>
    </row>
    <row r="1248" spans="1:18" x14ac:dyDescent="0.25">
      <c r="A1248" t="str">
        <f>PROPER(Sheet1!A1249)</f>
        <v>Cerebral</v>
      </c>
      <c r="B1248" t="str">
        <f>PROPER(Sheet1!B1249)</f>
        <v>Sf Bay Area</v>
      </c>
      <c r="C1248" t="s">
        <v>43</v>
      </c>
      <c r="F1248" s="1">
        <v>44712</v>
      </c>
      <c r="G1248" t="s">
        <v>33</v>
      </c>
      <c r="H1248" t="s">
        <v>29</v>
      </c>
      <c r="I1248" s="3">
        <v>462</v>
      </c>
      <c r="J1248" s="4">
        <f t="shared" si="171"/>
        <v>462000</v>
      </c>
      <c r="K1248">
        <f t="shared" si="172"/>
        <v>0</v>
      </c>
      <c r="L1248">
        <f t="shared" si="173"/>
        <v>0</v>
      </c>
      <c r="M1248">
        <f t="shared" si="174"/>
        <v>2022</v>
      </c>
      <c r="N1248">
        <f t="shared" si="175"/>
        <v>5</v>
      </c>
      <c r="O1248">
        <f t="shared" si="176"/>
        <v>23</v>
      </c>
      <c r="P1248" t="str">
        <f t="shared" si="177"/>
        <v>May</v>
      </c>
      <c r="Q1248">
        <f t="shared" si="178"/>
        <v>31</v>
      </c>
      <c r="R1248" t="str">
        <f t="shared" si="179"/>
        <v>Tue</v>
      </c>
    </row>
    <row r="1249" spans="1:18" x14ac:dyDescent="0.25">
      <c r="A1249" t="str">
        <f>PROPER(Sheet1!A1250)</f>
        <v>Swvl</v>
      </c>
      <c r="B1249" t="str">
        <f>PROPER(Sheet1!B1250)</f>
        <v>Dubai</v>
      </c>
      <c r="C1249" t="s">
        <v>94</v>
      </c>
      <c r="D1249">
        <v>400</v>
      </c>
      <c r="E1249" s="2">
        <v>0.32</v>
      </c>
      <c r="F1249" s="1">
        <v>44711</v>
      </c>
      <c r="G1249" t="s">
        <v>11</v>
      </c>
      <c r="H1249" t="s">
        <v>1197</v>
      </c>
      <c r="I1249" s="3">
        <v>132</v>
      </c>
      <c r="J1249" s="4">
        <f t="shared" si="171"/>
        <v>132000</v>
      </c>
      <c r="K1249">
        <f t="shared" si="172"/>
        <v>1250</v>
      </c>
      <c r="L1249">
        <f t="shared" si="173"/>
        <v>850</v>
      </c>
      <c r="M1249">
        <f t="shared" si="174"/>
        <v>2022</v>
      </c>
      <c r="N1249">
        <f t="shared" si="175"/>
        <v>5</v>
      </c>
      <c r="O1249">
        <f t="shared" si="176"/>
        <v>23</v>
      </c>
      <c r="P1249" t="str">
        <f t="shared" si="177"/>
        <v>May</v>
      </c>
      <c r="Q1249">
        <f t="shared" si="178"/>
        <v>30</v>
      </c>
      <c r="R1249" t="str">
        <f t="shared" si="179"/>
        <v>Mon</v>
      </c>
    </row>
    <row r="1250" spans="1:18" x14ac:dyDescent="0.25">
      <c r="A1250" t="str">
        <f>PROPER(Sheet1!A1251)</f>
        <v>Mobile Premier League</v>
      </c>
      <c r="B1250" t="str">
        <f>PROPER(Sheet1!B1251)</f>
        <v>Bengaluru</v>
      </c>
      <c r="C1250" t="s">
        <v>37</v>
      </c>
      <c r="D1250">
        <v>100</v>
      </c>
      <c r="E1250" s="2">
        <v>0.1</v>
      </c>
      <c r="F1250" s="1">
        <v>44711</v>
      </c>
      <c r="G1250" t="s">
        <v>74</v>
      </c>
      <c r="H1250" t="s">
        <v>17</v>
      </c>
      <c r="I1250" s="3">
        <v>375</v>
      </c>
      <c r="J1250" s="4">
        <f t="shared" si="171"/>
        <v>375000</v>
      </c>
      <c r="K1250">
        <f t="shared" si="172"/>
        <v>1000</v>
      </c>
      <c r="L1250">
        <f t="shared" si="173"/>
        <v>900</v>
      </c>
      <c r="M1250">
        <f t="shared" si="174"/>
        <v>2022</v>
      </c>
      <c r="N1250">
        <f t="shared" si="175"/>
        <v>5</v>
      </c>
      <c r="O1250">
        <f t="shared" si="176"/>
        <v>23</v>
      </c>
      <c r="P1250" t="str">
        <f t="shared" si="177"/>
        <v>May</v>
      </c>
      <c r="Q1250">
        <f t="shared" si="178"/>
        <v>30</v>
      </c>
      <c r="R1250" t="str">
        <f t="shared" si="179"/>
        <v>Mon</v>
      </c>
    </row>
    <row r="1251" spans="1:18" x14ac:dyDescent="0.25">
      <c r="A1251" t="str">
        <f>PROPER(Sheet1!A1252)</f>
        <v>Sumup</v>
      </c>
      <c r="B1251" t="str">
        <f>PROPER(Sheet1!B1252)</f>
        <v>Sao Paulo</v>
      </c>
      <c r="C1251" t="s">
        <v>32</v>
      </c>
      <c r="D1251">
        <v>100</v>
      </c>
      <c r="E1251" s="2">
        <v>0.03</v>
      </c>
      <c r="F1251" s="1">
        <v>44711</v>
      </c>
      <c r="G1251" t="s">
        <v>16</v>
      </c>
      <c r="H1251" t="s">
        <v>148</v>
      </c>
      <c r="I1251" s="3">
        <v>50</v>
      </c>
      <c r="J1251" s="4">
        <f t="shared" si="171"/>
        <v>50000</v>
      </c>
      <c r="K1251">
        <f t="shared" si="172"/>
        <v>3333.3333333333335</v>
      </c>
      <c r="L1251">
        <f t="shared" si="173"/>
        <v>3233.3333333333335</v>
      </c>
      <c r="M1251">
        <f t="shared" si="174"/>
        <v>2022</v>
      </c>
      <c r="N1251">
        <f t="shared" si="175"/>
        <v>5</v>
      </c>
      <c r="O1251">
        <f t="shared" si="176"/>
        <v>23</v>
      </c>
      <c r="P1251" t="str">
        <f t="shared" si="177"/>
        <v>May</v>
      </c>
      <c r="Q1251">
        <f t="shared" si="178"/>
        <v>30</v>
      </c>
      <c r="R1251" t="str">
        <f t="shared" si="179"/>
        <v>Mon</v>
      </c>
    </row>
    <row r="1252" spans="1:18" x14ac:dyDescent="0.25">
      <c r="A1252" t="str">
        <f>PROPER(Sheet1!A1253)</f>
        <v>Tempus Ex</v>
      </c>
      <c r="B1252" t="str">
        <f>PROPER(Sheet1!B1253)</f>
        <v>Sf Bay Area</v>
      </c>
      <c r="C1252" t="s">
        <v>53</v>
      </c>
      <c r="F1252" s="1">
        <v>44711</v>
      </c>
      <c r="G1252" t="s">
        <v>16</v>
      </c>
      <c r="H1252" t="s">
        <v>29</v>
      </c>
      <c r="I1252" s="3">
        <v>36</v>
      </c>
      <c r="J1252" s="4">
        <f t="shared" si="171"/>
        <v>36000</v>
      </c>
      <c r="K1252">
        <f t="shared" si="172"/>
        <v>0</v>
      </c>
      <c r="L1252">
        <f t="shared" si="173"/>
        <v>0</v>
      </c>
      <c r="M1252">
        <f t="shared" si="174"/>
        <v>2022</v>
      </c>
      <c r="N1252">
        <f t="shared" si="175"/>
        <v>5</v>
      </c>
      <c r="O1252">
        <f t="shared" si="176"/>
        <v>23</v>
      </c>
      <c r="P1252" t="str">
        <f t="shared" si="177"/>
        <v>May</v>
      </c>
      <c r="Q1252">
        <f t="shared" si="178"/>
        <v>30</v>
      </c>
      <c r="R1252" t="str">
        <f t="shared" si="179"/>
        <v>Mon</v>
      </c>
    </row>
    <row r="1253" spans="1:18" x14ac:dyDescent="0.25">
      <c r="A1253" t="str">
        <f>PROPER(Sheet1!A1254)</f>
        <v>Frontrow</v>
      </c>
      <c r="B1253" t="str">
        <f>PROPER(Sheet1!B1254)</f>
        <v>Bengaluru</v>
      </c>
      <c r="C1253" t="s">
        <v>25</v>
      </c>
      <c r="D1253">
        <v>145</v>
      </c>
      <c r="E1253" s="2">
        <v>0.3</v>
      </c>
      <c r="F1253" s="1">
        <v>44708</v>
      </c>
      <c r="G1253" t="s">
        <v>21</v>
      </c>
      <c r="H1253" t="s">
        <v>17</v>
      </c>
      <c r="I1253" s="3">
        <v>17</v>
      </c>
      <c r="J1253" s="4">
        <f t="shared" si="171"/>
        <v>17000</v>
      </c>
      <c r="K1253">
        <f t="shared" si="172"/>
        <v>483.33333333333337</v>
      </c>
      <c r="L1253">
        <f t="shared" si="173"/>
        <v>338.33333333333337</v>
      </c>
      <c r="M1253">
        <f t="shared" si="174"/>
        <v>2022</v>
      </c>
      <c r="N1253">
        <f t="shared" si="175"/>
        <v>5</v>
      </c>
      <c r="O1253">
        <f t="shared" si="176"/>
        <v>22</v>
      </c>
      <c r="P1253" t="str">
        <f t="shared" si="177"/>
        <v>May</v>
      </c>
      <c r="Q1253">
        <f t="shared" si="178"/>
        <v>27</v>
      </c>
      <c r="R1253" t="str">
        <f t="shared" si="179"/>
        <v>Fri</v>
      </c>
    </row>
    <row r="1254" spans="1:18" x14ac:dyDescent="0.25">
      <c r="A1254" t="str">
        <f>PROPER(Sheet1!A1255)</f>
        <v>Daloopa</v>
      </c>
      <c r="B1254" t="str">
        <f>PROPER(Sheet1!B1255)</f>
        <v>New Delhi</v>
      </c>
      <c r="C1254" t="s">
        <v>53</v>
      </c>
      <c r="D1254">
        <v>40</v>
      </c>
      <c r="F1254" s="1">
        <v>44708</v>
      </c>
      <c r="G1254" t="s">
        <v>21</v>
      </c>
      <c r="H1254" t="s">
        <v>17</v>
      </c>
      <c r="I1254" s="3">
        <v>23</v>
      </c>
      <c r="J1254" s="4">
        <f t="shared" si="171"/>
        <v>23000</v>
      </c>
      <c r="K1254">
        <f t="shared" si="172"/>
        <v>0</v>
      </c>
      <c r="L1254">
        <f t="shared" si="173"/>
        <v>-40</v>
      </c>
      <c r="M1254">
        <f t="shared" si="174"/>
        <v>2022</v>
      </c>
      <c r="N1254">
        <f t="shared" si="175"/>
        <v>5</v>
      </c>
      <c r="O1254">
        <f t="shared" si="176"/>
        <v>22</v>
      </c>
      <c r="P1254" t="str">
        <f t="shared" si="177"/>
        <v>May</v>
      </c>
      <c r="Q1254">
        <f t="shared" si="178"/>
        <v>27</v>
      </c>
      <c r="R1254" t="str">
        <f t="shared" si="179"/>
        <v>Fri</v>
      </c>
    </row>
    <row r="1255" spans="1:18" x14ac:dyDescent="0.25">
      <c r="A1255" t="str">
        <f>PROPER(Sheet1!A1256)</f>
        <v>Uncapped</v>
      </c>
      <c r="B1255" t="str">
        <f>PROPER(Sheet1!B1256)</f>
        <v>London</v>
      </c>
      <c r="C1255" t="s">
        <v>32</v>
      </c>
      <c r="D1255">
        <v>29</v>
      </c>
      <c r="E1255" s="2">
        <v>0.26</v>
      </c>
      <c r="F1255" s="1">
        <v>44708</v>
      </c>
      <c r="G1255" t="s">
        <v>16</v>
      </c>
      <c r="H1255" t="s">
        <v>124</v>
      </c>
      <c r="I1255" s="3">
        <v>118</v>
      </c>
      <c r="J1255" s="4">
        <f t="shared" si="171"/>
        <v>118000</v>
      </c>
      <c r="K1255">
        <f t="shared" si="172"/>
        <v>111.53846153846153</v>
      </c>
      <c r="L1255">
        <f t="shared" si="173"/>
        <v>82.538461538461533</v>
      </c>
      <c r="M1255">
        <f t="shared" si="174"/>
        <v>2022</v>
      </c>
      <c r="N1255">
        <f t="shared" si="175"/>
        <v>5</v>
      </c>
      <c r="O1255">
        <f t="shared" si="176"/>
        <v>22</v>
      </c>
      <c r="P1255" t="str">
        <f t="shared" si="177"/>
        <v>May</v>
      </c>
      <c r="Q1255">
        <f t="shared" si="178"/>
        <v>27</v>
      </c>
      <c r="R1255" t="str">
        <f t="shared" si="179"/>
        <v>Fri</v>
      </c>
    </row>
    <row r="1256" spans="1:18" x14ac:dyDescent="0.25">
      <c r="A1256" t="str">
        <f>PROPER(Sheet1!A1257)</f>
        <v>Akerna</v>
      </c>
      <c r="B1256" t="str">
        <f>PROPER(Sheet1!B1257)</f>
        <v>Denver</v>
      </c>
      <c r="C1256" t="s">
        <v>211</v>
      </c>
      <c r="F1256" s="1">
        <v>44708</v>
      </c>
      <c r="G1256" t="s">
        <v>16</v>
      </c>
      <c r="H1256" t="s">
        <v>29</v>
      </c>
      <c r="I1256" s="3">
        <v>46</v>
      </c>
      <c r="J1256" s="4">
        <f t="shared" si="171"/>
        <v>46000</v>
      </c>
      <c r="K1256">
        <f t="shared" si="172"/>
        <v>0</v>
      </c>
      <c r="L1256">
        <f t="shared" si="173"/>
        <v>0</v>
      </c>
      <c r="M1256">
        <f t="shared" si="174"/>
        <v>2022</v>
      </c>
      <c r="N1256">
        <f t="shared" si="175"/>
        <v>5</v>
      </c>
      <c r="O1256">
        <f t="shared" si="176"/>
        <v>22</v>
      </c>
      <c r="P1256" t="str">
        <f t="shared" si="177"/>
        <v>May</v>
      </c>
      <c r="Q1256">
        <f t="shared" si="178"/>
        <v>27</v>
      </c>
      <c r="R1256" t="str">
        <f t="shared" si="179"/>
        <v>Fri</v>
      </c>
    </row>
    <row r="1257" spans="1:18" x14ac:dyDescent="0.25">
      <c r="A1257" t="str">
        <f>PROPER(Sheet1!A1258)</f>
        <v>Terminus</v>
      </c>
      <c r="B1257" t="str">
        <f>PROPER(Sheet1!B1258)</f>
        <v>Atlanta</v>
      </c>
      <c r="C1257" t="s">
        <v>15</v>
      </c>
      <c r="F1257" s="1">
        <v>44708</v>
      </c>
      <c r="G1257" t="s">
        <v>33</v>
      </c>
      <c r="H1257" t="s">
        <v>29</v>
      </c>
      <c r="I1257" s="3">
        <v>120</v>
      </c>
      <c r="J1257" s="4">
        <f t="shared" si="171"/>
        <v>120000</v>
      </c>
      <c r="K1257">
        <f t="shared" si="172"/>
        <v>0</v>
      </c>
      <c r="L1257">
        <f t="shared" si="173"/>
        <v>0</v>
      </c>
      <c r="M1257">
        <f t="shared" si="174"/>
        <v>2022</v>
      </c>
      <c r="N1257">
        <f t="shared" si="175"/>
        <v>5</v>
      </c>
      <c r="O1257">
        <f t="shared" si="176"/>
        <v>22</v>
      </c>
      <c r="P1257" t="str">
        <f t="shared" si="177"/>
        <v>May</v>
      </c>
      <c r="Q1257">
        <f t="shared" si="178"/>
        <v>27</v>
      </c>
      <c r="R1257" t="str">
        <f t="shared" si="179"/>
        <v>Fri</v>
      </c>
    </row>
    <row r="1258" spans="1:18" x14ac:dyDescent="0.25">
      <c r="A1258" t="str">
        <f>PROPER(Sheet1!A1259)</f>
        <v>Vtex</v>
      </c>
      <c r="B1258" t="str">
        <f>PROPER(Sheet1!B1259)</f>
        <v>Sao Paulo</v>
      </c>
      <c r="C1258" t="s">
        <v>20</v>
      </c>
      <c r="D1258">
        <v>200</v>
      </c>
      <c r="E1258" s="2">
        <v>0.13</v>
      </c>
      <c r="F1258" s="1">
        <v>44707</v>
      </c>
      <c r="G1258" t="s">
        <v>11</v>
      </c>
      <c r="H1258" t="s">
        <v>148</v>
      </c>
      <c r="I1258" s="3">
        <v>365</v>
      </c>
      <c r="J1258" s="4">
        <f t="shared" si="171"/>
        <v>365000</v>
      </c>
      <c r="K1258">
        <f t="shared" si="172"/>
        <v>1538.4615384615383</v>
      </c>
      <c r="L1258">
        <f t="shared" si="173"/>
        <v>1338.4615384615383</v>
      </c>
      <c r="M1258">
        <f t="shared" si="174"/>
        <v>2022</v>
      </c>
      <c r="N1258">
        <f t="shared" si="175"/>
        <v>5</v>
      </c>
      <c r="O1258">
        <f t="shared" si="176"/>
        <v>22</v>
      </c>
      <c r="P1258" t="str">
        <f t="shared" si="177"/>
        <v>May</v>
      </c>
      <c r="Q1258">
        <f t="shared" si="178"/>
        <v>26</v>
      </c>
      <c r="R1258" t="str">
        <f t="shared" si="179"/>
        <v>Thu</v>
      </c>
    </row>
    <row r="1259" spans="1:18" x14ac:dyDescent="0.25">
      <c r="A1259" t="str">
        <f>PROPER(Sheet1!A1260)</f>
        <v>Bitso</v>
      </c>
      <c r="B1259" t="str">
        <f>PROPER(Sheet1!B1260)</f>
        <v>Mexico City</v>
      </c>
      <c r="C1259" t="s">
        <v>28</v>
      </c>
      <c r="D1259">
        <v>80</v>
      </c>
      <c r="E1259" s="2">
        <v>0.11</v>
      </c>
      <c r="F1259" s="1">
        <v>44707</v>
      </c>
      <c r="G1259" t="s">
        <v>33</v>
      </c>
      <c r="H1259" t="s">
        <v>474</v>
      </c>
      <c r="I1259" s="3">
        <v>378</v>
      </c>
      <c r="J1259" s="4">
        <f t="shared" si="171"/>
        <v>378000</v>
      </c>
      <c r="K1259">
        <f t="shared" si="172"/>
        <v>727.27272727272725</v>
      </c>
      <c r="L1259">
        <f t="shared" si="173"/>
        <v>647.27272727272725</v>
      </c>
      <c r="M1259">
        <f t="shared" si="174"/>
        <v>2022</v>
      </c>
      <c r="N1259">
        <f t="shared" si="175"/>
        <v>5</v>
      </c>
      <c r="O1259">
        <f t="shared" si="176"/>
        <v>22</v>
      </c>
      <c r="P1259" t="str">
        <f t="shared" si="177"/>
        <v>May</v>
      </c>
      <c r="Q1259">
        <f t="shared" si="178"/>
        <v>26</v>
      </c>
      <c r="R1259" t="str">
        <f t="shared" si="179"/>
        <v>Thu</v>
      </c>
    </row>
    <row r="1260" spans="1:18" x14ac:dyDescent="0.25">
      <c r="A1260" t="str">
        <f>PROPER(Sheet1!A1261)</f>
        <v>Foodpanda</v>
      </c>
      <c r="B1260" t="str">
        <f>PROPER(Sheet1!B1261)</f>
        <v>Bucharest</v>
      </c>
      <c r="C1260" t="s">
        <v>41</v>
      </c>
      <c r="D1260">
        <v>80</v>
      </c>
      <c r="F1260" s="1">
        <v>44707</v>
      </c>
      <c r="G1260" t="s">
        <v>44</v>
      </c>
      <c r="H1260" t="s">
        <v>878</v>
      </c>
      <c r="I1260" s="3">
        <v>749</v>
      </c>
      <c r="J1260" s="4">
        <f t="shared" si="171"/>
        <v>749000</v>
      </c>
      <c r="K1260">
        <f t="shared" si="172"/>
        <v>0</v>
      </c>
      <c r="L1260">
        <f t="shared" si="173"/>
        <v>-80</v>
      </c>
      <c r="M1260">
        <f t="shared" si="174"/>
        <v>2022</v>
      </c>
      <c r="N1260">
        <f t="shared" si="175"/>
        <v>5</v>
      </c>
      <c r="O1260">
        <f t="shared" si="176"/>
        <v>22</v>
      </c>
      <c r="P1260" t="str">
        <f t="shared" si="177"/>
        <v>May</v>
      </c>
      <c r="Q1260">
        <f t="shared" si="178"/>
        <v>26</v>
      </c>
      <c r="R1260" t="str">
        <f t="shared" si="179"/>
        <v>Thu</v>
      </c>
    </row>
    <row r="1261" spans="1:18" x14ac:dyDescent="0.25">
      <c r="A1261" t="str">
        <f>PROPER(Sheet1!A1262)</f>
        <v>Dazn</v>
      </c>
      <c r="B1261" t="str">
        <f>PROPER(Sheet1!B1262)</f>
        <v>London</v>
      </c>
      <c r="C1261" t="s">
        <v>37</v>
      </c>
      <c r="D1261">
        <v>50</v>
      </c>
      <c r="E1261" s="2">
        <v>0.02</v>
      </c>
      <c r="F1261" s="1">
        <v>44707</v>
      </c>
      <c r="G1261" t="s">
        <v>16</v>
      </c>
      <c r="H1261" t="s">
        <v>124</v>
      </c>
      <c r="J1261" s="4">
        <f t="shared" si="171"/>
        <v>0</v>
      </c>
      <c r="K1261">
        <f t="shared" si="172"/>
        <v>2500</v>
      </c>
      <c r="L1261">
        <f t="shared" si="173"/>
        <v>2450</v>
      </c>
      <c r="M1261">
        <f t="shared" si="174"/>
        <v>2022</v>
      </c>
      <c r="N1261">
        <f t="shared" si="175"/>
        <v>5</v>
      </c>
      <c r="O1261">
        <f t="shared" si="176"/>
        <v>22</v>
      </c>
      <c r="P1261" t="str">
        <f t="shared" si="177"/>
        <v>May</v>
      </c>
      <c r="Q1261">
        <f t="shared" si="178"/>
        <v>26</v>
      </c>
      <c r="R1261" t="str">
        <f t="shared" si="179"/>
        <v>Thu</v>
      </c>
    </row>
    <row r="1262" spans="1:18" x14ac:dyDescent="0.25">
      <c r="A1262" t="str">
        <f>PROPER(Sheet1!A1263)</f>
        <v>Lacework</v>
      </c>
      <c r="B1262" t="str">
        <f>PROPER(Sheet1!B1263)</f>
        <v>Sf Bay Area</v>
      </c>
      <c r="C1262" t="s">
        <v>91</v>
      </c>
      <c r="D1262">
        <v>300</v>
      </c>
      <c r="E1262" s="2">
        <v>0.2</v>
      </c>
      <c r="F1262" s="1">
        <v>44706</v>
      </c>
      <c r="G1262" t="s">
        <v>72</v>
      </c>
      <c r="H1262" t="s">
        <v>29</v>
      </c>
      <c r="I1262" s="3">
        <v>1900</v>
      </c>
      <c r="J1262" s="4">
        <f t="shared" si="171"/>
        <v>1900000</v>
      </c>
      <c r="K1262">
        <f t="shared" si="172"/>
        <v>1500</v>
      </c>
      <c r="L1262">
        <f t="shared" si="173"/>
        <v>1200</v>
      </c>
      <c r="M1262">
        <f t="shared" si="174"/>
        <v>2022</v>
      </c>
      <c r="N1262">
        <f t="shared" si="175"/>
        <v>5</v>
      </c>
      <c r="O1262">
        <f t="shared" si="176"/>
        <v>22</v>
      </c>
      <c r="P1262" t="str">
        <f t="shared" si="177"/>
        <v>May</v>
      </c>
      <c r="Q1262">
        <f t="shared" si="178"/>
        <v>25</v>
      </c>
      <c r="R1262" t="str">
        <f t="shared" si="179"/>
        <v>Wed</v>
      </c>
    </row>
    <row r="1263" spans="1:18" x14ac:dyDescent="0.25">
      <c r="A1263" t="str">
        <f>PROPER(Sheet1!A1264)</f>
        <v>Bolt</v>
      </c>
      <c r="B1263" t="str">
        <f>PROPER(Sheet1!B1264)</f>
        <v>Sf Bay Area</v>
      </c>
      <c r="C1263" t="s">
        <v>32</v>
      </c>
      <c r="D1263">
        <v>240</v>
      </c>
      <c r="E1263" s="2">
        <v>0.27</v>
      </c>
      <c r="F1263" s="1">
        <v>44706</v>
      </c>
      <c r="G1263" t="s">
        <v>74</v>
      </c>
      <c r="H1263" t="s">
        <v>29</v>
      </c>
      <c r="I1263" s="3">
        <v>1300</v>
      </c>
      <c r="J1263" s="4">
        <f t="shared" si="171"/>
        <v>1300000</v>
      </c>
      <c r="K1263">
        <f t="shared" si="172"/>
        <v>888.8888888888888</v>
      </c>
      <c r="L1263">
        <f t="shared" si="173"/>
        <v>648.8888888888888</v>
      </c>
      <c r="M1263">
        <f t="shared" si="174"/>
        <v>2022</v>
      </c>
      <c r="N1263">
        <f t="shared" si="175"/>
        <v>5</v>
      </c>
      <c r="O1263">
        <f t="shared" si="176"/>
        <v>22</v>
      </c>
      <c r="P1263" t="str">
        <f t="shared" si="177"/>
        <v>May</v>
      </c>
      <c r="Q1263">
        <f t="shared" si="178"/>
        <v>25</v>
      </c>
      <c r="R1263" t="str">
        <f t="shared" si="179"/>
        <v>Wed</v>
      </c>
    </row>
    <row r="1264" spans="1:18" x14ac:dyDescent="0.25">
      <c r="A1264" t="str">
        <f>PROPER(Sheet1!A1265)</f>
        <v>Peerstreet</v>
      </c>
      <c r="B1264" t="str">
        <f>PROPER(Sheet1!B1265)</f>
        <v>Los Angeles</v>
      </c>
      <c r="C1264" t="s">
        <v>32</v>
      </c>
      <c r="D1264">
        <v>75</v>
      </c>
      <c r="F1264" s="1">
        <v>44706</v>
      </c>
      <c r="G1264" t="s">
        <v>33</v>
      </c>
      <c r="H1264" t="s">
        <v>29</v>
      </c>
      <c r="I1264" s="3">
        <v>121</v>
      </c>
      <c r="J1264" s="4">
        <f t="shared" si="171"/>
        <v>121000</v>
      </c>
      <c r="K1264">
        <f t="shared" si="172"/>
        <v>0</v>
      </c>
      <c r="L1264">
        <f t="shared" si="173"/>
        <v>-75</v>
      </c>
      <c r="M1264">
        <f t="shared" si="174"/>
        <v>2022</v>
      </c>
      <c r="N1264">
        <f t="shared" si="175"/>
        <v>5</v>
      </c>
      <c r="O1264">
        <f t="shared" si="176"/>
        <v>22</v>
      </c>
      <c r="P1264" t="str">
        <f t="shared" si="177"/>
        <v>May</v>
      </c>
      <c r="Q1264">
        <f t="shared" si="178"/>
        <v>25</v>
      </c>
      <c r="R1264" t="str">
        <f t="shared" si="179"/>
        <v>Wed</v>
      </c>
    </row>
    <row r="1265" spans="1:18" x14ac:dyDescent="0.25">
      <c r="A1265" t="str">
        <f>PROPER(Sheet1!A1266)</f>
        <v>Kontist</v>
      </c>
      <c r="B1265" t="str">
        <f>PROPER(Sheet1!B1266)</f>
        <v>Berlin</v>
      </c>
      <c r="C1265" t="s">
        <v>32</v>
      </c>
      <c r="D1265">
        <v>50</v>
      </c>
      <c r="E1265" s="2">
        <v>0.25</v>
      </c>
      <c r="F1265" s="1">
        <v>44706</v>
      </c>
      <c r="G1265" t="s">
        <v>63</v>
      </c>
      <c r="H1265" t="s">
        <v>127</v>
      </c>
      <c r="I1265" s="3">
        <v>53</v>
      </c>
      <c r="J1265" s="4">
        <f t="shared" si="171"/>
        <v>53000</v>
      </c>
      <c r="K1265">
        <f t="shared" si="172"/>
        <v>200</v>
      </c>
      <c r="L1265">
        <f t="shared" si="173"/>
        <v>150</v>
      </c>
      <c r="M1265">
        <f t="shared" si="174"/>
        <v>2022</v>
      </c>
      <c r="N1265">
        <f t="shared" si="175"/>
        <v>5</v>
      </c>
      <c r="O1265">
        <f t="shared" si="176"/>
        <v>22</v>
      </c>
      <c r="P1265" t="str">
        <f t="shared" si="177"/>
        <v>May</v>
      </c>
      <c r="Q1265">
        <f t="shared" si="178"/>
        <v>25</v>
      </c>
      <c r="R1265" t="str">
        <f t="shared" si="179"/>
        <v>Wed</v>
      </c>
    </row>
    <row r="1266" spans="1:18" x14ac:dyDescent="0.25">
      <c r="A1266" t="str">
        <f>PROPER(Sheet1!A1267)</f>
        <v>Nuri</v>
      </c>
      <c r="B1266" t="str">
        <f>PROPER(Sheet1!B1267)</f>
        <v>Berlin</v>
      </c>
      <c r="C1266" t="s">
        <v>32</v>
      </c>
      <c r="D1266">
        <v>45</v>
      </c>
      <c r="E1266" s="2">
        <v>0.2</v>
      </c>
      <c r="F1266" s="1">
        <v>44706</v>
      </c>
      <c r="G1266" t="s">
        <v>63</v>
      </c>
      <c r="H1266" t="s">
        <v>127</v>
      </c>
      <c r="I1266" s="3">
        <v>42</v>
      </c>
      <c r="J1266" s="4">
        <f t="shared" si="171"/>
        <v>42000</v>
      </c>
      <c r="K1266">
        <f t="shared" si="172"/>
        <v>225</v>
      </c>
      <c r="L1266">
        <f t="shared" si="173"/>
        <v>180</v>
      </c>
      <c r="M1266">
        <f t="shared" si="174"/>
        <v>2022</v>
      </c>
      <c r="N1266">
        <f t="shared" si="175"/>
        <v>5</v>
      </c>
      <c r="O1266">
        <f t="shared" si="176"/>
        <v>22</v>
      </c>
      <c r="P1266" t="str">
        <f t="shared" si="177"/>
        <v>May</v>
      </c>
      <c r="Q1266">
        <f t="shared" si="178"/>
        <v>25</v>
      </c>
      <c r="R1266" t="str">
        <f t="shared" si="179"/>
        <v>Wed</v>
      </c>
    </row>
    <row r="1267" spans="1:18" x14ac:dyDescent="0.25">
      <c r="A1267" t="str">
        <f>PROPER(Sheet1!A1268)</f>
        <v>Coterie Insurance</v>
      </c>
      <c r="B1267" t="str">
        <f>PROPER(Sheet1!B1268)</f>
        <v>Cincinnati</v>
      </c>
      <c r="C1267" t="s">
        <v>32</v>
      </c>
      <c r="D1267">
        <v>30</v>
      </c>
      <c r="E1267" s="2">
        <v>0.2</v>
      </c>
      <c r="F1267" s="1">
        <v>44706</v>
      </c>
      <c r="G1267" t="s">
        <v>63</v>
      </c>
      <c r="H1267" t="s">
        <v>29</v>
      </c>
      <c r="I1267" s="3">
        <v>70</v>
      </c>
      <c r="J1267" s="4">
        <f t="shared" si="171"/>
        <v>70000</v>
      </c>
      <c r="K1267">
        <f t="shared" si="172"/>
        <v>150</v>
      </c>
      <c r="L1267">
        <f t="shared" si="173"/>
        <v>120</v>
      </c>
      <c r="M1267">
        <f t="shared" si="174"/>
        <v>2022</v>
      </c>
      <c r="N1267">
        <f t="shared" si="175"/>
        <v>5</v>
      </c>
      <c r="O1267">
        <f t="shared" si="176"/>
        <v>22</v>
      </c>
      <c r="P1267" t="str">
        <f t="shared" si="177"/>
        <v>May</v>
      </c>
      <c r="Q1267">
        <f t="shared" si="178"/>
        <v>25</v>
      </c>
      <c r="R1267" t="str">
        <f t="shared" si="179"/>
        <v>Wed</v>
      </c>
    </row>
    <row r="1268" spans="1:18" x14ac:dyDescent="0.25">
      <c r="A1268" t="str">
        <f>PROPER(Sheet1!A1269)</f>
        <v>Airlift</v>
      </c>
      <c r="B1268" t="str">
        <f>PROPER(Sheet1!B1269)</f>
        <v>Lahore</v>
      </c>
      <c r="C1268" t="s">
        <v>211</v>
      </c>
      <c r="E1268" s="2">
        <v>0.31</v>
      </c>
      <c r="F1268" s="1">
        <v>44706</v>
      </c>
      <c r="G1268" t="s">
        <v>63</v>
      </c>
      <c r="H1268" t="s">
        <v>1128</v>
      </c>
      <c r="I1268" s="3">
        <v>109</v>
      </c>
      <c r="J1268" s="4">
        <f t="shared" si="171"/>
        <v>109000</v>
      </c>
      <c r="K1268">
        <f t="shared" si="172"/>
        <v>0</v>
      </c>
      <c r="L1268">
        <f t="shared" si="173"/>
        <v>0</v>
      </c>
      <c r="M1268">
        <f t="shared" si="174"/>
        <v>2022</v>
      </c>
      <c r="N1268">
        <f t="shared" si="175"/>
        <v>5</v>
      </c>
      <c r="O1268">
        <f t="shared" si="176"/>
        <v>22</v>
      </c>
      <c r="P1268" t="str">
        <f t="shared" si="177"/>
        <v>May</v>
      </c>
      <c r="Q1268">
        <f t="shared" si="178"/>
        <v>25</v>
      </c>
      <c r="R1268" t="str">
        <f t="shared" si="179"/>
        <v>Wed</v>
      </c>
    </row>
    <row r="1269" spans="1:18" x14ac:dyDescent="0.25">
      <c r="A1269" t="str">
        <f>PROPER(Sheet1!A1270)</f>
        <v>Getir</v>
      </c>
      <c r="B1269" t="str">
        <f>PROPER(Sheet1!B1270)</f>
        <v>Istanbul</v>
      </c>
      <c r="C1269" t="s">
        <v>41</v>
      </c>
      <c r="E1269" s="2">
        <v>0.14000000000000001</v>
      </c>
      <c r="F1269" s="1">
        <v>44706</v>
      </c>
      <c r="G1269" t="s">
        <v>74</v>
      </c>
      <c r="H1269" t="s">
        <v>1348</v>
      </c>
      <c r="I1269" s="3">
        <v>1800</v>
      </c>
      <c r="J1269" s="4">
        <f t="shared" si="171"/>
        <v>1800000</v>
      </c>
      <c r="K1269">
        <f t="shared" si="172"/>
        <v>0</v>
      </c>
      <c r="L1269">
        <f t="shared" si="173"/>
        <v>0</v>
      </c>
      <c r="M1269">
        <f t="shared" si="174"/>
        <v>2022</v>
      </c>
      <c r="N1269">
        <f t="shared" si="175"/>
        <v>5</v>
      </c>
      <c r="O1269">
        <f t="shared" si="176"/>
        <v>22</v>
      </c>
      <c r="P1269" t="str">
        <f t="shared" si="177"/>
        <v>May</v>
      </c>
      <c r="Q1269">
        <f t="shared" si="178"/>
        <v>25</v>
      </c>
      <c r="R1269" t="str">
        <f t="shared" si="179"/>
        <v>Wed</v>
      </c>
    </row>
    <row r="1270" spans="1:18" x14ac:dyDescent="0.25">
      <c r="A1270" t="str">
        <f>PROPER(Sheet1!A1271)</f>
        <v>Zapp</v>
      </c>
      <c r="B1270" t="str">
        <f>PROPER(Sheet1!B1271)</f>
        <v>London</v>
      </c>
      <c r="C1270" t="s">
        <v>41</v>
      </c>
      <c r="E1270" s="2">
        <v>0.1</v>
      </c>
      <c r="F1270" s="1">
        <v>44706</v>
      </c>
      <c r="H1270" t="s">
        <v>124</v>
      </c>
      <c r="I1270" s="3">
        <v>300</v>
      </c>
      <c r="J1270" s="4">
        <f t="shared" si="171"/>
        <v>300000</v>
      </c>
      <c r="K1270">
        <f t="shared" si="172"/>
        <v>0</v>
      </c>
      <c r="L1270">
        <f t="shared" si="173"/>
        <v>0</v>
      </c>
      <c r="M1270">
        <f t="shared" si="174"/>
        <v>2022</v>
      </c>
      <c r="N1270">
        <f t="shared" si="175"/>
        <v>5</v>
      </c>
      <c r="O1270">
        <f t="shared" si="176"/>
        <v>22</v>
      </c>
      <c r="P1270" t="str">
        <f t="shared" si="177"/>
        <v>May</v>
      </c>
      <c r="Q1270">
        <f t="shared" si="178"/>
        <v>25</v>
      </c>
      <c r="R1270" t="str">
        <f t="shared" si="179"/>
        <v>Wed</v>
      </c>
    </row>
    <row r="1271" spans="1:18" x14ac:dyDescent="0.25">
      <c r="A1271" t="str">
        <f>PROPER(Sheet1!A1272)</f>
        <v>Gorillas</v>
      </c>
      <c r="B1271" t="str">
        <f>PROPER(Sheet1!B1272)</f>
        <v>Berlin</v>
      </c>
      <c r="C1271" t="s">
        <v>41</v>
      </c>
      <c r="D1271">
        <v>300</v>
      </c>
      <c r="E1271" s="2">
        <v>0.5</v>
      </c>
      <c r="F1271" s="1">
        <v>44705</v>
      </c>
      <c r="G1271" t="s">
        <v>33</v>
      </c>
      <c r="H1271" t="s">
        <v>127</v>
      </c>
      <c r="I1271" s="3">
        <v>1300</v>
      </c>
      <c r="J1271" s="4">
        <f t="shared" si="171"/>
        <v>1300000</v>
      </c>
      <c r="K1271">
        <f t="shared" si="172"/>
        <v>600</v>
      </c>
      <c r="L1271">
        <f t="shared" si="173"/>
        <v>300</v>
      </c>
      <c r="M1271">
        <f t="shared" si="174"/>
        <v>2022</v>
      </c>
      <c r="N1271">
        <f t="shared" si="175"/>
        <v>5</v>
      </c>
      <c r="O1271">
        <f t="shared" si="176"/>
        <v>22</v>
      </c>
      <c r="P1271" t="str">
        <f t="shared" si="177"/>
        <v>May</v>
      </c>
      <c r="Q1271">
        <f t="shared" si="178"/>
        <v>24</v>
      </c>
      <c r="R1271" t="str">
        <f t="shared" si="179"/>
        <v>Tue</v>
      </c>
    </row>
    <row r="1272" spans="1:18" x14ac:dyDescent="0.25">
      <c r="A1272" t="str">
        <f>PROPER(Sheet1!A1273)</f>
        <v>Zenius</v>
      </c>
      <c r="B1272" t="str">
        <f>PROPER(Sheet1!B1273)</f>
        <v>Jakarta</v>
      </c>
      <c r="C1272" t="s">
        <v>25</v>
      </c>
      <c r="D1272">
        <v>200</v>
      </c>
      <c r="F1272" s="1">
        <v>44705</v>
      </c>
      <c r="G1272" t="s">
        <v>63</v>
      </c>
      <c r="H1272" t="s">
        <v>342</v>
      </c>
      <c r="I1272" s="3">
        <v>20</v>
      </c>
      <c r="J1272" s="4">
        <f t="shared" si="171"/>
        <v>20000</v>
      </c>
      <c r="K1272">
        <f t="shared" si="172"/>
        <v>0</v>
      </c>
      <c r="L1272">
        <f t="shared" si="173"/>
        <v>-200</v>
      </c>
      <c r="M1272">
        <f t="shared" si="174"/>
        <v>2022</v>
      </c>
      <c r="N1272">
        <f t="shared" si="175"/>
        <v>5</v>
      </c>
      <c r="O1272">
        <f t="shared" si="176"/>
        <v>22</v>
      </c>
      <c r="P1272" t="str">
        <f t="shared" si="177"/>
        <v>May</v>
      </c>
      <c r="Q1272">
        <f t="shared" si="178"/>
        <v>24</v>
      </c>
      <c r="R1272" t="str">
        <f t="shared" si="179"/>
        <v>Tue</v>
      </c>
    </row>
    <row r="1273" spans="1:18" x14ac:dyDescent="0.25">
      <c r="A1273" t="str">
        <f>PROPER(Sheet1!A1274)</f>
        <v>The Zebra</v>
      </c>
      <c r="B1273" t="str">
        <f>PROPER(Sheet1!B1274)</f>
        <v>Austin</v>
      </c>
      <c r="C1273" t="s">
        <v>32</v>
      </c>
      <c r="D1273">
        <v>40</v>
      </c>
      <c r="F1273" s="1">
        <v>44705</v>
      </c>
      <c r="G1273" t="s">
        <v>72</v>
      </c>
      <c r="H1273" t="s">
        <v>29</v>
      </c>
      <c r="I1273" s="3">
        <v>256</v>
      </c>
      <c r="J1273" s="4">
        <f t="shared" si="171"/>
        <v>256000</v>
      </c>
      <c r="K1273">
        <f t="shared" si="172"/>
        <v>0</v>
      </c>
      <c r="L1273">
        <f t="shared" si="173"/>
        <v>-40</v>
      </c>
      <c r="M1273">
        <f t="shared" si="174"/>
        <v>2022</v>
      </c>
      <c r="N1273">
        <f t="shared" si="175"/>
        <v>5</v>
      </c>
      <c r="O1273">
        <f t="shared" si="176"/>
        <v>22</v>
      </c>
      <c r="P1273" t="str">
        <f t="shared" si="177"/>
        <v>May</v>
      </c>
      <c r="Q1273">
        <f t="shared" si="178"/>
        <v>24</v>
      </c>
      <c r="R1273" t="str">
        <f t="shared" si="179"/>
        <v>Tue</v>
      </c>
    </row>
    <row r="1274" spans="1:18" x14ac:dyDescent="0.25">
      <c r="A1274" t="str">
        <f>PROPER(Sheet1!A1275)</f>
        <v>Klarna</v>
      </c>
      <c r="B1274" t="str">
        <f>PROPER(Sheet1!B1275)</f>
        <v>Stockholm</v>
      </c>
      <c r="C1274" t="s">
        <v>32</v>
      </c>
      <c r="D1274">
        <v>700</v>
      </c>
      <c r="E1274" s="2">
        <v>0.1</v>
      </c>
      <c r="F1274" s="1">
        <v>44704</v>
      </c>
      <c r="G1274" t="s">
        <v>16</v>
      </c>
      <c r="H1274" t="s">
        <v>12</v>
      </c>
      <c r="I1274" s="3">
        <v>3700</v>
      </c>
      <c r="J1274" s="4">
        <f t="shared" si="171"/>
        <v>3700000</v>
      </c>
      <c r="K1274">
        <f t="shared" si="172"/>
        <v>7000</v>
      </c>
      <c r="L1274">
        <f t="shared" si="173"/>
        <v>6300</v>
      </c>
      <c r="M1274">
        <f t="shared" si="174"/>
        <v>2022</v>
      </c>
      <c r="N1274">
        <f t="shared" si="175"/>
        <v>5</v>
      </c>
      <c r="O1274">
        <f t="shared" si="176"/>
        <v>22</v>
      </c>
      <c r="P1274" t="str">
        <f t="shared" si="177"/>
        <v>May</v>
      </c>
      <c r="Q1274">
        <f t="shared" si="178"/>
        <v>23</v>
      </c>
      <c r="R1274" t="str">
        <f t="shared" si="179"/>
        <v>Mon</v>
      </c>
    </row>
    <row r="1275" spans="1:18" x14ac:dyDescent="0.25">
      <c r="A1275" t="str">
        <f>PROPER(Sheet1!A1276)</f>
        <v>Paypal</v>
      </c>
      <c r="B1275" t="str">
        <f>PROPER(Sheet1!B1276)</f>
        <v>Sf Bay Area</v>
      </c>
      <c r="C1275" t="s">
        <v>32</v>
      </c>
      <c r="D1275">
        <v>83</v>
      </c>
      <c r="F1275" s="1">
        <v>44704</v>
      </c>
      <c r="G1275" t="s">
        <v>11</v>
      </c>
      <c r="H1275" t="s">
        <v>29</v>
      </c>
      <c r="I1275" s="3">
        <v>216</v>
      </c>
      <c r="J1275" s="4">
        <f t="shared" si="171"/>
        <v>216000</v>
      </c>
      <c r="K1275">
        <f t="shared" si="172"/>
        <v>0</v>
      </c>
      <c r="L1275">
        <f t="shared" si="173"/>
        <v>-83</v>
      </c>
      <c r="M1275">
        <f t="shared" si="174"/>
        <v>2022</v>
      </c>
      <c r="N1275">
        <f t="shared" si="175"/>
        <v>5</v>
      </c>
      <c r="O1275">
        <f t="shared" si="176"/>
        <v>22</v>
      </c>
      <c r="P1275" t="str">
        <f t="shared" si="177"/>
        <v>May</v>
      </c>
      <c r="Q1275">
        <f t="shared" si="178"/>
        <v>23</v>
      </c>
      <c r="R1275" t="str">
        <f t="shared" si="179"/>
        <v>Mon</v>
      </c>
    </row>
    <row r="1276" spans="1:18" x14ac:dyDescent="0.25">
      <c r="A1276" t="str">
        <f>PROPER(Sheet1!A1277)</f>
        <v>Buenbit</v>
      </c>
      <c r="B1276" t="str">
        <f>PROPER(Sheet1!B1277)</f>
        <v>Buenos Aires</v>
      </c>
      <c r="C1276" t="s">
        <v>28</v>
      </c>
      <c r="D1276">
        <v>80</v>
      </c>
      <c r="E1276" s="2">
        <v>0.45</v>
      </c>
      <c r="F1276" s="1">
        <v>44704</v>
      </c>
      <c r="G1276" t="s">
        <v>21</v>
      </c>
      <c r="H1276" t="s">
        <v>138</v>
      </c>
      <c r="I1276" s="3">
        <v>11</v>
      </c>
      <c r="J1276" s="4">
        <f t="shared" si="171"/>
        <v>11000</v>
      </c>
      <c r="K1276">
        <f t="shared" si="172"/>
        <v>177.77777777777777</v>
      </c>
      <c r="L1276">
        <f t="shared" si="173"/>
        <v>97.777777777777771</v>
      </c>
      <c r="M1276">
        <f t="shared" si="174"/>
        <v>2022</v>
      </c>
      <c r="N1276">
        <f t="shared" si="175"/>
        <v>5</v>
      </c>
      <c r="O1276">
        <f t="shared" si="176"/>
        <v>22</v>
      </c>
      <c r="P1276" t="str">
        <f t="shared" si="177"/>
        <v>May</v>
      </c>
      <c r="Q1276">
        <f t="shared" si="178"/>
        <v>23</v>
      </c>
      <c r="R1276" t="str">
        <f t="shared" si="179"/>
        <v>Mon</v>
      </c>
    </row>
    <row r="1277" spans="1:18" x14ac:dyDescent="0.25">
      <c r="A1277" t="str">
        <f>PROPER(Sheet1!A1278)</f>
        <v>Beyondminds</v>
      </c>
      <c r="B1277" t="str">
        <f>PROPER(Sheet1!B1278)</f>
        <v>Tel Aviv</v>
      </c>
      <c r="C1277" t="s">
        <v>53</v>
      </c>
      <c r="D1277">
        <v>65</v>
      </c>
      <c r="E1277" s="2">
        <v>1</v>
      </c>
      <c r="F1277" s="1">
        <v>44704</v>
      </c>
      <c r="G1277" t="s">
        <v>21</v>
      </c>
      <c r="H1277" t="s">
        <v>243</v>
      </c>
      <c r="I1277" s="3">
        <v>16</v>
      </c>
      <c r="J1277" s="4">
        <f t="shared" si="171"/>
        <v>16000</v>
      </c>
      <c r="K1277">
        <f t="shared" si="172"/>
        <v>65</v>
      </c>
      <c r="L1277">
        <f t="shared" si="173"/>
        <v>0</v>
      </c>
      <c r="M1277">
        <f t="shared" si="174"/>
        <v>2022</v>
      </c>
      <c r="N1277">
        <f t="shared" si="175"/>
        <v>5</v>
      </c>
      <c r="O1277">
        <f t="shared" si="176"/>
        <v>22</v>
      </c>
      <c r="P1277" t="str">
        <f t="shared" si="177"/>
        <v>May</v>
      </c>
      <c r="Q1277">
        <f t="shared" si="178"/>
        <v>23</v>
      </c>
      <c r="R1277" t="str">
        <f t="shared" si="179"/>
        <v>Mon</v>
      </c>
    </row>
    <row r="1278" spans="1:18" x14ac:dyDescent="0.25">
      <c r="A1278" t="str">
        <f>PROPER(Sheet1!A1279)</f>
        <v>Clickup</v>
      </c>
      <c r="B1278" t="str">
        <f>PROPER(Sheet1!B1279)</f>
        <v>San Diego</v>
      </c>
      <c r="C1278" t="s">
        <v>62</v>
      </c>
      <c r="D1278">
        <v>60</v>
      </c>
      <c r="E1278" s="2">
        <v>7.0000000000000007E-2</v>
      </c>
      <c r="F1278" s="1">
        <v>44704</v>
      </c>
      <c r="G1278" t="s">
        <v>33</v>
      </c>
      <c r="H1278" t="s">
        <v>29</v>
      </c>
      <c r="I1278" s="3">
        <v>537</v>
      </c>
      <c r="J1278" s="4">
        <f t="shared" si="171"/>
        <v>537000</v>
      </c>
      <c r="K1278">
        <f t="shared" si="172"/>
        <v>857.14285714285711</v>
      </c>
      <c r="L1278">
        <f t="shared" si="173"/>
        <v>797.14285714285711</v>
      </c>
      <c r="M1278">
        <f t="shared" si="174"/>
        <v>2022</v>
      </c>
      <c r="N1278">
        <f t="shared" si="175"/>
        <v>5</v>
      </c>
      <c r="O1278">
        <f t="shared" si="176"/>
        <v>22</v>
      </c>
      <c r="P1278" t="str">
        <f t="shared" si="177"/>
        <v>May</v>
      </c>
      <c r="Q1278">
        <f t="shared" si="178"/>
        <v>23</v>
      </c>
      <c r="R1278" t="str">
        <f t="shared" si="179"/>
        <v>Mon</v>
      </c>
    </row>
    <row r="1279" spans="1:18" x14ac:dyDescent="0.25">
      <c r="A1279" t="str">
        <f>PROPER(Sheet1!A1280)</f>
        <v>Airtime</v>
      </c>
      <c r="B1279" t="str">
        <f>PROPER(Sheet1!B1280)</f>
        <v>New York City</v>
      </c>
      <c r="C1279" t="s">
        <v>37</v>
      </c>
      <c r="D1279">
        <v>30</v>
      </c>
      <c r="E1279" s="2">
        <v>0.2</v>
      </c>
      <c r="F1279" s="1">
        <v>44704</v>
      </c>
      <c r="G1279" t="s">
        <v>63</v>
      </c>
      <c r="H1279" t="s">
        <v>29</v>
      </c>
      <c r="I1279" s="3">
        <v>33</v>
      </c>
      <c r="J1279" s="4">
        <f t="shared" si="171"/>
        <v>33000</v>
      </c>
      <c r="K1279">
        <f t="shared" si="172"/>
        <v>150</v>
      </c>
      <c r="L1279">
        <f t="shared" si="173"/>
        <v>120</v>
      </c>
      <c r="M1279">
        <f t="shared" si="174"/>
        <v>2022</v>
      </c>
      <c r="N1279">
        <f t="shared" si="175"/>
        <v>5</v>
      </c>
      <c r="O1279">
        <f t="shared" si="176"/>
        <v>22</v>
      </c>
      <c r="P1279" t="str">
        <f t="shared" si="177"/>
        <v>May</v>
      </c>
      <c r="Q1279">
        <f t="shared" si="178"/>
        <v>23</v>
      </c>
      <c r="R1279" t="str">
        <f t="shared" si="179"/>
        <v>Mon</v>
      </c>
    </row>
    <row r="1280" spans="1:18" x14ac:dyDescent="0.25">
      <c r="A1280" t="str">
        <f>PROPER(Sheet1!A1281)</f>
        <v>Olist</v>
      </c>
      <c r="B1280" t="str">
        <f>PROPER(Sheet1!B1281)</f>
        <v>Curitiba</v>
      </c>
      <c r="C1280" t="s">
        <v>20</v>
      </c>
      <c r="F1280" s="1">
        <v>44704</v>
      </c>
      <c r="G1280" t="s">
        <v>74</v>
      </c>
      <c r="H1280" t="s">
        <v>148</v>
      </c>
      <c r="I1280" s="3">
        <v>322</v>
      </c>
      <c r="J1280" s="4">
        <f t="shared" si="171"/>
        <v>322000</v>
      </c>
      <c r="K1280">
        <f t="shared" si="172"/>
        <v>0</v>
      </c>
      <c r="L1280">
        <f t="shared" si="173"/>
        <v>0</v>
      </c>
      <c r="M1280">
        <f t="shared" si="174"/>
        <v>2022</v>
      </c>
      <c r="N1280">
        <f t="shared" si="175"/>
        <v>5</v>
      </c>
      <c r="O1280">
        <f t="shared" si="176"/>
        <v>22</v>
      </c>
      <c r="P1280" t="str">
        <f t="shared" si="177"/>
        <v>May</v>
      </c>
      <c r="Q1280">
        <f t="shared" si="178"/>
        <v>23</v>
      </c>
      <c r="R1280" t="str">
        <f t="shared" si="179"/>
        <v>Mon</v>
      </c>
    </row>
    <row r="1281" spans="1:18" x14ac:dyDescent="0.25">
      <c r="A1281" t="str">
        <f>PROPER(Sheet1!A1282)</f>
        <v>Mfine</v>
      </c>
      <c r="B1281" t="str">
        <f>PROPER(Sheet1!B1282)</f>
        <v>Bengaluru</v>
      </c>
      <c r="C1281" t="s">
        <v>43</v>
      </c>
      <c r="D1281">
        <v>600</v>
      </c>
      <c r="E1281" s="2">
        <v>0.75</v>
      </c>
      <c r="F1281" s="1">
        <v>44702</v>
      </c>
      <c r="G1281" t="s">
        <v>33</v>
      </c>
      <c r="H1281" t="s">
        <v>17</v>
      </c>
      <c r="I1281" s="3">
        <v>97</v>
      </c>
      <c r="J1281" s="4">
        <f t="shared" si="171"/>
        <v>97000</v>
      </c>
      <c r="K1281">
        <f t="shared" si="172"/>
        <v>800</v>
      </c>
      <c r="L1281">
        <f t="shared" si="173"/>
        <v>200</v>
      </c>
      <c r="M1281">
        <f t="shared" si="174"/>
        <v>2022</v>
      </c>
      <c r="N1281">
        <f t="shared" si="175"/>
        <v>5</v>
      </c>
      <c r="O1281">
        <f t="shared" si="176"/>
        <v>21</v>
      </c>
      <c r="P1281" t="str">
        <f t="shared" si="177"/>
        <v>May</v>
      </c>
      <c r="Q1281">
        <f t="shared" si="178"/>
        <v>21</v>
      </c>
      <c r="R1281" t="str">
        <f t="shared" si="179"/>
        <v>Sat</v>
      </c>
    </row>
    <row r="1282" spans="1:18" x14ac:dyDescent="0.25">
      <c r="A1282" t="str">
        <f>PROPER(Sheet1!A1283)</f>
        <v>Latch</v>
      </c>
      <c r="B1282" t="str">
        <f>PROPER(Sheet1!B1283)</f>
        <v>New York City</v>
      </c>
      <c r="C1282" t="s">
        <v>91</v>
      </c>
      <c r="D1282">
        <v>130</v>
      </c>
      <c r="E1282" s="2">
        <v>0.28000000000000003</v>
      </c>
      <c r="F1282" s="1">
        <v>44701</v>
      </c>
      <c r="G1282" t="s">
        <v>11</v>
      </c>
      <c r="H1282" t="s">
        <v>29</v>
      </c>
      <c r="I1282" s="3">
        <v>342</v>
      </c>
      <c r="J1282" s="4">
        <f t="shared" ref="J1282:J1345" si="180">1000*I1282</f>
        <v>342000</v>
      </c>
      <c r="K1282">
        <f t="shared" ref="K1282:K1345" si="181">IFERROR(D1282/E1282,0)</f>
        <v>464.28571428571422</v>
      </c>
      <c r="L1282">
        <f t="shared" ref="L1282:L1345" si="182">IFERROR(K1282-D1282,0)</f>
        <v>334.28571428571422</v>
      </c>
      <c r="M1282">
        <f t="shared" ref="M1282:M1345" si="183">YEAR(F1282)</f>
        <v>2022</v>
      </c>
      <c r="N1282">
        <f t="shared" ref="N1282:N1345" si="184">MONTH(F1282)</f>
        <v>5</v>
      </c>
      <c r="O1282">
        <f t="shared" ref="O1282:O1345" si="185">WEEKNUM(F1282)</f>
        <v>21</v>
      </c>
      <c r="P1282" t="str">
        <f t="shared" ref="P1282:P1345" si="186">TEXT(F1282,"MMM")</f>
        <v>May</v>
      </c>
      <c r="Q1282">
        <f t="shared" ref="Q1282:Q1345" si="187">DAY(F1282)</f>
        <v>20</v>
      </c>
      <c r="R1282" t="str">
        <f t="shared" ref="R1282:R1345" si="188">TEXT(F1282,"DDD")</f>
        <v>Fri</v>
      </c>
    </row>
    <row r="1283" spans="1:18" x14ac:dyDescent="0.25">
      <c r="A1283" t="str">
        <f>PROPER(Sheet1!A1284)</f>
        <v>Outside</v>
      </c>
      <c r="B1283" t="str">
        <f>PROPER(Sheet1!B1284)</f>
        <v>Boulder</v>
      </c>
      <c r="C1283" t="s">
        <v>10</v>
      </c>
      <c r="D1283">
        <v>87</v>
      </c>
      <c r="E1283" s="2">
        <v>0.15</v>
      </c>
      <c r="F1283" s="1">
        <v>44701</v>
      </c>
      <c r="G1283" t="s">
        <v>63</v>
      </c>
      <c r="H1283" t="s">
        <v>29</v>
      </c>
      <c r="I1283" s="3">
        <v>174</v>
      </c>
      <c r="J1283" s="4">
        <f t="shared" si="180"/>
        <v>174000</v>
      </c>
      <c r="K1283">
        <f t="shared" si="181"/>
        <v>580</v>
      </c>
      <c r="L1283">
        <f t="shared" si="182"/>
        <v>493</v>
      </c>
      <c r="M1283">
        <f t="shared" si="183"/>
        <v>2022</v>
      </c>
      <c r="N1283">
        <f t="shared" si="184"/>
        <v>5</v>
      </c>
      <c r="O1283">
        <f t="shared" si="185"/>
        <v>21</v>
      </c>
      <c r="P1283" t="str">
        <f t="shared" si="186"/>
        <v>May</v>
      </c>
      <c r="Q1283">
        <f t="shared" si="187"/>
        <v>20</v>
      </c>
      <c r="R1283" t="str">
        <f t="shared" si="188"/>
        <v>Fri</v>
      </c>
    </row>
    <row r="1284" spans="1:18" x14ac:dyDescent="0.25">
      <c r="A1284" t="str">
        <f>PROPER(Sheet1!A1285)</f>
        <v>Skillz</v>
      </c>
      <c r="B1284" t="str">
        <f>PROPER(Sheet1!B1285)</f>
        <v>Sf Bay Area</v>
      </c>
      <c r="C1284" t="s">
        <v>37</v>
      </c>
      <c r="D1284">
        <v>70</v>
      </c>
      <c r="E1284" s="2">
        <v>0.1</v>
      </c>
      <c r="F1284" s="1">
        <v>44701</v>
      </c>
      <c r="G1284" t="s">
        <v>11</v>
      </c>
      <c r="H1284" t="s">
        <v>29</v>
      </c>
      <c r="I1284" s="3">
        <v>287</v>
      </c>
      <c r="J1284" s="4">
        <f t="shared" si="180"/>
        <v>287000</v>
      </c>
      <c r="K1284">
        <f t="shared" si="181"/>
        <v>700</v>
      </c>
      <c r="L1284">
        <f t="shared" si="182"/>
        <v>630</v>
      </c>
      <c r="M1284">
        <f t="shared" si="183"/>
        <v>2022</v>
      </c>
      <c r="N1284">
        <f t="shared" si="184"/>
        <v>5</v>
      </c>
      <c r="O1284">
        <f t="shared" si="185"/>
        <v>21</v>
      </c>
      <c r="P1284" t="str">
        <f t="shared" si="186"/>
        <v>May</v>
      </c>
      <c r="Q1284">
        <f t="shared" si="187"/>
        <v>20</v>
      </c>
      <c r="R1284" t="str">
        <f t="shared" si="188"/>
        <v>Fri</v>
      </c>
    </row>
    <row r="1285" spans="1:18" x14ac:dyDescent="0.25">
      <c r="A1285" t="str">
        <f>PROPER(Sheet1!A1286)</f>
        <v>Cars24</v>
      </c>
      <c r="B1285" t="str">
        <f>PROPER(Sheet1!B1286)</f>
        <v>Gurugram</v>
      </c>
      <c r="C1285" t="s">
        <v>94</v>
      </c>
      <c r="D1285">
        <v>600</v>
      </c>
      <c r="E1285" s="2">
        <v>0.06</v>
      </c>
      <c r="F1285" s="1">
        <v>44700</v>
      </c>
      <c r="G1285" t="s">
        <v>224</v>
      </c>
      <c r="H1285" t="s">
        <v>17</v>
      </c>
      <c r="I1285" s="3">
        <v>1300</v>
      </c>
      <c r="J1285" s="4">
        <f t="shared" si="180"/>
        <v>1300000</v>
      </c>
      <c r="K1285">
        <f t="shared" si="181"/>
        <v>10000</v>
      </c>
      <c r="L1285">
        <f t="shared" si="182"/>
        <v>9400</v>
      </c>
      <c r="M1285">
        <f t="shared" si="183"/>
        <v>2022</v>
      </c>
      <c r="N1285">
        <f t="shared" si="184"/>
        <v>5</v>
      </c>
      <c r="O1285">
        <f t="shared" si="185"/>
        <v>21</v>
      </c>
      <c r="P1285" t="str">
        <f t="shared" si="186"/>
        <v>May</v>
      </c>
      <c r="Q1285">
        <f t="shared" si="187"/>
        <v>19</v>
      </c>
      <c r="R1285" t="str">
        <f t="shared" si="188"/>
        <v>Thu</v>
      </c>
    </row>
    <row r="1286" spans="1:18" x14ac:dyDescent="0.25">
      <c r="A1286" t="str">
        <f>PROPER(Sheet1!A1287)</f>
        <v>Vedantu</v>
      </c>
      <c r="B1286" t="str">
        <f>PROPER(Sheet1!B1287)</f>
        <v>Bengaluru</v>
      </c>
      <c r="C1286" t="s">
        <v>25</v>
      </c>
      <c r="D1286">
        <v>424</v>
      </c>
      <c r="E1286" s="2">
        <v>7.0000000000000007E-2</v>
      </c>
      <c r="F1286" s="1">
        <v>44699</v>
      </c>
      <c r="G1286" t="s">
        <v>74</v>
      </c>
      <c r="H1286" t="s">
        <v>17</v>
      </c>
      <c r="I1286" s="3">
        <v>292</v>
      </c>
      <c r="J1286" s="4">
        <f t="shared" si="180"/>
        <v>292000</v>
      </c>
      <c r="K1286">
        <f t="shared" si="181"/>
        <v>6057.1428571428569</v>
      </c>
      <c r="L1286">
        <f t="shared" si="182"/>
        <v>5633.1428571428569</v>
      </c>
      <c r="M1286">
        <f t="shared" si="183"/>
        <v>2022</v>
      </c>
      <c r="N1286">
        <f t="shared" si="184"/>
        <v>5</v>
      </c>
      <c r="O1286">
        <f t="shared" si="185"/>
        <v>21</v>
      </c>
      <c r="P1286" t="str">
        <f t="shared" si="186"/>
        <v>May</v>
      </c>
      <c r="Q1286">
        <f t="shared" si="187"/>
        <v>18</v>
      </c>
      <c r="R1286" t="str">
        <f t="shared" si="188"/>
        <v>Wed</v>
      </c>
    </row>
    <row r="1287" spans="1:18" x14ac:dyDescent="0.25">
      <c r="A1287" t="str">
        <f>PROPER(Sheet1!A1288)</f>
        <v>Netflix</v>
      </c>
      <c r="B1287" t="str">
        <f>PROPER(Sheet1!B1288)</f>
        <v>Sf Bay Area</v>
      </c>
      <c r="C1287" t="s">
        <v>10</v>
      </c>
      <c r="D1287">
        <v>150</v>
      </c>
      <c r="E1287" s="2">
        <v>0.01</v>
      </c>
      <c r="F1287" s="1">
        <v>44698</v>
      </c>
      <c r="G1287" t="s">
        <v>11</v>
      </c>
      <c r="H1287" t="s">
        <v>29</v>
      </c>
      <c r="I1287" s="3">
        <v>121900</v>
      </c>
      <c r="J1287" s="4">
        <f t="shared" si="180"/>
        <v>121900000</v>
      </c>
      <c r="K1287">
        <f t="shared" si="181"/>
        <v>15000</v>
      </c>
      <c r="L1287">
        <f t="shared" si="182"/>
        <v>14850</v>
      </c>
      <c r="M1287">
        <f t="shared" si="183"/>
        <v>2022</v>
      </c>
      <c r="N1287">
        <f t="shared" si="184"/>
        <v>5</v>
      </c>
      <c r="O1287">
        <f t="shared" si="185"/>
        <v>21</v>
      </c>
      <c r="P1287" t="str">
        <f t="shared" si="186"/>
        <v>May</v>
      </c>
      <c r="Q1287">
        <f t="shared" si="187"/>
        <v>17</v>
      </c>
      <c r="R1287" t="str">
        <f t="shared" si="188"/>
        <v>Tue</v>
      </c>
    </row>
    <row r="1288" spans="1:18" x14ac:dyDescent="0.25">
      <c r="A1288" t="str">
        <f>PROPER(Sheet1!A1289)</f>
        <v>Kry</v>
      </c>
      <c r="B1288" t="str">
        <f>PROPER(Sheet1!B1289)</f>
        <v>Stockholm</v>
      </c>
      <c r="C1288" t="s">
        <v>43</v>
      </c>
      <c r="D1288">
        <v>100</v>
      </c>
      <c r="E1288" s="2">
        <v>0.1</v>
      </c>
      <c r="F1288" s="1">
        <v>44698</v>
      </c>
      <c r="G1288" t="s">
        <v>72</v>
      </c>
      <c r="H1288" t="s">
        <v>12</v>
      </c>
      <c r="I1288" s="3">
        <v>568</v>
      </c>
      <c r="J1288" s="4">
        <f t="shared" si="180"/>
        <v>568000</v>
      </c>
      <c r="K1288">
        <f t="shared" si="181"/>
        <v>1000</v>
      </c>
      <c r="L1288">
        <f t="shared" si="182"/>
        <v>900</v>
      </c>
      <c r="M1288">
        <f t="shared" si="183"/>
        <v>2022</v>
      </c>
      <c r="N1288">
        <f t="shared" si="184"/>
        <v>5</v>
      </c>
      <c r="O1288">
        <f t="shared" si="185"/>
        <v>21</v>
      </c>
      <c r="P1288" t="str">
        <f t="shared" si="186"/>
        <v>May</v>
      </c>
      <c r="Q1288">
        <f t="shared" si="187"/>
        <v>17</v>
      </c>
      <c r="R1288" t="str">
        <f t="shared" si="188"/>
        <v>Tue</v>
      </c>
    </row>
    <row r="1289" spans="1:18" x14ac:dyDescent="0.25">
      <c r="A1289" t="str">
        <f>PROPER(Sheet1!A1290)</f>
        <v>Picsart</v>
      </c>
      <c r="B1289" t="str">
        <f>PROPER(Sheet1!B1290)</f>
        <v>Miami</v>
      </c>
      <c r="C1289" t="s">
        <v>37</v>
      </c>
      <c r="D1289">
        <v>90</v>
      </c>
      <c r="E1289" s="2">
        <v>0.08</v>
      </c>
      <c r="F1289" s="1">
        <v>44698</v>
      </c>
      <c r="G1289" t="s">
        <v>33</v>
      </c>
      <c r="H1289" t="s">
        <v>29</v>
      </c>
      <c r="I1289" s="3">
        <v>195</v>
      </c>
      <c r="J1289" s="4">
        <f t="shared" si="180"/>
        <v>195000</v>
      </c>
      <c r="K1289">
        <f t="shared" si="181"/>
        <v>1125</v>
      </c>
      <c r="L1289">
        <f t="shared" si="182"/>
        <v>1035</v>
      </c>
      <c r="M1289">
        <f t="shared" si="183"/>
        <v>2022</v>
      </c>
      <c r="N1289">
        <f t="shared" si="184"/>
        <v>5</v>
      </c>
      <c r="O1289">
        <f t="shared" si="185"/>
        <v>21</v>
      </c>
      <c r="P1289" t="str">
        <f t="shared" si="186"/>
        <v>May</v>
      </c>
      <c r="Q1289">
        <f t="shared" si="187"/>
        <v>17</v>
      </c>
      <c r="R1289" t="str">
        <f t="shared" si="188"/>
        <v>Tue</v>
      </c>
    </row>
    <row r="1290" spans="1:18" x14ac:dyDescent="0.25">
      <c r="A1290" t="str">
        <f>PROPER(Sheet1!A1291)</f>
        <v>Zak</v>
      </c>
      <c r="B1290" t="str">
        <f>PROPER(Sheet1!B1291)</f>
        <v>Sao Paulo</v>
      </c>
      <c r="C1290" t="s">
        <v>41</v>
      </c>
      <c r="D1290">
        <v>100</v>
      </c>
      <c r="E1290" s="2">
        <v>0.4</v>
      </c>
      <c r="F1290" s="1">
        <v>44697</v>
      </c>
      <c r="G1290" t="s">
        <v>21</v>
      </c>
      <c r="H1290" t="s">
        <v>29</v>
      </c>
      <c r="I1290" s="3">
        <v>29</v>
      </c>
      <c r="J1290" s="4">
        <f t="shared" si="180"/>
        <v>29000</v>
      </c>
      <c r="K1290">
        <f t="shared" si="181"/>
        <v>250</v>
      </c>
      <c r="L1290">
        <f t="shared" si="182"/>
        <v>150</v>
      </c>
      <c r="M1290">
        <f t="shared" si="183"/>
        <v>2022</v>
      </c>
      <c r="N1290">
        <f t="shared" si="184"/>
        <v>5</v>
      </c>
      <c r="O1290">
        <f t="shared" si="185"/>
        <v>21</v>
      </c>
      <c r="P1290" t="str">
        <f t="shared" si="186"/>
        <v>May</v>
      </c>
      <c r="Q1290">
        <f t="shared" si="187"/>
        <v>16</v>
      </c>
      <c r="R1290" t="str">
        <f t="shared" si="188"/>
        <v>Mon</v>
      </c>
    </row>
    <row r="1291" spans="1:18" x14ac:dyDescent="0.25">
      <c r="A1291" t="str">
        <f>PROPER(Sheet1!A1292)</f>
        <v>Zulily</v>
      </c>
      <c r="B1291" t="str">
        <f>PROPER(Sheet1!B1292)</f>
        <v>Seattle</v>
      </c>
      <c r="C1291" t="s">
        <v>20</v>
      </c>
      <c r="F1291" s="1">
        <v>44697</v>
      </c>
      <c r="G1291" t="s">
        <v>44</v>
      </c>
      <c r="H1291" t="s">
        <v>29</v>
      </c>
      <c r="I1291" s="3">
        <v>194</v>
      </c>
      <c r="J1291" s="4">
        <f t="shared" si="180"/>
        <v>194000</v>
      </c>
      <c r="K1291">
        <f t="shared" si="181"/>
        <v>0</v>
      </c>
      <c r="L1291">
        <f t="shared" si="182"/>
        <v>0</v>
      </c>
      <c r="M1291">
        <f t="shared" si="183"/>
        <v>2022</v>
      </c>
      <c r="N1291">
        <f t="shared" si="184"/>
        <v>5</v>
      </c>
      <c r="O1291">
        <f t="shared" si="185"/>
        <v>21</v>
      </c>
      <c r="P1291" t="str">
        <f t="shared" si="186"/>
        <v>May</v>
      </c>
      <c r="Q1291">
        <f t="shared" si="187"/>
        <v>16</v>
      </c>
      <c r="R1291" t="str">
        <f t="shared" si="188"/>
        <v>Mon</v>
      </c>
    </row>
    <row r="1292" spans="1:18" x14ac:dyDescent="0.25">
      <c r="A1292" t="str">
        <f>PROPER(Sheet1!A1293)</f>
        <v>Aliexpress Russia</v>
      </c>
      <c r="B1292" t="str">
        <f>PROPER(Sheet1!B1293)</f>
        <v>Moscow</v>
      </c>
      <c r="C1292" t="s">
        <v>20</v>
      </c>
      <c r="D1292">
        <v>400</v>
      </c>
      <c r="E1292" s="2">
        <v>0.4</v>
      </c>
      <c r="F1292" s="1">
        <v>44695</v>
      </c>
      <c r="G1292" t="s">
        <v>44</v>
      </c>
      <c r="H1292" t="s">
        <v>1363</v>
      </c>
      <c r="I1292" s="3">
        <v>60</v>
      </c>
      <c r="J1292" s="4">
        <f t="shared" si="180"/>
        <v>60000</v>
      </c>
      <c r="K1292">
        <f t="shared" si="181"/>
        <v>1000</v>
      </c>
      <c r="L1292">
        <f t="shared" si="182"/>
        <v>600</v>
      </c>
      <c r="M1292">
        <f t="shared" si="183"/>
        <v>2022</v>
      </c>
      <c r="N1292">
        <f t="shared" si="184"/>
        <v>5</v>
      </c>
      <c r="O1292">
        <f t="shared" si="185"/>
        <v>20</v>
      </c>
      <c r="P1292" t="str">
        <f t="shared" si="186"/>
        <v>May</v>
      </c>
      <c r="Q1292">
        <f t="shared" si="187"/>
        <v>14</v>
      </c>
      <c r="R1292" t="str">
        <f t="shared" si="188"/>
        <v>Sat</v>
      </c>
    </row>
    <row r="1293" spans="1:18" x14ac:dyDescent="0.25">
      <c r="A1293" t="str">
        <f>PROPER(Sheet1!A1294)</f>
        <v>Thirty Madison</v>
      </c>
      <c r="B1293" t="str">
        <f>PROPER(Sheet1!B1294)</f>
        <v>New York City</v>
      </c>
      <c r="C1293" t="s">
        <v>43</v>
      </c>
      <c r="D1293">
        <v>24</v>
      </c>
      <c r="F1293" s="1">
        <v>44695</v>
      </c>
      <c r="G1293" t="s">
        <v>44</v>
      </c>
      <c r="H1293" t="s">
        <v>29</v>
      </c>
      <c r="I1293" s="3">
        <v>209</v>
      </c>
      <c r="J1293" s="4">
        <f t="shared" si="180"/>
        <v>209000</v>
      </c>
      <c r="K1293">
        <f t="shared" si="181"/>
        <v>0</v>
      </c>
      <c r="L1293">
        <f t="shared" si="182"/>
        <v>-24</v>
      </c>
      <c r="M1293">
        <f t="shared" si="183"/>
        <v>2022</v>
      </c>
      <c r="N1293">
        <f t="shared" si="184"/>
        <v>5</v>
      </c>
      <c r="O1293">
        <f t="shared" si="185"/>
        <v>20</v>
      </c>
      <c r="P1293" t="str">
        <f t="shared" si="186"/>
        <v>May</v>
      </c>
      <c r="Q1293">
        <f t="shared" si="187"/>
        <v>14</v>
      </c>
      <c r="R1293" t="str">
        <f t="shared" si="188"/>
        <v>Sat</v>
      </c>
    </row>
    <row r="1294" spans="1:18" x14ac:dyDescent="0.25">
      <c r="A1294" t="str">
        <f>PROPER(Sheet1!A1295)</f>
        <v>Commonbond</v>
      </c>
      <c r="B1294" t="str">
        <f>PROPER(Sheet1!B1295)</f>
        <v>New York City</v>
      </c>
      <c r="C1294" t="s">
        <v>32</v>
      </c>
      <c r="D1294">
        <v>22</v>
      </c>
      <c r="F1294" s="1">
        <v>44694</v>
      </c>
      <c r="G1294" t="s">
        <v>72</v>
      </c>
      <c r="H1294" t="s">
        <v>29</v>
      </c>
      <c r="I1294" s="3">
        <v>130</v>
      </c>
      <c r="J1294" s="4">
        <f t="shared" si="180"/>
        <v>130000</v>
      </c>
      <c r="K1294">
        <f t="shared" si="181"/>
        <v>0</v>
      </c>
      <c r="L1294">
        <f t="shared" si="182"/>
        <v>-22</v>
      </c>
      <c r="M1294">
        <f t="shared" si="183"/>
        <v>2022</v>
      </c>
      <c r="N1294">
        <f t="shared" si="184"/>
        <v>5</v>
      </c>
      <c r="O1294">
        <f t="shared" si="185"/>
        <v>20</v>
      </c>
      <c r="P1294" t="str">
        <f t="shared" si="186"/>
        <v>May</v>
      </c>
      <c r="Q1294">
        <f t="shared" si="187"/>
        <v>13</v>
      </c>
      <c r="R1294" t="str">
        <f t="shared" si="188"/>
        <v>Fri</v>
      </c>
    </row>
    <row r="1295" spans="1:18" x14ac:dyDescent="0.25">
      <c r="A1295" t="str">
        <f>PROPER(Sheet1!A1296)</f>
        <v>Subspace</v>
      </c>
      <c r="B1295" t="str">
        <f>PROPER(Sheet1!B1296)</f>
        <v>Los Angeles</v>
      </c>
      <c r="C1295" t="s">
        <v>115</v>
      </c>
      <c r="E1295" s="2">
        <v>1</v>
      </c>
      <c r="F1295" s="1">
        <v>44694</v>
      </c>
      <c r="G1295" t="s">
        <v>63</v>
      </c>
      <c r="H1295" t="s">
        <v>29</v>
      </c>
      <c r="J1295" s="4">
        <f t="shared" si="180"/>
        <v>0</v>
      </c>
      <c r="K1295">
        <f t="shared" si="181"/>
        <v>0</v>
      </c>
      <c r="L1295">
        <f t="shared" si="182"/>
        <v>0</v>
      </c>
      <c r="M1295">
        <f t="shared" si="183"/>
        <v>2022</v>
      </c>
      <c r="N1295">
        <f t="shared" si="184"/>
        <v>5</v>
      </c>
      <c r="O1295">
        <f t="shared" si="185"/>
        <v>20</v>
      </c>
      <c r="P1295" t="str">
        <f t="shared" si="186"/>
        <v>May</v>
      </c>
      <c r="Q1295">
        <f t="shared" si="187"/>
        <v>13</v>
      </c>
      <c r="R1295" t="str">
        <f t="shared" si="188"/>
        <v>Fri</v>
      </c>
    </row>
    <row r="1296" spans="1:18" x14ac:dyDescent="0.25">
      <c r="A1296" t="str">
        <f>PROPER(Sheet1!A1297)</f>
        <v>Zwift</v>
      </c>
      <c r="B1296" t="str">
        <f>PROPER(Sheet1!B1297)</f>
        <v>Los Angeles</v>
      </c>
      <c r="C1296" t="s">
        <v>71</v>
      </c>
      <c r="D1296">
        <v>150</v>
      </c>
      <c r="F1296" s="1">
        <v>44693</v>
      </c>
      <c r="G1296" t="s">
        <v>33</v>
      </c>
      <c r="H1296" t="s">
        <v>29</v>
      </c>
      <c r="I1296" s="3">
        <v>619</v>
      </c>
      <c r="J1296" s="4">
        <f t="shared" si="180"/>
        <v>619000</v>
      </c>
      <c r="K1296">
        <f t="shared" si="181"/>
        <v>0</v>
      </c>
      <c r="L1296">
        <f t="shared" si="182"/>
        <v>-150</v>
      </c>
      <c r="M1296">
        <f t="shared" si="183"/>
        <v>2022</v>
      </c>
      <c r="N1296">
        <f t="shared" si="184"/>
        <v>5</v>
      </c>
      <c r="O1296">
        <f t="shared" si="185"/>
        <v>20</v>
      </c>
      <c r="P1296" t="str">
        <f t="shared" si="186"/>
        <v>May</v>
      </c>
      <c r="Q1296">
        <f t="shared" si="187"/>
        <v>12</v>
      </c>
      <c r="R1296" t="str">
        <f t="shared" si="188"/>
        <v>Thu</v>
      </c>
    </row>
    <row r="1297" spans="1:18" x14ac:dyDescent="0.25">
      <c r="A1297" t="str">
        <f>PROPER(Sheet1!A1298)</f>
        <v>Section4</v>
      </c>
      <c r="B1297" t="str">
        <f>PROPER(Sheet1!B1298)</f>
        <v>New York City</v>
      </c>
      <c r="C1297" t="s">
        <v>25</v>
      </c>
      <c r="D1297">
        <v>32</v>
      </c>
      <c r="F1297" s="1">
        <v>44693</v>
      </c>
      <c r="G1297" t="s">
        <v>21</v>
      </c>
      <c r="H1297" t="s">
        <v>29</v>
      </c>
      <c r="I1297" s="3">
        <v>37</v>
      </c>
      <c r="J1297" s="4">
        <f t="shared" si="180"/>
        <v>37000</v>
      </c>
      <c r="K1297">
        <f t="shared" si="181"/>
        <v>0</v>
      </c>
      <c r="L1297">
        <f t="shared" si="182"/>
        <v>-32</v>
      </c>
      <c r="M1297">
        <f t="shared" si="183"/>
        <v>2022</v>
      </c>
      <c r="N1297">
        <f t="shared" si="184"/>
        <v>5</v>
      </c>
      <c r="O1297">
        <f t="shared" si="185"/>
        <v>20</v>
      </c>
      <c r="P1297" t="str">
        <f t="shared" si="186"/>
        <v>May</v>
      </c>
      <c r="Q1297">
        <f t="shared" si="187"/>
        <v>12</v>
      </c>
      <c r="R1297" t="str">
        <f t="shared" si="188"/>
        <v>Thu</v>
      </c>
    </row>
    <row r="1298" spans="1:18" x14ac:dyDescent="0.25">
      <c r="A1298" t="str">
        <f>PROPER(Sheet1!A1299)</f>
        <v>Tripwire</v>
      </c>
      <c r="B1298" t="str">
        <f>PROPER(Sheet1!B1299)</f>
        <v>Portland</v>
      </c>
      <c r="C1298" t="s">
        <v>91</v>
      </c>
      <c r="F1298" s="1">
        <v>44693</v>
      </c>
      <c r="G1298" t="s">
        <v>44</v>
      </c>
      <c r="H1298" t="s">
        <v>29</v>
      </c>
      <c r="I1298" s="3">
        <v>29</v>
      </c>
      <c r="J1298" s="4">
        <f t="shared" si="180"/>
        <v>29000</v>
      </c>
      <c r="K1298">
        <f t="shared" si="181"/>
        <v>0</v>
      </c>
      <c r="L1298">
        <f t="shared" si="182"/>
        <v>0</v>
      </c>
      <c r="M1298">
        <f t="shared" si="183"/>
        <v>2022</v>
      </c>
      <c r="N1298">
        <f t="shared" si="184"/>
        <v>5</v>
      </c>
      <c r="O1298">
        <f t="shared" si="185"/>
        <v>20</v>
      </c>
      <c r="P1298" t="str">
        <f t="shared" si="186"/>
        <v>May</v>
      </c>
      <c r="Q1298">
        <f t="shared" si="187"/>
        <v>12</v>
      </c>
      <c r="R1298" t="str">
        <f t="shared" si="188"/>
        <v>Thu</v>
      </c>
    </row>
    <row r="1299" spans="1:18" x14ac:dyDescent="0.25">
      <c r="A1299" t="str">
        <f>PROPER(Sheet1!A1300)</f>
        <v>Datarobot</v>
      </c>
      <c r="B1299" t="str">
        <f>PROPER(Sheet1!B1300)</f>
        <v>Boston</v>
      </c>
      <c r="C1299" t="s">
        <v>53</v>
      </c>
      <c r="D1299">
        <v>70</v>
      </c>
      <c r="E1299" s="2">
        <v>7.0000000000000007E-2</v>
      </c>
      <c r="F1299" s="1">
        <v>44692</v>
      </c>
      <c r="G1299" t="s">
        <v>224</v>
      </c>
      <c r="H1299" t="s">
        <v>29</v>
      </c>
      <c r="I1299" s="3">
        <v>1000</v>
      </c>
      <c r="J1299" s="4">
        <f t="shared" si="180"/>
        <v>1000000</v>
      </c>
      <c r="K1299">
        <f t="shared" si="181"/>
        <v>999.99999999999989</v>
      </c>
      <c r="L1299">
        <f t="shared" si="182"/>
        <v>929.99999999999989</v>
      </c>
      <c r="M1299">
        <f t="shared" si="183"/>
        <v>2022</v>
      </c>
      <c r="N1299">
        <f t="shared" si="184"/>
        <v>5</v>
      </c>
      <c r="O1299">
        <f t="shared" si="185"/>
        <v>20</v>
      </c>
      <c r="P1299" t="str">
        <f t="shared" si="186"/>
        <v>May</v>
      </c>
      <c r="Q1299">
        <f t="shared" si="187"/>
        <v>11</v>
      </c>
      <c r="R1299" t="str">
        <f t="shared" si="188"/>
        <v>Wed</v>
      </c>
    </row>
    <row r="1300" spans="1:18" x14ac:dyDescent="0.25">
      <c r="A1300" t="str">
        <f>PROPER(Sheet1!A1301)</f>
        <v>Carvana</v>
      </c>
      <c r="B1300" t="str">
        <f>PROPER(Sheet1!B1301)</f>
        <v>Phoenix</v>
      </c>
      <c r="C1300" t="s">
        <v>94</v>
      </c>
      <c r="D1300">
        <v>2500</v>
      </c>
      <c r="E1300" s="2">
        <v>0.12</v>
      </c>
      <c r="F1300" s="1">
        <v>44691</v>
      </c>
      <c r="G1300" t="s">
        <v>11</v>
      </c>
      <c r="H1300" t="s">
        <v>29</v>
      </c>
      <c r="I1300" s="3">
        <v>1600</v>
      </c>
      <c r="J1300" s="4">
        <f t="shared" si="180"/>
        <v>1600000</v>
      </c>
      <c r="K1300">
        <f t="shared" si="181"/>
        <v>20833.333333333336</v>
      </c>
      <c r="L1300">
        <f t="shared" si="182"/>
        <v>18333.333333333336</v>
      </c>
      <c r="M1300">
        <f t="shared" si="183"/>
        <v>2022</v>
      </c>
      <c r="N1300">
        <f t="shared" si="184"/>
        <v>5</v>
      </c>
      <c r="O1300">
        <f t="shared" si="185"/>
        <v>20</v>
      </c>
      <c r="P1300" t="str">
        <f t="shared" si="186"/>
        <v>May</v>
      </c>
      <c r="Q1300">
        <f t="shared" si="187"/>
        <v>10</v>
      </c>
      <c r="R1300" t="str">
        <f t="shared" si="188"/>
        <v>Tue</v>
      </c>
    </row>
    <row r="1301" spans="1:18" x14ac:dyDescent="0.25">
      <c r="A1301" t="str">
        <f>PROPER(Sheet1!A1302)</f>
        <v>Doma</v>
      </c>
      <c r="B1301" t="str">
        <f>PROPER(Sheet1!B1302)</f>
        <v>Sf Bay Area</v>
      </c>
      <c r="C1301" t="s">
        <v>32</v>
      </c>
      <c r="D1301">
        <v>310</v>
      </c>
      <c r="E1301" s="2">
        <v>0.15</v>
      </c>
      <c r="F1301" s="1">
        <v>44691</v>
      </c>
      <c r="G1301" t="s">
        <v>11</v>
      </c>
      <c r="H1301" t="s">
        <v>29</v>
      </c>
      <c r="I1301" s="3">
        <v>679</v>
      </c>
      <c r="J1301" s="4">
        <f t="shared" si="180"/>
        <v>679000</v>
      </c>
      <c r="K1301">
        <f t="shared" si="181"/>
        <v>2066.666666666667</v>
      </c>
      <c r="L1301">
        <f t="shared" si="182"/>
        <v>1756.666666666667</v>
      </c>
      <c r="M1301">
        <f t="shared" si="183"/>
        <v>2022</v>
      </c>
      <c r="N1301">
        <f t="shared" si="184"/>
        <v>5</v>
      </c>
      <c r="O1301">
        <f t="shared" si="185"/>
        <v>20</v>
      </c>
      <c r="P1301" t="str">
        <f t="shared" si="186"/>
        <v>May</v>
      </c>
      <c r="Q1301">
        <f t="shared" si="187"/>
        <v>10</v>
      </c>
      <c r="R1301" t="str">
        <f t="shared" si="188"/>
        <v>Tue</v>
      </c>
    </row>
    <row r="1302" spans="1:18" x14ac:dyDescent="0.25">
      <c r="A1302" t="str">
        <f>PROPER(Sheet1!A1303)</f>
        <v>Pollen</v>
      </c>
      <c r="B1302" t="str">
        <f>PROPER(Sheet1!B1303)</f>
        <v>London</v>
      </c>
      <c r="C1302" t="s">
        <v>101</v>
      </c>
      <c r="D1302">
        <v>200</v>
      </c>
      <c r="E1302" s="2">
        <v>0.33</v>
      </c>
      <c r="F1302" s="1">
        <v>44691</v>
      </c>
      <c r="G1302" t="s">
        <v>33</v>
      </c>
      <c r="H1302" t="s">
        <v>124</v>
      </c>
      <c r="I1302" s="3">
        <v>238</v>
      </c>
      <c r="J1302" s="4">
        <f t="shared" si="180"/>
        <v>238000</v>
      </c>
      <c r="K1302">
        <f t="shared" si="181"/>
        <v>606.06060606060601</v>
      </c>
      <c r="L1302">
        <f t="shared" si="182"/>
        <v>406.06060606060601</v>
      </c>
      <c r="M1302">
        <f t="shared" si="183"/>
        <v>2022</v>
      </c>
      <c r="N1302">
        <f t="shared" si="184"/>
        <v>5</v>
      </c>
      <c r="O1302">
        <f t="shared" si="185"/>
        <v>20</v>
      </c>
      <c r="P1302" t="str">
        <f t="shared" si="186"/>
        <v>May</v>
      </c>
      <c r="Q1302">
        <f t="shared" si="187"/>
        <v>10</v>
      </c>
      <c r="R1302" t="str">
        <f t="shared" si="188"/>
        <v>Tue</v>
      </c>
    </row>
    <row r="1303" spans="1:18" x14ac:dyDescent="0.25">
      <c r="A1303" t="str">
        <f>PROPER(Sheet1!A1304)</f>
        <v>Latch</v>
      </c>
      <c r="B1303" t="str">
        <f>PROPER(Sheet1!B1304)</f>
        <v>New York City</v>
      </c>
      <c r="C1303" t="s">
        <v>91</v>
      </c>
      <c r="D1303">
        <v>30</v>
      </c>
      <c r="E1303" s="2">
        <v>0.06</v>
      </c>
      <c r="F1303" s="1">
        <v>44691</v>
      </c>
      <c r="G1303" t="s">
        <v>11</v>
      </c>
      <c r="H1303" t="s">
        <v>29</v>
      </c>
      <c r="I1303" s="3">
        <v>342</v>
      </c>
      <c r="J1303" s="4">
        <f t="shared" si="180"/>
        <v>342000</v>
      </c>
      <c r="K1303">
        <f t="shared" si="181"/>
        <v>500</v>
      </c>
      <c r="L1303">
        <f t="shared" si="182"/>
        <v>470</v>
      </c>
      <c r="M1303">
        <f t="shared" si="183"/>
        <v>2022</v>
      </c>
      <c r="N1303">
        <f t="shared" si="184"/>
        <v>5</v>
      </c>
      <c r="O1303">
        <f t="shared" si="185"/>
        <v>20</v>
      </c>
      <c r="P1303" t="str">
        <f t="shared" si="186"/>
        <v>May</v>
      </c>
      <c r="Q1303">
        <f t="shared" si="187"/>
        <v>10</v>
      </c>
      <c r="R1303" t="str">
        <f t="shared" si="188"/>
        <v>Tue</v>
      </c>
    </row>
    <row r="1304" spans="1:18" x14ac:dyDescent="0.25">
      <c r="A1304" t="str">
        <f>PROPER(Sheet1!A1305)</f>
        <v>Vroom</v>
      </c>
      <c r="B1304" t="str">
        <f>PROPER(Sheet1!B1305)</f>
        <v>New York City</v>
      </c>
      <c r="C1304" t="s">
        <v>94</v>
      </c>
      <c r="D1304">
        <v>270</v>
      </c>
      <c r="E1304" s="2">
        <v>0.14000000000000001</v>
      </c>
      <c r="F1304" s="1">
        <v>44690</v>
      </c>
      <c r="G1304" t="s">
        <v>11</v>
      </c>
      <c r="H1304" t="s">
        <v>29</v>
      </c>
      <c r="I1304" s="3">
        <v>1300</v>
      </c>
      <c r="J1304" s="4">
        <f t="shared" si="180"/>
        <v>1300000</v>
      </c>
      <c r="K1304">
        <f t="shared" si="181"/>
        <v>1928.5714285714284</v>
      </c>
      <c r="L1304">
        <f t="shared" si="182"/>
        <v>1658.5714285714284</v>
      </c>
      <c r="M1304">
        <f t="shared" si="183"/>
        <v>2022</v>
      </c>
      <c r="N1304">
        <f t="shared" si="184"/>
        <v>5</v>
      </c>
      <c r="O1304">
        <f t="shared" si="185"/>
        <v>20</v>
      </c>
      <c r="P1304" t="str">
        <f t="shared" si="186"/>
        <v>May</v>
      </c>
      <c r="Q1304">
        <f t="shared" si="187"/>
        <v>9</v>
      </c>
      <c r="R1304" t="str">
        <f t="shared" si="188"/>
        <v>Mon</v>
      </c>
    </row>
    <row r="1305" spans="1:18" x14ac:dyDescent="0.25">
      <c r="A1305" t="str">
        <f>PROPER(Sheet1!A1306)</f>
        <v>Reef</v>
      </c>
      <c r="B1305" t="str">
        <f>PROPER(Sheet1!B1306)</f>
        <v>Miami</v>
      </c>
      <c r="C1305" t="s">
        <v>94</v>
      </c>
      <c r="D1305">
        <v>750</v>
      </c>
      <c r="E1305" s="2">
        <v>0.05</v>
      </c>
      <c r="F1305" s="1">
        <v>44687</v>
      </c>
      <c r="G1305" t="s">
        <v>16</v>
      </c>
      <c r="H1305" t="s">
        <v>29</v>
      </c>
      <c r="I1305" s="3">
        <v>1500</v>
      </c>
      <c r="J1305" s="4">
        <f t="shared" si="180"/>
        <v>1500000</v>
      </c>
      <c r="K1305">
        <f t="shared" si="181"/>
        <v>15000</v>
      </c>
      <c r="L1305">
        <f t="shared" si="182"/>
        <v>14250</v>
      </c>
      <c r="M1305">
        <f t="shared" si="183"/>
        <v>2022</v>
      </c>
      <c r="N1305">
        <f t="shared" si="184"/>
        <v>5</v>
      </c>
      <c r="O1305">
        <f t="shared" si="185"/>
        <v>19</v>
      </c>
      <c r="P1305" t="str">
        <f t="shared" si="186"/>
        <v>May</v>
      </c>
      <c r="Q1305">
        <f t="shared" si="187"/>
        <v>6</v>
      </c>
      <c r="R1305" t="str">
        <f t="shared" si="188"/>
        <v>Fri</v>
      </c>
    </row>
    <row r="1306" spans="1:18" x14ac:dyDescent="0.25">
      <c r="A1306" t="str">
        <f>PROPER(Sheet1!A1307)</f>
        <v>Divvydose</v>
      </c>
      <c r="B1306" t="str">
        <f>PROPER(Sheet1!B1307)</f>
        <v>Davenport</v>
      </c>
      <c r="C1306" t="s">
        <v>43</v>
      </c>
      <c r="D1306">
        <v>62</v>
      </c>
      <c r="F1306" s="1">
        <v>44687</v>
      </c>
      <c r="G1306" t="s">
        <v>44</v>
      </c>
      <c r="H1306" t="s">
        <v>29</v>
      </c>
      <c r="I1306" s="3">
        <v>0</v>
      </c>
      <c r="J1306" s="4">
        <f t="shared" si="180"/>
        <v>0</v>
      </c>
      <c r="K1306">
        <f t="shared" si="181"/>
        <v>0</v>
      </c>
      <c r="L1306">
        <f t="shared" si="182"/>
        <v>-62</v>
      </c>
      <c r="M1306">
        <f t="shared" si="183"/>
        <v>2022</v>
      </c>
      <c r="N1306">
        <f t="shared" si="184"/>
        <v>5</v>
      </c>
      <c r="O1306">
        <f t="shared" si="185"/>
        <v>19</v>
      </c>
      <c r="P1306" t="str">
        <f t="shared" si="186"/>
        <v>May</v>
      </c>
      <c r="Q1306">
        <f t="shared" si="187"/>
        <v>6</v>
      </c>
      <c r="R1306" t="str">
        <f t="shared" si="188"/>
        <v>Fri</v>
      </c>
    </row>
    <row r="1307" spans="1:18" x14ac:dyDescent="0.25">
      <c r="A1307" t="str">
        <f>PROPER(Sheet1!A1308)</f>
        <v>Vedantu</v>
      </c>
      <c r="B1307" t="str">
        <f>PROPER(Sheet1!B1308)</f>
        <v>Bengaluru</v>
      </c>
      <c r="C1307" t="s">
        <v>25</v>
      </c>
      <c r="D1307">
        <v>200</v>
      </c>
      <c r="E1307" s="2">
        <v>0.03</v>
      </c>
      <c r="F1307" s="1">
        <v>44686</v>
      </c>
      <c r="G1307" t="s">
        <v>74</v>
      </c>
      <c r="H1307" t="s">
        <v>17</v>
      </c>
      <c r="I1307" s="3">
        <v>292</v>
      </c>
      <c r="J1307" s="4">
        <f t="shared" si="180"/>
        <v>292000</v>
      </c>
      <c r="K1307">
        <f t="shared" si="181"/>
        <v>6666.666666666667</v>
      </c>
      <c r="L1307">
        <f t="shared" si="182"/>
        <v>6466.666666666667</v>
      </c>
      <c r="M1307">
        <f t="shared" si="183"/>
        <v>2022</v>
      </c>
      <c r="N1307">
        <f t="shared" si="184"/>
        <v>5</v>
      </c>
      <c r="O1307">
        <f t="shared" si="185"/>
        <v>19</v>
      </c>
      <c r="P1307" t="str">
        <f t="shared" si="186"/>
        <v>May</v>
      </c>
      <c r="Q1307">
        <f t="shared" si="187"/>
        <v>5</v>
      </c>
      <c r="R1307" t="str">
        <f t="shared" si="188"/>
        <v>Thu</v>
      </c>
    </row>
    <row r="1308" spans="1:18" x14ac:dyDescent="0.25">
      <c r="A1308" t="str">
        <f>PROPER(Sheet1!A1309)</f>
        <v>Mural</v>
      </c>
      <c r="B1308" t="str">
        <f>PROPER(Sheet1!B1309)</f>
        <v>Sf Bay Area</v>
      </c>
      <c r="C1308" t="s">
        <v>130</v>
      </c>
      <c r="D1308">
        <v>90</v>
      </c>
      <c r="E1308" s="2">
        <v>0.1</v>
      </c>
      <c r="F1308" s="1">
        <v>44686</v>
      </c>
      <c r="G1308" t="s">
        <v>33</v>
      </c>
      <c r="H1308" t="s">
        <v>29</v>
      </c>
      <c r="I1308" s="3">
        <v>192</v>
      </c>
      <c r="J1308" s="4">
        <f t="shared" si="180"/>
        <v>192000</v>
      </c>
      <c r="K1308">
        <f t="shared" si="181"/>
        <v>900</v>
      </c>
      <c r="L1308">
        <f t="shared" si="182"/>
        <v>810</v>
      </c>
      <c r="M1308">
        <f t="shared" si="183"/>
        <v>2022</v>
      </c>
      <c r="N1308">
        <f t="shared" si="184"/>
        <v>5</v>
      </c>
      <c r="O1308">
        <f t="shared" si="185"/>
        <v>19</v>
      </c>
      <c r="P1308" t="str">
        <f t="shared" si="186"/>
        <v>May</v>
      </c>
      <c r="Q1308">
        <f t="shared" si="187"/>
        <v>5</v>
      </c>
      <c r="R1308" t="str">
        <f t="shared" si="188"/>
        <v>Thu</v>
      </c>
    </row>
    <row r="1309" spans="1:18" x14ac:dyDescent="0.25">
      <c r="A1309" t="str">
        <f>PROPER(Sheet1!A1310)</f>
        <v>On Deck</v>
      </c>
      <c r="B1309" t="str">
        <f>PROPER(Sheet1!B1310)</f>
        <v>Sf Bay Area</v>
      </c>
      <c r="C1309" t="s">
        <v>25</v>
      </c>
      <c r="D1309">
        <v>72</v>
      </c>
      <c r="E1309" s="2">
        <v>0.25</v>
      </c>
      <c r="F1309" s="1">
        <v>44686</v>
      </c>
      <c r="G1309" t="s">
        <v>21</v>
      </c>
      <c r="H1309" t="s">
        <v>29</v>
      </c>
      <c r="I1309" s="3">
        <v>20</v>
      </c>
      <c r="J1309" s="4">
        <f t="shared" si="180"/>
        <v>20000</v>
      </c>
      <c r="K1309">
        <f t="shared" si="181"/>
        <v>288</v>
      </c>
      <c r="L1309">
        <f t="shared" si="182"/>
        <v>216</v>
      </c>
      <c r="M1309">
        <f t="shared" si="183"/>
        <v>2022</v>
      </c>
      <c r="N1309">
        <f t="shared" si="184"/>
        <v>5</v>
      </c>
      <c r="O1309">
        <f t="shared" si="185"/>
        <v>19</v>
      </c>
      <c r="P1309" t="str">
        <f t="shared" si="186"/>
        <v>May</v>
      </c>
      <c r="Q1309">
        <f t="shared" si="187"/>
        <v>5</v>
      </c>
      <c r="R1309" t="str">
        <f t="shared" si="188"/>
        <v>Thu</v>
      </c>
    </row>
    <row r="1310" spans="1:18" x14ac:dyDescent="0.25">
      <c r="A1310" t="str">
        <f>PROPER(Sheet1!A1311)</f>
        <v>Send</v>
      </c>
      <c r="B1310" t="str">
        <f>PROPER(Sheet1!B1311)</f>
        <v>Sydney</v>
      </c>
      <c r="C1310" t="s">
        <v>41</v>
      </c>
      <c r="D1310">
        <v>300</v>
      </c>
      <c r="E1310" s="2">
        <v>1</v>
      </c>
      <c r="F1310" s="1">
        <v>44685</v>
      </c>
      <c r="G1310" t="s">
        <v>202</v>
      </c>
      <c r="H1310" t="s">
        <v>22</v>
      </c>
      <c r="I1310" s="3">
        <v>3</v>
      </c>
      <c r="J1310" s="4">
        <f t="shared" si="180"/>
        <v>3000</v>
      </c>
      <c r="K1310">
        <f t="shared" si="181"/>
        <v>300</v>
      </c>
      <c r="L1310">
        <f t="shared" si="182"/>
        <v>0</v>
      </c>
      <c r="M1310">
        <f t="shared" si="183"/>
        <v>2022</v>
      </c>
      <c r="N1310">
        <f t="shared" si="184"/>
        <v>5</v>
      </c>
      <c r="O1310">
        <f t="shared" si="185"/>
        <v>19</v>
      </c>
      <c r="P1310" t="str">
        <f t="shared" si="186"/>
        <v>May</v>
      </c>
      <c r="Q1310">
        <f t="shared" si="187"/>
        <v>4</v>
      </c>
      <c r="R1310" t="str">
        <f t="shared" si="188"/>
        <v>Wed</v>
      </c>
    </row>
    <row r="1311" spans="1:18" x14ac:dyDescent="0.25">
      <c r="A1311" t="str">
        <f>PROPER(Sheet1!A1312)</f>
        <v>Colossus</v>
      </c>
      <c r="B1311" t="str">
        <f>PROPER(Sheet1!B1312)</f>
        <v>Boston</v>
      </c>
      <c r="C1311" t="s">
        <v>86</v>
      </c>
      <c r="D1311">
        <v>97</v>
      </c>
      <c r="F1311" s="1">
        <v>44685</v>
      </c>
      <c r="G1311" t="s">
        <v>21</v>
      </c>
      <c r="H1311" t="s">
        <v>29</v>
      </c>
      <c r="I1311" s="3">
        <v>41</v>
      </c>
      <c r="J1311" s="4">
        <f t="shared" si="180"/>
        <v>41000</v>
      </c>
      <c r="K1311">
        <f t="shared" si="181"/>
        <v>0</v>
      </c>
      <c r="L1311">
        <f t="shared" si="182"/>
        <v>-97</v>
      </c>
      <c r="M1311">
        <f t="shared" si="183"/>
        <v>2022</v>
      </c>
      <c r="N1311">
        <f t="shared" si="184"/>
        <v>5</v>
      </c>
      <c r="O1311">
        <f t="shared" si="185"/>
        <v>19</v>
      </c>
      <c r="P1311" t="str">
        <f t="shared" si="186"/>
        <v>May</v>
      </c>
      <c r="Q1311">
        <f t="shared" si="187"/>
        <v>4</v>
      </c>
      <c r="R1311" t="str">
        <f t="shared" si="188"/>
        <v>Wed</v>
      </c>
    </row>
    <row r="1312" spans="1:18" x14ac:dyDescent="0.25">
      <c r="A1312" t="str">
        <f>PROPER(Sheet1!A1313)</f>
        <v>Cameo</v>
      </c>
      <c r="B1312" t="str">
        <f>PROPER(Sheet1!B1313)</f>
        <v>Chicago</v>
      </c>
      <c r="C1312" t="s">
        <v>37</v>
      </c>
      <c r="D1312">
        <v>87</v>
      </c>
      <c r="E1312" s="2">
        <v>0.25</v>
      </c>
      <c r="F1312" s="1">
        <v>44685</v>
      </c>
      <c r="G1312" t="s">
        <v>16</v>
      </c>
      <c r="H1312" t="s">
        <v>29</v>
      </c>
      <c r="I1312" s="3">
        <v>165</v>
      </c>
      <c r="J1312" s="4">
        <f t="shared" si="180"/>
        <v>165000</v>
      </c>
      <c r="K1312">
        <f t="shared" si="181"/>
        <v>348</v>
      </c>
      <c r="L1312">
        <f t="shared" si="182"/>
        <v>261</v>
      </c>
      <c r="M1312">
        <f t="shared" si="183"/>
        <v>2022</v>
      </c>
      <c r="N1312">
        <f t="shared" si="184"/>
        <v>5</v>
      </c>
      <c r="O1312">
        <f t="shared" si="185"/>
        <v>19</v>
      </c>
      <c r="P1312" t="str">
        <f t="shared" si="186"/>
        <v>May</v>
      </c>
      <c r="Q1312">
        <f t="shared" si="187"/>
        <v>4</v>
      </c>
      <c r="R1312" t="str">
        <f t="shared" si="188"/>
        <v>Wed</v>
      </c>
    </row>
    <row r="1313" spans="1:18" x14ac:dyDescent="0.25">
      <c r="A1313" t="str">
        <f>PROPER(Sheet1!A1314)</f>
        <v>Mainstreet</v>
      </c>
      <c r="B1313" t="str">
        <f>PROPER(Sheet1!B1314)</f>
        <v>Sf Bay Area</v>
      </c>
      <c r="C1313" t="s">
        <v>32</v>
      </c>
      <c r="D1313">
        <v>45</v>
      </c>
      <c r="E1313" s="2">
        <v>0.3</v>
      </c>
      <c r="F1313" s="1">
        <v>44685</v>
      </c>
      <c r="G1313" t="s">
        <v>21</v>
      </c>
      <c r="H1313" t="s">
        <v>29</v>
      </c>
      <c r="I1313" s="3">
        <v>64</v>
      </c>
      <c r="J1313" s="4">
        <f t="shared" si="180"/>
        <v>64000</v>
      </c>
      <c r="K1313">
        <f t="shared" si="181"/>
        <v>150</v>
      </c>
      <c r="L1313">
        <f t="shared" si="182"/>
        <v>105</v>
      </c>
      <c r="M1313">
        <f t="shared" si="183"/>
        <v>2022</v>
      </c>
      <c r="N1313">
        <f t="shared" si="184"/>
        <v>5</v>
      </c>
      <c r="O1313">
        <f t="shared" si="185"/>
        <v>19</v>
      </c>
      <c r="P1313" t="str">
        <f t="shared" si="186"/>
        <v>May</v>
      </c>
      <c r="Q1313">
        <f t="shared" si="187"/>
        <v>4</v>
      </c>
      <c r="R1313" t="str">
        <f t="shared" si="188"/>
        <v>Wed</v>
      </c>
    </row>
    <row r="1314" spans="1:18" x14ac:dyDescent="0.25">
      <c r="A1314" t="str">
        <f>PROPER(Sheet1!A1315)</f>
        <v>Ideoclick</v>
      </c>
      <c r="B1314" t="str">
        <f>PROPER(Sheet1!B1315)</f>
        <v>Seattle</v>
      </c>
      <c r="C1314" t="s">
        <v>20</v>
      </c>
      <c r="D1314">
        <v>40</v>
      </c>
      <c r="F1314" s="1">
        <v>44685</v>
      </c>
      <c r="G1314" t="s">
        <v>21</v>
      </c>
      <c r="H1314" t="s">
        <v>29</v>
      </c>
      <c r="I1314" s="3">
        <v>7</v>
      </c>
      <c r="J1314" s="4">
        <f t="shared" si="180"/>
        <v>7000</v>
      </c>
      <c r="K1314">
        <f t="shared" si="181"/>
        <v>0</v>
      </c>
      <c r="L1314">
        <f t="shared" si="182"/>
        <v>-40</v>
      </c>
      <c r="M1314">
        <f t="shared" si="183"/>
        <v>2022</v>
      </c>
      <c r="N1314">
        <f t="shared" si="184"/>
        <v>5</v>
      </c>
      <c r="O1314">
        <f t="shared" si="185"/>
        <v>19</v>
      </c>
      <c r="P1314" t="str">
        <f t="shared" si="186"/>
        <v>May</v>
      </c>
      <c r="Q1314">
        <f t="shared" si="187"/>
        <v>4</v>
      </c>
      <c r="R1314" t="str">
        <f t="shared" si="188"/>
        <v>Wed</v>
      </c>
    </row>
    <row r="1315" spans="1:18" x14ac:dyDescent="0.25">
      <c r="A1315" t="str">
        <f>PROPER(Sheet1!A1316)</f>
        <v>Vise</v>
      </c>
      <c r="B1315" t="str">
        <f>PROPER(Sheet1!B1316)</f>
        <v>New York City</v>
      </c>
      <c r="C1315" t="s">
        <v>32</v>
      </c>
      <c r="D1315">
        <v>25</v>
      </c>
      <c r="F1315" s="1">
        <v>44685</v>
      </c>
      <c r="G1315" t="s">
        <v>33</v>
      </c>
      <c r="H1315" t="s">
        <v>29</v>
      </c>
      <c r="I1315" s="3">
        <v>128</v>
      </c>
      <c r="J1315" s="4">
        <f t="shared" si="180"/>
        <v>128000</v>
      </c>
      <c r="K1315">
        <f t="shared" si="181"/>
        <v>0</v>
      </c>
      <c r="L1315">
        <f t="shared" si="182"/>
        <v>-25</v>
      </c>
      <c r="M1315">
        <f t="shared" si="183"/>
        <v>2022</v>
      </c>
      <c r="N1315">
        <f t="shared" si="184"/>
        <v>5</v>
      </c>
      <c r="O1315">
        <f t="shared" si="185"/>
        <v>19</v>
      </c>
      <c r="P1315" t="str">
        <f t="shared" si="186"/>
        <v>May</v>
      </c>
      <c r="Q1315">
        <f t="shared" si="187"/>
        <v>4</v>
      </c>
      <c r="R1315" t="str">
        <f t="shared" si="188"/>
        <v>Wed</v>
      </c>
    </row>
    <row r="1316" spans="1:18" x14ac:dyDescent="0.25">
      <c r="A1316" t="str">
        <f>PROPER(Sheet1!A1317)</f>
        <v>Bizpay</v>
      </c>
      <c r="B1316" t="str">
        <f>PROPER(Sheet1!B1317)</f>
        <v>Sydney</v>
      </c>
      <c r="C1316" t="s">
        <v>32</v>
      </c>
      <c r="E1316" s="2">
        <v>0.3</v>
      </c>
      <c r="F1316" s="1">
        <v>44685</v>
      </c>
      <c r="G1316" t="s">
        <v>16</v>
      </c>
      <c r="H1316" t="s">
        <v>22</v>
      </c>
      <c r="I1316" s="3">
        <v>45</v>
      </c>
      <c r="J1316" s="4">
        <f t="shared" si="180"/>
        <v>45000</v>
      </c>
      <c r="K1316">
        <f t="shared" si="181"/>
        <v>0</v>
      </c>
      <c r="L1316">
        <f t="shared" si="182"/>
        <v>0</v>
      </c>
      <c r="M1316">
        <f t="shared" si="183"/>
        <v>2022</v>
      </c>
      <c r="N1316">
        <f t="shared" si="184"/>
        <v>5</v>
      </c>
      <c r="O1316">
        <f t="shared" si="185"/>
        <v>19</v>
      </c>
      <c r="P1316" t="str">
        <f t="shared" si="186"/>
        <v>May</v>
      </c>
      <c r="Q1316">
        <f t="shared" si="187"/>
        <v>4</v>
      </c>
      <c r="R1316" t="str">
        <f t="shared" si="188"/>
        <v>Wed</v>
      </c>
    </row>
    <row r="1317" spans="1:18" x14ac:dyDescent="0.25">
      <c r="A1317" t="str">
        <f>PROPER(Sheet1!A1318)</f>
        <v>Thrasio</v>
      </c>
      <c r="B1317" t="str">
        <f>PROPER(Sheet1!B1318)</f>
        <v>Boston</v>
      </c>
      <c r="C1317" t="s">
        <v>20</v>
      </c>
      <c r="F1317" s="1">
        <v>44683</v>
      </c>
      <c r="G1317" t="s">
        <v>16</v>
      </c>
      <c r="H1317" t="s">
        <v>29</v>
      </c>
      <c r="I1317" s="3">
        <v>3400</v>
      </c>
      <c r="J1317" s="4">
        <f t="shared" si="180"/>
        <v>3400000</v>
      </c>
      <c r="K1317">
        <f t="shared" si="181"/>
        <v>0</v>
      </c>
      <c r="L1317">
        <f t="shared" si="182"/>
        <v>0</v>
      </c>
      <c r="M1317">
        <f t="shared" si="183"/>
        <v>2022</v>
      </c>
      <c r="N1317">
        <f t="shared" si="184"/>
        <v>5</v>
      </c>
      <c r="O1317">
        <f t="shared" si="185"/>
        <v>19</v>
      </c>
      <c r="P1317" t="str">
        <f t="shared" si="186"/>
        <v>May</v>
      </c>
      <c r="Q1317">
        <f t="shared" si="187"/>
        <v>2</v>
      </c>
      <c r="R1317" t="str">
        <f t="shared" si="188"/>
        <v>Mon</v>
      </c>
    </row>
    <row r="1318" spans="1:18" x14ac:dyDescent="0.25">
      <c r="A1318" t="str">
        <f>PROPER(Sheet1!A1319)</f>
        <v>Avo</v>
      </c>
      <c r="B1318" t="str">
        <f>PROPER(Sheet1!B1319)</f>
        <v>Tel Aviv</v>
      </c>
      <c r="C1318" t="s">
        <v>41</v>
      </c>
      <c r="D1318">
        <v>500</v>
      </c>
      <c r="E1318" s="2">
        <v>0.67</v>
      </c>
      <c r="F1318" s="1">
        <v>44682</v>
      </c>
      <c r="G1318" t="s">
        <v>63</v>
      </c>
      <c r="H1318" t="s">
        <v>243</v>
      </c>
      <c r="I1318" s="3">
        <v>45</v>
      </c>
      <c r="J1318" s="4">
        <f t="shared" si="180"/>
        <v>45000</v>
      </c>
      <c r="K1318">
        <f t="shared" si="181"/>
        <v>746.26865671641792</v>
      </c>
      <c r="L1318">
        <f t="shared" si="182"/>
        <v>246.26865671641792</v>
      </c>
      <c r="M1318">
        <f t="shared" si="183"/>
        <v>2022</v>
      </c>
      <c r="N1318">
        <f t="shared" si="184"/>
        <v>5</v>
      </c>
      <c r="O1318">
        <f t="shared" si="185"/>
        <v>19</v>
      </c>
      <c r="P1318" t="str">
        <f t="shared" si="186"/>
        <v>May</v>
      </c>
      <c r="Q1318">
        <f t="shared" si="187"/>
        <v>1</v>
      </c>
      <c r="R1318" t="str">
        <f t="shared" si="188"/>
        <v>Sun</v>
      </c>
    </row>
    <row r="1319" spans="1:18" x14ac:dyDescent="0.25">
      <c r="A1319" t="str">
        <f>PROPER(Sheet1!A1320)</f>
        <v>Noom</v>
      </c>
      <c r="B1319" t="str">
        <f>PROPER(Sheet1!B1320)</f>
        <v>New York City</v>
      </c>
      <c r="C1319" t="s">
        <v>43</v>
      </c>
      <c r="D1319">
        <v>495</v>
      </c>
      <c r="F1319" s="1">
        <v>44680</v>
      </c>
      <c r="G1319" t="s">
        <v>47</v>
      </c>
      <c r="H1319" t="s">
        <v>29</v>
      </c>
      <c r="I1319" s="3">
        <v>657</v>
      </c>
      <c r="J1319" s="4">
        <f t="shared" si="180"/>
        <v>657000</v>
      </c>
      <c r="K1319">
        <f t="shared" si="181"/>
        <v>0</v>
      </c>
      <c r="L1319">
        <f t="shared" si="182"/>
        <v>-495</v>
      </c>
      <c r="M1319">
        <f t="shared" si="183"/>
        <v>2022</v>
      </c>
      <c r="N1319">
        <f t="shared" si="184"/>
        <v>4</v>
      </c>
      <c r="O1319">
        <f t="shared" si="185"/>
        <v>18</v>
      </c>
      <c r="P1319" t="str">
        <f t="shared" si="186"/>
        <v>Apr</v>
      </c>
      <c r="Q1319">
        <f t="shared" si="187"/>
        <v>29</v>
      </c>
      <c r="R1319" t="str">
        <f t="shared" si="188"/>
        <v>Fri</v>
      </c>
    </row>
    <row r="1320" spans="1:18" x14ac:dyDescent="0.25">
      <c r="A1320" t="str">
        <f>PROPER(Sheet1!A1321)</f>
        <v>Domestika</v>
      </c>
      <c r="B1320" t="str">
        <f>PROPER(Sheet1!B1321)</f>
        <v>Sf Bay Area</v>
      </c>
      <c r="C1320" t="s">
        <v>25</v>
      </c>
      <c r="D1320">
        <v>150</v>
      </c>
      <c r="E1320" s="2">
        <v>0.19</v>
      </c>
      <c r="F1320" s="1">
        <v>44679</v>
      </c>
      <c r="G1320" t="s">
        <v>72</v>
      </c>
      <c r="H1320" t="s">
        <v>29</v>
      </c>
      <c r="I1320" s="3">
        <v>130</v>
      </c>
      <c r="J1320" s="4">
        <f t="shared" si="180"/>
        <v>130000</v>
      </c>
      <c r="K1320">
        <f t="shared" si="181"/>
        <v>789.47368421052636</v>
      </c>
      <c r="L1320">
        <f t="shared" si="182"/>
        <v>639.47368421052636</v>
      </c>
      <c r="M1320">
        <f t="shared" si="183"/>
        <v>2022</v>
      </c>
      <c r="N1320">
        <f t="shared" si="184"/>
        <v>4</v>
      </c>
      <c r="O1320">
        <f t="shared" si="185"/>
        <v>18</v>
      </c>
      <c r="P1320" t="str">
        <f t="shared" si="186"/>
        <v>Apr</v>
      </c>
      <c r="Q1320">
        <f t="shared" si="187"/>
        <v>28</v>
      </c>
      <c r="R1320" t="str">
        <f t="shared" si="188"/>
        <v>Thu</v>
      </c>
    </row>
    <row r="1321" spans="1:18" x14ac:dyDescent="0.25">
      <c r="A1321" t="str">
        <f>PROPER(Sheet1!A1322)</f>
        <v>Netflix</v>
      </c>
      <c r="B1321" t="str">
        <f>PROPER(Sheet1!B1322)</f>
        <v>Sf Bay Area</v>
      </c>
      <c r="C1321" t="s">
        <v>10</v>
      </c>
      <c r="D1321">
        <v>25</v>
      </c>
      <c r="F1321" s="1">
        <v>44679</v>
      </c>
      <c r="G1321" t="s">
        <v>11</v>
      </c>
      <c r="H1321" t="s">
        <v>29</v>
      </c>
      <c r="I1321" s="3">
        <v>121900</v>
      </c>
      <c r="J1321" s="4">
        <f t="shared" si="180"/>
        <v>121900000</v>
      </c>
      <c r="K1321">
        <f t="shared" si="181"/>
        <v>0</v>
      </c>
      <c r="L1321">
        <f t="shared" si="182"/>
        <v>-25</v>
      </c>
      <c r="M1321">
        <f t="shared" si="183"/>
        <v>2022</v>
      </c>
      <c r="N1321">
        <f t="shared" si="184"/>
        <v>4</v>
      </c>
      <c r="O1321">
        <f t="shared" si="185"/>
        <v>18</v>
      </c>
      <c r="P1321" t="str">
        <f t="shared" si="186"/>
        <v>Apr</v>
      </c>
      <c r="Q1321">
        <f t="shared" si="187"/>
        <v>28</v>
      </c>
      <c r="R1321" t="str">
        <f t="shared" si="188"/>
        <v>Thu</v>
      </c>
    </row>
    <row r="1322" spans="1:18" x14ac:dyDescent="0.25">
      <c r="A1322" t="str">
        <f>PROPER(Sheet1!A1323)</f>
        <v>Wahoo Fitness</v>
      </c>
      <c r="B1322" t="str">
        <f>PROPER(Sheet1!B1323)</f>
        <v>Atlanta</v>
      </c>
      <c r="C1322" t="s">
        <v>71</v>
      </c>
      <c r="D1322">
        <v>50</v>
      </c>
      <c r="F1322" s="1">
        <v>44678</v>
      </c>
      <c r="G1322" t="s">
        <v>16</v>
      </c>
      <c r="H1322" t="s">
        <v>29</v>
      </c>
      <c r="J1322" s="4">
        <f t="shared" si="180"/>
        <v>0</v>
      </c>
      <c r="K1322">
        <f t="shared" si="181"/>
        <v>0</v>
      </c>
      <c r="L1322">
        <f t="shared" si="182"/>
        <v>-50</v>
      </c>
      <c r="M1322">
        <f t="shared" si="183"/>
        <v>2022</v>
      </c>
      <c r="N1322">
        <f t="shared" si="184"/>
        <v>4</v>
      </c>
      <c r="O1322">
        <f t="shared" si="185"/>
        <v>18</v>
      </c>
      <c r="P1322" t="str">
        <f t="shared" si="186"/>
        <v>Apr</v>
      </c>
      <c r="Q1322">
        <f t="shared" si="187"/>
        <v>27</v>
      </c>
      <c r="R1322" t="str">
        <f t="shared" si="188"/>
        <v>Wed</v>
      </c>
    </row>
    <row r="1323" spans="1:18" x14ac:dyDescent="0.25">
      <c r="A1323" t="str">
        <f>PROPER(Sheet1!A1324)</f>
        <v>Robinhood</v>
      </c>
      <c r="B1323" t="str">
        <f>PROPER(Sheet1!B1324)</f>
        <v>Sf Bay Area</v>
      </c>
      <c r="C1323" t="s">
        <v>32</v>
      </c>
      <c r="D1323">
        <v>340</v>
      </c>
      <c r="E1323" s="2">
        <v>0.09</v>
      </c>
      <c r="F1323" s="1">
        <v>44677</v>
      </c>
      <c r="G1323" t="s">
        <v>11</v>
      </c>
      <c r="H1323" t="s">
        <v>29</v>
      </c>
      <c r="I1323" s="3">
        <v>5600</v>
      </c>
      <c r="J1323" s="4">
        <f t="shared" si="180"/>
        <v>5600000</v>
      </c>
      <c r="K1323">
        <f t="shared" si="181"/>
        <v>3777.7777777777778</v>
      </c>
      <c r="L1323">
        <f t="shared" si="182"/>
        <v>3437.7777777777778</v>
      </c>
      <c r="M1323">
        <f t="shared" si="183"/>
        <v>2022</v>
      </c>
      <c r="N1323">
        <f t="shared" si="184"/>
        <v>4</v>
      </c>
      <c r="O1323">
        <f t="shared" si="185"/>
        <v>18</v>
      </c>
      <c r="P1323" t="str">
        <f t="shared" si="186"/>
        <v>Apr</v>
      </c>
      <c r="Q1323">
        <f t="shared" si="187"/>
        <v>26</v>
      </c>
      <c r="R1323" t="str">
        <f t="shared" si="188"/>
        <v>Tue</v>
      </c>
    </row>
    <row r="1324" spans="1:18" x14ac:dyDescent="0.25">
      <c r="A1324" t="str">
        <f>PROPER(Sheet1!A1325)</f>
        <v>Bonsai</v>
      </c>
      <c r="B1324" t="str">
        <f>PROPER(Sheet1!B1325)</f>
        <v>Toronto</v>
      </c>
      <c r="C1324" t="s">
        <v>20</v>
      </c>
      <c r="D1324">
        <v>29</v>
      </c>
      <c r="E1324" s="2">
        <v>0.34</v>
      </c>
      <c r="F1324" s="1">
        <v>44677</v>
      </c>
      <c r="G1324" t="s">
        <v>21</v>
      </c>
      <c r="H1324" t="s">
        <v>109</v>
      </c>
      <c r="I1324" s="3">
        <v>27</v>
      </c>
      <c r="J1324" s="4">
        <f t="shared" si="180"/>
        <v>27000</v>
      </c>
      <c r="K1324">
        <f t="shared" si="181"/>
        <v>85.294117647058812</v>
      </c>
      <c r="L1324">
        <f t="shared" si="182"/>
        <v>56.294117647058812</v>
      </c>
      <c r="M1324">
        <f t="shared" si="183"/>
        <v>2022</v>
      </c>
      <c r="N1324">
        <f t="shared" si="184"/>
        <v>4</v>
      </c>
      <c r="O1324">
        <f t="shared" si="185"/>
        <v>18</v>
      </c>
      <c r="P1324" t="str">
        <f t="shared" si="186"/>
        <v>Apr</v>
      </c>
      <c r="Q1324">
        <f t="shared" si="187"/>
        <v>26</v>
      </c>
      <c r="R1324" t="str">
        <f t="shared" si="188"/>
        <v>Tue</v>
      </c>
    </row>
    <row r="1325" spans="1:18" x14ac:dyDescent="0.25">
      <c r="A1325" t="str">
        <f>PROPER(Sheet1!A1326)</f>
        <v>Clyde</v>
      </c>
      <c r="B1325" t="str">
        <f>PROPER(Sheet1!B1326)</f>
        <v>New York City</v>
      </c>
      <c r="C1325" t="s">
        <v>15</v>
      </c>
      <c r="D1325">
        <v>22</v>
      </c>
      <c r="F1325" s="1">
        <v>44676</v>
      </c>
      <c r="G1325" t="s">
        <v>63</v>
      </c>
      <c r="H1325" t="s">
        <v>29</v>
      </c>
      <c r="I1325" s="3">
        <v>58</v>
      </c>
      <c r="J1325" s="4">
        <f t="shared" si="180"/>
        <v>58000</v>
      </c>
      <c r="K1325">
        <f t="shared" si="181"/>
        <v>0</v>
      </c>
      <c r="L1325">
        <f t="shared" si="182"/>
        <v>-22</v>
      </c>
      <c r="M1325">
        <f t="shared" si="183"/>
        <v>2022</v>
      </c>
      <c r="N1325">
        <f t="shared" si="184"/>
        <v>4</v>
      </c>
      <c r="O1325">
        <f t="shared" si="185"/>
        <v>18</v>
      </c>
      <c r="P1325" t="str">
        <f t="shared" si="186"/>
        <v>Apr</v>
      </c>
      <c r="Q1325">
        <f t="shared" si="187"/>
        <v>25</v>
      </c>
      <c r="R1325" t="str">
        <f t="shared" si="188"/>
        <v>Mon</v>
      </c>
    </row>
    <row r="1326" spans="1:18" x14ac:dyDescent="0.25">
      <c r="A1326" t="str">
        <f>PROPER(Sheet1!A1327)</f>
        <v>Xiaohongshu</v>
      </c>
      <c r="B1326" t="str">
        <f>PROPER(Sheet1!B1327)</f>
        <v>Shanghai</v>
      </c>
      <c r="C1326" t="s">
        <v>37</v>
      </c>
      <c r="D1326">
        <v>180</v>
      </c>
      <c r="E1326" s="2">
        <v>0.09</v>
      </c>
      <c r="F1326" s="1">
        <v>44672</v>
      </c>
      <c r="G1326" t="s">
        <v>74</v>
      </c>
      <c r="H1326" t="s">
        <v>177</v>
      </c>
      <c r="I1326" s="3">
        <v>917</v>
      </c>
      <c r="J1326" s="4">
        <f t="shared" si="180"/>
        <v>917000</v>
      </c>
      <c r="K1326">
        <f t="shared" si="181"/>
        <v>2000</v>
      </c>
      <c r="L1326">
        <f t="shared" si="182"/>
        <v>1820</v>
      </c>
      <c r="M1326">
        <f t="shared" si="183"/>
        <v>2022</v>
      </c>
      <c r="N1326">
        <f t="shared" si="184"/>
        <v>4</v>
      </c>
      <c r="O1326">
        <f t="shared" si="185"/>
        <v>17</v>
      </c>
      <c r="P1326" t="str">
        <f t="shared" si="186"/>
        <v>Apr</v>
      </c>
      <c r="Q1326">
        <f t="shared" si="187"/>
        <v>21</v>
      </c>
      <c r="R1326" t="str">
        <f t="shared" si="188"/>
        <v>Thu</v>
      </c>
    </row>
    <row r="1327" spans="1:18" x14ac:dyDescent="0.25">
      <c r="A1327" t="str">
        <f>PROPER(Sheet1!A1328)</f>
        <v>Facily</v>
      </c>
      <c r="B1327" t="str">
        <f>PROPER(Sheet1!B1328)</f>
        <v>Sao Paulo</v>
      </c>
      <c r="C1327" t="s">
        <v>20</v>
      </c>
      <c r="D1327">
        <v>260</v>
      </c>
      <c r="E1327" s="2">
        <v>0.3</v>
      </c>
      <c r="F1327" s="1">
        <v>44671</v>
      </c>
      <c r="G1327" t="s">
        <v>72</v>
      </c>
      <c r="H1327" t="s">
        <v>148</v>
      </c>
      <c r="I1327" s="3">
        <v>502</v>
      </c>
      <c r="J1327" s="4">
        <f t="shared" si="180"/>
        <v>502000</v>
      </c>
      <c r="K1327">
        <f t="shared" si="181"/>
        <v>866.66666666666674</v>
      </c>
      <c r="L1327">
        <f t="shared" si="182"/>
        <v>606.66666666666674</v>
      </c>
      <c r="M1327">
        <f t="shared" si="183"/>
        <v>2022</v>
      </c>
      <c r="N1327">
        <f t="shared" si="184"/>
        <v>4</v>
      </c>
      <c r="O1327">
        <f t="shared" si="185"/>
        <v>17</v>
      </c>
      <c r="P1327" t="str">
        <f t="shared" si="186"/>
        <v>Apr</v>
      </c>
      <c r="Q1327">
        <f t="shared" si="187"/>
        <v>20</v>
      </c>
      <c r="R1327" t="str">
        <f t="shared" si="188"/>
        <v>Wed</v>
      </c>
    </row>
    <row r="1328" spans="1:18" x14ac:dyDescent="0.25">
      <c r="A1328" t="str">
        <f>PROPER(Sheet1!A1329)</f>
        <v>Lemonade</v>
      </c>
      <c r="B1328" t="str">
        <f>PROPER(Sheet1!B1329)</f>
        <v>New York City</v>
      </c>
      <c r="C1328" t="s">
        <v>32</v>
      </c>
      <c r="D1328">
        <v>52</v>
      </c>
      <c r="F1328" s="1">
        <v>44671</v>
      </c>
      <c r="G1328" t="s">
        <v>11</v>
      </c>
      <c r="H1328" t="s">
        <v>29</v>
      </c>
      <c r="I1328" s="3">
        <v>481</v>
      </c>
      <c r="J1328" s="4">
        <f t="shared" si="180"/>
        <v>481000</v>
      </c>
      <c r="K1328">
        <f t="shared" si="181"/>
        <v>0</v>
      </c>
      <c r="L1328">
        <f t="shared" si="182"/>
        <v>-52</v>
      </c>
      <c r="M1328">
        <f t="shared" si="183"/>
        <v>2022</v>
      </c>
      <c r="N1328">
        <f t="shared" si="184"/>
        <v>4</v>
      </c>
      <c r="O1328">
        <f t="shared" si="185"/>
        <v>17</v>
      </c>
      <c r="P1328" t="str">
        <f t="shared" si="186"/>
        <v>Apr</v>
      </c>
      <c r="Q1328">
        <f t="shared" si="187"/>
        <v>20</v>
      </c>
      <c r="R1328" t="str">
        <f t="shared" si="188"/>
        <v>Wed</v>
      </c>
    </row>
    <row r="1329" spans="1:18" x14ac:dyDescent="0.25">
      <c r="A1329" t="str">
        <f>PROPER(Sheet1!A1330)</f>
        <v>Blend</v>
      </c>
      <c r="B1329" t="str">
        <f>PROPER(Sheet1!B1330)</f>
        <v>Sf Bay Area</v>
      </c>
      <c r="C1329" t="s">
        <v>32</v>
      </c>
      <c r="D1329">
        <v>200</v>
      </c>
      <c r="E1329" s="2">
        <v>0.1</v>
      </c>
      <c r="F1329" s="1">
        <v>44670</v>
      </c>
      <c r="G1329" t="s">
        <v>11</v>
      </c>
      <c r="H1329" t="s">
        <v>29</v>
      </c>
      <c r="I1329" s="3">
        <v>665</v>
      </c>
      <c r="J1329" s="4">
        <f t="shared" si="180"/>
        <v>665000</v>
      </c>
      <c r="K1329">
        <f t="shared" si="181"/>
        <v>2000</v>
      </c>
      <c r="L1329">
        <f t="shared" si="182"/>
        <v>1800</v>
      </c>
      <c r="M1329">
        <f t="shared" si="183"/>
        <v>2022</v>
      </c>
      <c r="N1329">
        <f t="shared" si="184"/>
        <v>4</v>
      </c>
      <c r="O1329">
        <f t="shared" si="185"/>
        <v>17</v>
      </c>
      <c r="P1329" t="str">
        <f t="shared" si="186"/>
        <v>Apr</v>
      </c>
      <c r="Q1329">
        <f t="shared" si="187"/>
        <v>19</v>
      </c>
      <c r="R1329" t="str">
        <f t="shared" si="188"/>
        <v>Tue</v>
      </c>
    </row>
    <row r="1330" spans="1:18" x14ac:dyDescent="0.25">
      <c r="A1330" t="str">
        <f>PROPER(Sheet1!A1331)</f>
        <v>Quintoandar</v>
      </c>
      <c r="B1330" t="str">
        <f>PROPER(Sheet1!B1331)</f>
        <v>Sao Paulo</v>
      </c>
      <c r="C1330" t="s">
        <v>60</v>
      </c>
      <c r="D1330">
        <v>160</v>
      </c>
      <c r="E1330" s="2">
        <v>0.04</v>
      </c>
      <c r="F1330" s="1">
        <v>44670</v>
      </c>
      <c r="G1330" t="s">
        <v>74</v>
      </c>
      <c r="H1330" t="s">
        <v>148</v>
      </c>
      <c r="I1330" s="3">
        <v>755</v>
      </c>
      <c r="J1330" s="4">
        <f t="shared" si="180"/>
        <v>755000</v>
      </c>
      <c r="K1330">
        <f t="shared" si="181"/>
        <v>4000</v>
      </c>
      <c r="L1330">
        <f t="shared" si="182"/>
        <v>3840</v>
      </c>
      <c r="M1330">
        <f t="shared" si="183"/>
        <v>2022</v>
      </c>
      <c r="N1330">
        <f t="shared" si="184"/>
        <v>4</v>
      </c>
      <c r="O1330">
        <f t="shared" si="185"/>
        <v>17</v>
      </c>
      <c r="P1330" t="str">
        <f t="shared" si="186"/>
        <v>Apr</v>
      </c>
      <c r="Q1330">
        <f t="shared" si="187"/>
        <v>19</v>
      </c>
      <c r="R1330" t="str">
        <f t="shared" si="188"/>
        <v>Tue</v>
      </c>
    </row>
    <row r="1331" spans="1:18" x14ac:dyDescent="0.25">
      <c r="A1331" t="str">
        <f>PROPER(Sheet1!A1332)</f>
        <v>Loft</v>
      </c>
      <c r="B1331" t="str">
        <f>PROPER(Sheet1!B1332)</f>
        <v>Sao Paulo</v>
      </c>
      <c r="C1331" t="s">
        <v>60</v>
      </c>
      <c r="D1331">
        <v>159</v>
      </c>
      <c r="F1331" s="1">
        <v>44670</v>
      </c>
      <c r="G1331" t="s">
        <v>16</v>
      </c>
      <c r="H1331" t="s">
        <v>148</v>
      </c>
      <c r="I1331" s="3">
        <v>788</v>
      </c>
      <c r="J1331" s="4">
        <f t="shared" si="180"/>
        <v>788000</v>
      </c>
      <c r="K1331">
        <f t="shared" si="181"/>
        <v>0</v>
      </c>
      <c r="L1331">
        <f t="shared" si="182"/>
        <v>-159</v>
      </c>
      <c r="M1331">
        <f t="shared" si="183"/>
        <v>2022</v>
      </c>
      <c r="N1331">
        <f t="shared" si="184"/>
        <v>4</v>
      </c>
      <c r="O1331">
        <f t="shared" si="185"/>
        <v>17</v>
      </c>
      <c r="P1331" t="str">
        <f t="shared" si="186"/>
        <v>Apr</v>
      </c>
      <c r="Q1331">
        <f t="shared" si="187"/>
        <v>19</v>
      </c>
      <c r="R1331" t="str">
        <f t="shared" si="188"/>
        <v>Tue</v>
      </c>
    </row>
    <row r="1332" spans="1:18" x14ac:dyDescent="0.25">
      <c r="A1332" t="str">
        <f>PROPER(Sheet1!A1333)</f>
        <v>Better.Com</v>
      </c>
      <c r="B1332" t="str">
        <f>PROPER(Sheet1!B1333)</f>
        <v>New York City</v>
      </c>
      <c r="C1332" t="s">
        <v>60</v>
      </c>
      <c r="F1332" s="1">
        <v>44670</v>
      </c>
      <c r="G1332" t="s">
        <v>16</v>
      </c>
      <c r="H1332" t="s">
        <v>29</v>
      </c>
      <c r="I1332" s="3">
        <v>905</v>
      </c>
      <c r="J1332" s="4">
        <f t="shared" si="180"/>
        <v>905000</v>
      </c>
      <c r="K1332">
        <f t="shared" si="181"/>
        <v>0</v>
      </c>
      <c r="L1332">
        <f t="shared" si="182"/>
        <v>0</v>
      </c>
      <c r="M1332">
        <f t="shared" si="183"/>
        <v>2022</v>
      </c>
      <c r="N1332">
        <f t="shared" si="184"/>
        <v>4</v>
      </c>
      <c r="O1332">
        <f t="shared" si="185"/>
        <v>17</v>
      </c>
      <c r="P1332" t="str">
        <f t="shared" si="186"/>
        <v>Apr</v>
      </c>
      <c r="Q1332">
        <f t="shared" si="187"/>
        <v>19</v>
      </c>
      <c r="R1332" t="str">
        <f t="shared" si="188"/>
        <v>Tue</v>
      </c>
    </row>
    <row r="1333" spans="1:18" x14ac:dyDescent="0.25">
      <c r="A1333" t="str">
        <f>PROPER(Sheet1!A1334)</f>
        <v>Automox</v>
      </c>
      <c r="B1333" t="str">
        <f>PROPER(Sheet1!B1334)</f>
        <v>Boulder</v>
      </c>
      <c r="C1333" t="s">
        <v>115</v>
      </c>
      <c r="E1333" s="2">
        <v>0.11</v>
      </c>
      <c r="F1333" s="1">
        <v>44669</v>
      </c>
      <c r="G1333" t="s">
        <v>33</v>
      </c>
      <c r="H1333" t="s">
        <v>29</v>
      </c>
      <c r="I1333" s="3">
        <v>152</v>
      </c>
      <c r="J1333" s="4">
        <f t="shared" si="180"/>
        <v>152000</v>
      </c>
      <c r="K1333">
        <f t="shared" si="181"/>
        <v>0</v>
      </c>
      <c r="L1333">
        <f t="shared" si="182"/>
        <v>0</v>
      </c>
      <c r="M1333">
        <f t="shared" si="183"/>
        <v>2022</v>
      </c>
      <c r="N1333">
        <f t="shared" si="184"/>
        <v>4</v>
      </c>
      <c r="O1333">
        <f t="shared" si="185"/>
        <v>17</v>
      </c>
      <c r="P1333" t="str">
        <f t="shared" si="186"/>
        <v>Apr</v>
      </c>
      <c r="Q1333">
        <f t="shared" si="187"/>
        <v>18</v>
      </c>
      <c r="R1333" t="str">
        <f t="shared" si="188"/>
        <v>Mon</v>
      </c>
    </row>
    <row r="1334" spans="1:18" x14ac:dyDescent="0.25">
      <c r="A1334" t="str">
        <f>PROPER(Sheet1!A1335)</f>
        <v>Humble</v>
      </c>
      <c r="B1334" t="str">
        <f>PROPER(Sheet1!B1335)</f>
        <v>Sf Bay Area</v>
      </c>
      <c r="C1334" t="s">
        <v>10</v>
      </c>
      <c r="D1334">
        <v>10</v>
      </c>
      <c r="F1334" s="1">
        <v>44666</v>
      </c>
      <c r="G1334" t="s">
        <v>44</v>
      </c>
      <c r="H1334" t="s">
        <v>29</v>
      </c>
      <c r="I1334" s="3">
        <v>4</v>
      </c>
      <c r="J1334" s="4">
        <f t="shared" si="180"/>
        <v>4000</v>
      </c>
      <c r="K1334">
        <f t="shared" si="181"/>
        <v>0</v>
      </c>
      <c r="L1334">
        <f t="shared" si="182"/>
        <v>-10</v>
      </c>
      <c r="M1334">
        <f t="shared" si="183"/>
        <v>2022</v>
      </c>
      <c r="N1334">
        <f t="shared" si="184"/>
        <v>4</v>
      </c>
      <c r="O1334">
        <f t="shared" si="185"/>
        <v>16</v>
      </c>
      <c r="P1334" t="str">
        <f t="shared" si="186"/>
        <v>Apr</v>
      </c>
      <c r="Q1334">
        <f t="shared" si="187"/>
        <v>15</v>
      </c>
      <c r="R1334" t="str">
        <f t="shared" si="188"/>
        <v>Fri</v>
      </c>
    </row>
    <row r="1335" spans="1:18" x14ac:dyDescent="0.25">
      <c r="A1335" t="str">
        <f>PROPER(Sheet1!A1336)</f>
        <v>Halcyon Health</v>
      </c>
      <c r="B1335" t="str">
        <f>PROPER(Sheet1!B1336)</f>
        <v>New York City</v>
      </c>
      <c r="C1335" t="s">
        <v>43</v>
      </c>
      <c r="E1335" s="2">
        <v>1</v>
      </c>
      <c r="F1335" s="1">
        <v>44666</v>
      </c>
      <c r="G1335" t="s">
        <v>16</v>
      </c>
      <c r="H1335" t="s">
        <v>29</v>
      </c>
      <c r="I1335" s="3">
        <v>2</v>
      </c>
      <c r="J1335" s="4">
        <f t="shared" si="180"/>
        <v>2000</v>
      </c>
      <c r="K1335">
        <f t="shared" si="181"/>
        <v>0</v>
      </c>
      <c r="L1335">
        <f t="shared" si="182"/>
        <v>0</v>
      </c>
      <c r="M1335">
        <f t="shared" si="183"/>
        <v>2022</v>
      </c>
      <c r="N1335">
        <f t="shared" si="184"/>
        <v>4</v>
      </c>
      <c r="O1335">
        <f t="shared" si="185"/>
        <v>16</v>
      </c>
      <c r="P1335" t="str">
        <f t="shared" si="186"/>
        <v>Apr</v>
      </c>
      <c r="Q1335">
        <f t="shared" si="187"/>
        <v>15</v>
      </c>
      <c r="R1335" t="str">
        <f t="shared" si="188"/>
        <v>Fri</v>
      </c>
    </row>
    <row r="1336" spans="1:18" x14ac:dyDescent="0.25">
      <c r="A1336" t="str">
        <f>PROPER(Sheet1!A1337)</f>
        <v>Ahead</v>
      </c>
      <c r="B1336" t="str">
        <f>PROPER(Sheet1!B1337)</f>
        <v>Sf Bay Area</v>
      </c>
      <c r="C1336" t="s">
        <v>43</v>
      </c>
      <c r="D1336">
        <v>44</v>
      </c>
      <c r="E1336" s="2">
        <v>1</v>
      </c>
      <c r="F1336" s="1">
        <v>44665</v>
      </c>
      <c r="G1336" t="s">
        <v>16</v>
      </c>
      <c r="H1336" t="s">
        <v>29</v>
      </c>
      <c r="I1336" s="3">
        <v>9</v>
      </c>
      <c r="J1336" s="4">
        <f t="shared" si="180"/>
        <v>9000</v>
      </c>
      <c r="K1336">
        <f t="shared" si="181"/>
        <v>44</v>
      </c>
      <c r="L1336">
        <f t="shared" si="182"/>
        <v>0</v>
      </c>
      <c r="M1336">
        <f t="shared" si="183"/>
        <v>2022</v>
      </c>
      <c r="N1336">
        <f t="shared" si="184"/>
        <v>4</v>
      </c>
      <c r="O1336">
        <f t="shared" si="185"/>
        <v>16</v>
      </c>
      <c r="P1336" t="str">
        <f t="shared" si="186"/>
        <v>Apr</v>
      </c>
      <c r="Q1336">
        <f t="shared" si="187"/>
        <v>14</v>
      </c>
      <c r="R1336" t="str">
        <f t="shared" si="188"/>
        <v>Thu</v>
      </c>
    </row>
    <row r="1337" spans="1:18" x14ac:dyDescent="0.25">
      <c r="A1337" t="str">
        <f>PROPER(Sheet1!A1338)</f>
        <v>Truepill</v>
      </c>
      <c r="B1337" t="str">
        <f>PROPER(Sheet1!B1338)</f>
        <v>Sf Bay Area</v>
      </c>
      <c r="C1337" t="s">
        <v>43</v>
      </c>
      <c r="F1337" s="1">
        <v>44665</v>
      </c>
      <c r="G1337" t="s">
        <v>72</v>
      </c>
      <c r="H1337" t="s">
        <v>29</v>
      </c>
      <c r="I1337" s="3">
        <v>255</v>
      </c>
      <c r="J1337" s="4">
        <f t="shared" si="180"/>
        <v>255000</v>
      </c>
      <c r="K1337">
        <f t="shared" si="181"/>
        <v>0</v>
      </c>
      <c r="L1337">
        <f t="shared" si="182"/>
        <v>0</v>
      </c>
      <c r="M1337">
        <f t="shared" si="183"/>
        <v>2022</v>
      </c>
      <c r="N1337">
        <f t="shared" si="184"/>
        <v>4</v>
      </c>
      <c r="O1337">
        <f t="shared" si="185"/>
        <v>16</v>
      </c>
      <c r="P1337" t="str">
        <f t="shared" si="186"/>
        <v>Apr</v>
      </c>
      <c r="Q1337">
        <f t="shared" si="187"/>
        <v>14</v>
      </c>
      <c r="R1337" t="str">
        <f t="shared" si="188"/>
        <v>Thu</v>
      </c>
    </row>
    <row r="1338" spans="1:18" x14ac:dyDescent="0.25">
      <c r="A1338" t="str">
        <f>PROPER(Sheet1!A1339)</f>
        <v>Rad Power Bikes</v>
      </c>
      <c r="B1338" t="str">
        <f>PROPER(Sheet1!B1339)</f>
        <v>Seattle</v>
      </c>
      <c r="C1338" t="s">
        <v>94</v>
      </c>
      <c r="D1338">
        <v>100</v>
      </c>
      <c r="E1338" s="2">
        <v>0.14000000000000001</v>
      </c>
      <c r="F1338" s="1">
        <v>44663</v>
      </c>
      <c r="G1338" t="s">
        <v>72</v>
      </c>
      <c r="H1338" t="s">
        <v>29</v>
      </c>
      <c r="I1338" s="3">
        <v>329</v>
      </c>
      <c r="J1338" s="4">
        <f t="shared" si="180"/>
        <v>329000</v>
      </c>
      <c r="K1338">
        <f t="shared" si="181"/>
        <v>714.28571428571422</v>
      </c>
      <c r="L1338">
        <f t="shared" si="182"/>
        <v>614.28571428571422</v>
      </c>
      <c r="M1338">
        <f t="shared" si="183"/>
        <v>2022</v>
      </c>
      <c r="N1338">
        <f t="shared" si="184"/>
        <v>4</v>
      </c>
      <c r="O1338">
        <f t="shared" si="185"/>
        <v>16</v>
      </c>
      <c r="P1338" t="str">
        <f t="shared" si="186"/>
        <v>Apr</v>
      </c>
      <c r="Q1338">
        <f t="shared" si="187"/>
        <v>12</v>
      </c>
      <c r="R1338" t="str">
        <f t="shared" si="188"/>
        <v>Tue</v>
      </c>
    </row>
    <row r="1339" spans="1:18" x14ac:dyDescent="0.25">
      <c r="A1339" t="str">
        <f>PROPER(Sheet1!A1340)</f>
        <v>Meesho</v>
      </c>
      <c r="B1339" t="str">
        <f>PROPER(Sheet1!B1340)</f>
        <v>Bengaluru</v>
      </c>
      <c r="C1339" t="s">
        <v>20</v>
      </c>
      <c r="D1339">
        <v>150</v>
      </c>
      <c r="F1339" s="1">
        <v>44662</v>
      </c>
      <c r="G1339" t="s">
        <v>47</v>
      </c>
      <c r="H1339" t="s">
        <v>17</v>
      </c>
      <c r="I1339" s="3">
        <v>1100</v>
      </c>
      <c r="J1339" s="4">
        <f t="shared" si="180"/>
        <v>1100000</v>
      </c>
      <c r="K1339">
        <f t="shared" si="181"/>
        <v>0</v>
      </c>
      <c r="L1339">
        <f t="shared" si="182"/>
        <v>-150</v>
      </c>
      <c r="M1339">
        <f t="shared" si="183"/>
        <v>2022</v>
      </c>
      <c r="N1339">
        <f t="shared" si="184"/>
        <v>4</v>
      </c>
      <c r="O1339">
        <f t="shared" si="185"/>
        <v>16</v>
      </c>
      <c r="P1339" t="str">
        <f t="shared" si="186"/>
        <v>Apr</v>
      </c>
      <c r="Q1339">
        <f t="shared" si="187"/>
        <v>11</v>
      </c>
      <c r="R1339" t="str">
        <f t="shared" si="188"/>
        <v>Mon</v>
      </c>
    </row>
    <row r="1340" spans="1:18" x14ac:dyDescent="0.25">
      <c r="A1340" t="str">
        <f>PROPER(Sheet1!A1341)</f>
        <v>Food52</v>
      </c>
      <c r="B1340" t="str">
        <f>PROPER(Sheet1!B1341)</f>
        <v>New York City</v>
      </c>
      <c r="C1340" t="s">
        <v>41</v>
      </c>
      <c r="D1340">
        <v>20</v>
      </c>
      <c r="E1340" s="2">
        <v>0.1</v>
      </c>
      <c r="F1340" s="1">
        <v>44659</v>
      </c>
      <c r="G1340" t="s">
        <v>44</v>
      </c>
      <c r="H1340" t="s">
        <v>29</v>
      </c>
      <c r="I1340" s="3">
        <v>176</v>
      </c>
      <c r="J1340" s="4">
        <f t="shared" si="180"/>
        <v>176000</v>
      </c>
      <c r="K1340">
        <f t="shared" si="181"/>
        <v>200</v>
      </c>
      <c r="L1340">
        <f t="shared" si="182"/>
        <v>180</v>
      </c>
      <c r="M1340">
        <f t="shared" si="183"/>
        <v>2022</v>
      </c>
      <c r="N1340">
        <f t="shared" si="184"/>
        <v>4</v>
      </c>
      <c r="O1340">
        <f t="shared" si="185"/>
        <v>15</v>
      </c>
      <c r="P1340" t="str">
        <f t="shared" si="186"/>
        <v>Apr</v>
      </c>
      <c r="Q1340">
        <f t="shared" si="187"/>
        <v>8</v>
      </c>
      <c r="R1340" t="str">
        <f t="shared" si="188"/>
        <v>Fri</v>
      </c>
    </row>
    <row r="1341" spans="1:18" x14ac:dyDescent="0.25">
      <c r="A1341" t="str">
        <f>PROPER(Sheet1!A1342)</f>
        <v>Unacademy</v>
      </c>
      <c r="B1341" t="str">
        <f>PROPER(Sheet1!B1342)</f>
        <v>Bengaluru</v>
      </c>
      <c r="C1341" t="s">
        <v>25</v>
      </c>
      <c r="D1341">
        <v>1000</v>
      </c>
      <c r="E1341" s="2">
        <v>0.17</v>
      </c>
      <c r="F1341" s="1">
        <v>44658</v>
      </c>
      <c r="G1341" t="s">
        <v>162</v>
      </c>
      <c r="H1341" t="s">
        <v>17</v>
      </c>
      <c r="I1341" s="3">
        <v>838</v>
      </c>
      <c r="J1341" s="4">
        <f t="shared" si="180"/>
        <v>838000</v>
      </c>
      <c r="K1341">
        <f t="shared" si="181"/>
        <v>5882.3529411764703</v>
      </c>
      <c r="L1341">
        <f t="shared" si="182"/>
        <v>4882.3529411764703</v>
      </c>
      <c r="M1341">
        <f t="shared" si="183"/>
        <v>2022</v>
      </c>
      <c r="N1341">
        <f t="shared" si="184"/>
        <v>4</v>
      </c>
      <c r="O1341">
        <f t="shared" si="185"/>
        <v>15</v>
      </c>
      <c r="P1341" t="str">
        <f t="shared" si="186"/>
        <v>Apr</v>
      </c>
      <c r="Q1341">
        <f t="shared" si="187"/>
        <v>7</v>
      </c>
      <c r="R1341" t="str">
        <f t="shared" si="188"/>
        <v>Thu</v>
      </c>
    </row>
    <row r="1342" spans="1:18" x14ac:dyDescent="0.25">
      <c r="A1342" t="str">
        <f>PROPER(Sheet1!A1343)</f>
        <v>Goodfood</v>
      </c>
      <c r="B1342" t="str">
        <f>PROPER(Sheet1!B1343)</f>
        <v>Calgary</v>
      </c>
      <c r="C1342" t="s">
        <v>41</v>
      </c>
      <c r="D1342">
        <v>70</v>
      </c>
      <c r="F1342" s="1">
        <v>44658</v>
      </c>
      <c r="G1342" t="s">
        <v>11</v>
      </c>
      <c r="H1342" t="s">
        <v>109</v>
      </c>
      <c r="I1342" s="3">
        <v>16</v>
      </c>
      <c r="J1342" s="4">
        <f t="shared" si="180"/>
        <v>16000</v>
      </c>
      <c r="K1342">
        <f t="shared" si="181"/>
        <v>0</v>
      </c>
      <c r="L1342">
        <f t="shared" si="182"/>
        <v>-70</v>
      </c>
      <c r="M1342">
        <f t="shared" si="183"/>
        <v>2022</v>
      </c>
      <c r="N1342">
        <f t="shared" si="184"/>
        <v>4</v>
      </c>
      <c r="O1342">
        <f t="shared" si="185"/>
        <v>15</v>
      </c>
      <c r="P1342" t="str">
        <f t="shared" si="186"/>
        <v>Apr</v>
      </c>
      <c r="Q1342">
        <f t="shared" si="187"/>
        <v>7</v>
      </c>
      <c r="R1342" t="str">
        <f t="shared" si="188"/>
        <v>Thu</v>
      </c>
    </row>
    <row r="1343" spans="1:18" x14ac:dyDescent="0.25">
      <c r="A1343" t="str">
        <f>PROPER(Sheet1!A1344)</f>
        <v>Workrise</v>
      </c>
      <c r="B1343" t="str">
        <f>PROPER(Sheet1!B1344)</f>
        <v>Austin</v>
      </c>
      <c r="C1343" t="s">
        <v>86</v>
      </c>
      <c r="D1343">
        <v>450</v>
      </c>
      <c r="F1343" s="1">
        <v>44656</v>
      </c>
      <c r="G1343" t="s">
        <v>74</v>
      </c>
      <c r="H1343" t="s">
        <v>29</v>
      </c>
      <c r="I1343" s="3">
        <v>752</v>
      </c>
      <c r="J1343" s="4">
        <f t="shared" si="180"/>
        <v>752000</v>
      </c>
      <c r="K1343">
        <f t="shared" si="181"/>
        <v>0</v>
      </c>
      <c r="L1343">
        <f t="shared" si="182"/>
        <v>-450</v>
      </c>
      <c r="M1343">
        <f t="shared" si="183"/>
        <v>2022</v>
      </c>
      <c r="N1343">
        <f t="shared" si="184"/>
        <v>4</v>
      </c>
      <c r="O1343">
        <f t="shared" si="185"/>
        <v>15</v>
      </c>
      <c r="P1343" t="str">
        <f t="shared" si="186"/>
        <v>Apr</v>
      </c>
      <c r="Q1343">
        <f t="shared" si="187"/>
        <v>5</v>
      </c>
      <c r="R1343" t="str">
        <f t="shared" si="188"/>
        <v>Tue</v>
      </c>
    </row>
    <row r="1344" spans="1:18" x14ac:dyDescent="0.25">
      <c r="A1344" t="str">
        <f>PROPER(Sheet1!A1345)</f>
        <v>Fast</v>
      </c>
      <c r="B1344" t="str">
        <f>PROPER(Sheet1!B1345)</f>
        <v>Sf Bay Area</v>
      </c>
      <c r="C1344" t="s">
        <v>32</v>
      </c>
      <c r="E1344" s="2">
        <v>1</v>
      </c>
      <c r="F1344" s="1">
        <v>44656</v>
      </c>
      <c r="G1344" t="s">
        <v>63</v>
      </c>
      <c r="H1344" t="s">
        <v>29</v>
      </c>
      <c r="I1344" s="3">
        <v>124</v>
      </c>
      <c r="J1344" s="4">
        <f t="shared" si="180"/>
        <v>124000</v>
      </c>
      <c r="K1344">
        <f t="shared" si="181"/>
        <v>0</v>
      </c>
      <c r="L1344">
        <f t="shared" si="182"/>
        <v>0</v>
      </c>
      <c r="M1344">
        <f t="shared" si="183"/>
        <v>2022</v>
      </c>
      <c r="N1344">
        <f t="shared" si="184"/>
        <v>4</v>
      </c>
      <c r="O1344">
        <f t="shared" si="185"/>
        <v>15</v>
      </c>
      <c r="P1344" t="str">
        <f t="shared" si="186"/>
        <v>Apr</v>
      </c>
      <c r="Q1344">
        <f t="shared" si="187"/>
        <v>5</v>
      </c>
      <c r="R1344" t="str">
        <f t="shared" si="188"/>
        <v>Tue</v>
      </c>
    </row>
    <row r="1345" spans="1:18" x14ac:dyDescent="0.25">
      <c r="A1345" t="str">
        <f>PROPER(Sheet1!A1346)</f>
        <v>Bitmex</v>
      </c>
      <c r="B1345" t="str">
        <f>PROPER(Sheet1!B1346)</f>
        <v>Non-U.S.</v>
      </c>
      <c r="C1345" t="s">
        <v>28</v>
      </c>
      <c r="D1345">
        <v>75</v>
      </c>
      <c r="E1345" s="2">
        <v>0.25</v>
      </c>
      <c r="F1345" s="1">
        <v>44655</v>
      </c>
      <c r="G1345" t="s">
        <v>202</v>
      </c>
      <c r="H1345" t="s">
        <v>309</v>
      </c>
      <c r="I1345" s="3">
        <v>0</v>
      </c>
      <c r="J1345" s="4">
        <f t="shared" si="180"/>
        <v>0</v>
      </c>
      <c r="K1345">
        <f t="shared" si="181"/>
        <v>300</v>
      </c>
      <c r="L1345">
        <f t="shared" si="182"/>
        <v>225</v>
      </c>
      <c r="M1345">
        <f t="shared" si="183"/>
        <v>2022</v>
      </c>
      <c r="N1345">
        <f t="shared" si="184"/>
        <v>4</v>
      </c>
      <c r="O1345">
        <f t="shared" si="185"/>
        <v>15</v>
      </c>
      <c r="P1345" t="str">
        <f t="shared" si="186"/>
        <v>Apr</v>
      </c>
      <c r="Q1345">
        <f t="shared" si="187"/>
        <v>4</v>
      </c>
      <c r="R1345" t="str">
        <f t="shared" si="188"/>
        <v>Mon</v>
      </c>
    </row>
    <row r="1346" spans="1:18" x14ac:dyDescent="0.25">
      <c r="A1346" t="str">
        <f>PROPER(Sheet1!A1347)</f>
        <v>Legible</v>
      </c>
      <c r="B1346" t="str">
        <f>PROPER(Sheet1!B1347)</f>
        <v>Vancouver</v>
      </c>
      <c r="C1346" t="s">
        <v>10</v>
      </c>
      <c r="D1346">
        <v>23</v>
      </c>
      <c r="E1346" s="2">
        <v>0.38</v>
      </c>
      <c r="F1346" s="1">
        <v>44655</v>
      </c>
      <c r="G1346" t="s">
        <v>11</v>
      </c>
      <c r="H1346" t="s">
        <v>109</v>
      </c>
      <c r="I1346" s="3">
        <v>3</v>
      </c>
      <c r="J1346" s="4">
        <f t="shared" ref="J1346:J1409" si="189">1000*I1346</f>
        <v>3000</v>
      </c>
      <c r="K1346">
        <f t="shared" ref="K1346:K1409" si="190">IFERROR(D1346/E1346,0)</f>
        <v>60.526315789473685</v>
      </c>
      <c r="L1346">
        <f t="shared" ref="L1346:L1409" si="191">IFERROR(K1346-D1346,0)</f>
        <v>37.526315789473685</v>
      </c>
      <c r="M1346">
        <f t="shared" ref="M1346:M1409" si="192">YEAR(F1346)</f>
        <v>2022</v>
      </c>
      <c r="N1346">
        <f t="shared" ref="N1346:N1409" si="193">MONTH(F1346)</f>
        <v>4</v>
      </c>
      <c r="O1346">
        <f t="shared" ref="O1346:O1409" si="194">WEEKNUM(F1346)</f>
        <v>15</v>
      </c>
      <c r="P1346" t="str">
        <f t="shared" ref="P1346:P1409" si="195">TEXT(F1346,"MMM")</f>
        <v>Apr</v>
      </c>
      <c r="Q1346">
        <f t="shared" ref="Q1346:Q1409" si="196">DAY(F1346)</f>
        <v>4</v>
      </c>
      <c r="R1346" t="str">
        <f t="shared" ref="R1346:R1409" si="197">TEXT(F1346,"DDD")</f>
        <v>Mon</v>
      </c>
    </row>
    <row r="1347" spans="1:18" x14ac:dyDescent="0.25">
      <c r="A1347" t="str">
        <f>PROPER(Sheet1!A1348)</f>
        <v>Sea</v>
      </c>
      <c r="B1347" t="str">
        <f>PROPER(Sheet1!B1348)</f>
        <v>Bengaluru</v>
      </c>
      <c r="C1347" t="s">
        <v>20</v>
      </c>
      <c r="D1347">
        <v>350</v>
      </c>
      <c r="F1347" s="1">
        <v>44650</v>
      </c>
      <c r="G1347" t="s">
        <v>11</v>
      </c>
      <c r="H1347" t="s">
        <v>17</v>
      </c>
      <c r="I1347" s="3">
        <v>8600</v>
      </c>
      <c r="J1347" s="4">
        <f t="shared" si="189"/>
        <v>8600000</v>
      </c>
      <c r="K1347">
        <f t="shared" si="190"/>
        <v>0</v>
      </c>
      <c r="L1347">
        <f t="shared" si="191"/>
        <v>-350</v>
      </c>
      <c r="M1347">
        <f t="shared" si="192"/>
        <v>2022</v>
      </c>
      <c r="N1347">
        <f t="shared" si="193"/>
        <v>3</v>
      </c>
      <c r="O1347">
        <f t="shared" si="194"/>
        <v>14</v>
      </c>
      <c r="P1347" t="str">
        <f t="shared" si="195"/>
        <v>Mar</v>
      </c>
      <c r="Q1347">
        <f t="shared" si="196"/>
        <v>30</v>
      </c>
      <c r="R1347" t="str">
        <f t="shared" si="197"/>
        <v>Wed</v>
      </c>
    </row>
    <row r="1348" spans="1:18" x14ac:dyDescent="0.25">
      <c r="A1348" t="str">
        <f>PROPER(Sheet1!A1349)</f>
        <v>Rasa</v>
      </c>
      <c r="B1348" t="str">
        <f>PROPER(Sheet1!B1349)</f>
        <v>Berlin</v>
      </c>
      <c r="C1348" t="s">
        <v>53</v>
      </c>
      <c r="D1348">
        <v>59</v>
      </c>
      <c r="E1348" s="2">
        <v>0.4</v>
      </c>
      <c r="F1348" s="1">
        <v>44650</v>
      </c>
      <c r="G1348" t="s">
        <v>63</v>
      </c>
      <c r="H1348" t="s">
        <v>127</v>
      </c>
      <c r="I1348" s="3">
        <v>40</v>
      </c>
      <c r="J1348" s="4">
        <f t="shared" si="189"/>
        <v>40000</v>
      </c>
      <c r="K1348">
        <f t="shared" si="190"/>
        <v>147.5</v>
      </c>
      <c r="L1348">
        <f t="shared" si="191"/>
        <v>88.5</v>
      </c>
      <c r="M1348">
        <f t="shared" si="192"/>
        <v>2022</v>
      </c>
      <c r="N1348">
        <f t="shared" si="193"/>
        <v>3</v>
      </c>
      <c r="O1348">
        <f t="shared" si="194"/>
        <v>14</v>
      </c>
      <c r="P1348" t="str">
        <f t="shared" si="195"/>
        <v>Mar</v>
      </c>
      <c r="Q1348">
        <f t="shared" si="196"/>
        <v>30</v>
      </c>
      <c r="R1348" t="str">
        <f t="shared" si="197"/>
        <v>Wed</v>
      </c>
    </row>
    <row r="1349" spans="1:18" x14ac:dyDescent="0.25">
      <c r="A1349" t="str">
        <f>PROPER(Sheet1!A1350)</f>
        <v>Gopuff</v>
      </c>
      <c r="B1349" t="str">
        <f>PROPER(Sheet1!B1350)</f>
        <v>Philadelphia</v>
      </c>
      <c r="C1349" t="s">
        <v>41</v>
      </c>
      <c r="D1349">
        <v>450</v>
      </c>
      <c r="E1349" s="2">
        <v>0.03</v>
      </c>
      <c r="F1349" s="1">
        <v>44649</v>
      </c>
      <c r="G1349" t="s">
        <v>162</v>
      </c>
      <c r="H1349" t="s">
        <v>29</v>
      </c>
      <c r="I1349" s="3">
        <v>3400</v>
      </c>
      <c r="J1349" s="4">
        <f t="shared" si="189"/>
        <v>3400000</v>
      </c>
      <c r="K1349">
        <f t="shared" si="190"/>
        <v>15000</v>
      </c>
      <c r="L1349">
        <f t="shared" si="191"/>
        <v>14550</v>
      </c>
      <c r="M1349">
        <f t="shared" si="192"/>
        <v>2022</v>
      </c>
      <c r="N1349">
        <f t="shared" si="193"/>
        <v>3</v>
      </c>
      <c r="O1349">
        <f t="shared" si="194"/>
        <v>14</v>
      </c>
      <c r="P1349" t="str">
        <f t="shared" si="195"/>
        <v>Mar</v>
      </c>
      <c r="Q1349">
        <f t="shared" si="196"/>
        <v>29</v>
      </c>
      <c r="R1349" t="str">
        <f t="shared" si="197"/>
        <v>Tue</v>
      </c>
    </row>
    <row r="1350" spans="1:18" x14ac:dyDescent="0.25">
      <c r="A1350" t="str">
        <f>PROPER(Sheet1!A1351)</f>
        <v>Thinkific</v>
      </c>
      <c r="B1350" t="str">
        <f>PROPER(Sheet1!B1351)</f>
        <v>Vancouver</v>
      </c>
      <c r="C1350" t="s">
        <v>25</v>
      </c>
      <c r="D1350">
        <v>100</v>
      </c>
      <c r="E1350" s="2">
        <v>0.2</v>
      </c>
      <c r="F1350" s="1">
        <v>44649</v>
      </c>
      <c r="G1350" t="s">
        <v>11</v>
      </c>
      <c r="H1350" t="s">
        <v>109</v>
      </c>
      <c r="I1350" s="3">
        <v>22</v>
      </c>
      <c r="J1350" s="4">
        <f t="shared" si="189"/>
        <v>22000</v>
      </c>
      <c r="K1350">
        <f t="shared" si="190"/>
        <v>500</v>
      </c>
      <c r="L1350">
        <f t="shared" si="191"/>
        <v>400</v>
      </c>
      <c r="M1350">
        <f t="shared" si="192"/>
        <v>2022</v>
      </c>
      <c r="N1350">
        <f t="shared" si="193"/>
        <v>3</v>
      </c>
      <c r="O1350">
        <f t="shared" si="194"/>
        <v>14</v>
      </c>
      <c r="P1350" t="str">
        <f t="shared" si="195"/>
        <v>Mar</v>
      </c>
      <c r="Q1350">
        <f t="shared" si="196"/>
        <v>29</v>
      </c>
      <c r="R1350" t="str">
        <f t="shared" si="197"/>
        <v>Tue</v>
      </c>
    </row>
    <row r="1351" spans="1:18" x14ac:dyDescent="0.25">
      <c r="A1351" t="str">
        <f>PROPER(Sheet1!A1352)</f>
        <v>Furlenco</v>
      </c>
      <c r="B1351" t="str">
        <f>PROPER(Sheet1!B1352)</f>
        <v>Bengaluru</v>
      </c>
      <c r="C1351" t="s">
        <v>20</v>
      </c>
      <c r="D1351">
        <v>180</v>
      </c>
      <c r="F1351" s="1">
        <v>44646</v>
      </c>
      <c r="G1351" t="s">
        <v>72</v>
      </c>
      <c r="H1351" t="s">
        <v>17</v>
      </c>
      <c r="I1351" s="3">
        <v>228</v>
      </c>
      <c r="J1351" s="4">
        <f t="shared" si="189"/>
        <v>228000</v>
      </c>
      <c r="K1351">
        <f t="shared" si="190"/>
        <v>0</v>
      </c>
      <c r="L1351">
        <f t="shared" si="191"/>
        <v>-180</v>
      </c>
      <c r="M1351">
        <f t="shared" si="192"/>
        <v>2022</v>
      </c>
      <c r="N1351">
        <f t="shared" si="193"/>
        <v>3</v>
      </c>
      <c r="O1351">
        <f t="shared" si="194"/>
        <v>13</v>
      </c>
      <c r="P1351" t="str">
        <f t="shared" si="195"/>
        <v>Mar</v>
      </c>
      <c r="Q1351">
        <f t="shared" si="196"/>
        <v>26</v>
      </c>
      <c r="R1351" t="str">
        <f t="shared" si="197"/>
        <v>Sat</v>
      </c>
    </row>
    <row r="1352" spans="1:18" x14ac:dyDescent="0.25">
      <c r="A1352" t="str">
        <f>PROPER(Sheet1!A1353)</f>
        <v>Grove Collaborative</v>
      </c>
      <c r="B1352" t="str">
        <f>PROPER(Sheet1!B1353)</f>
        <v>Sf Bay Area</v>
      </c>
      <c r="C1352" t="s">
        <v>20</v>
      </c>
      <c r="E1352" s="2">
        <v>0.17</v>
      </c>
      <c r="F1352" s="1">
        <v>44639</v>
      </c>
      <c r="G1352" t="s">
        <v>74</v>
      </c>
      <c r="H1352" t="s">
        <v>29</v>
      </c>
      <c r="I1352" s="3">
        <v>474</v>
      </c>
      <c r="J1352" s="4">
        <f t="shared" si="189"/>
        <v>474000</v>
      </c>
      <c r="K1352">
        <f t="shared" si="190"/>
        <v>0</v>
      </c>
      <c r="L1352">
        <f t="shared" si="191"/>
        <v>0</v>
      </c>
      <c r="M1352">
        <f t="shared" si="192"/>
        <v>2022</v>
      </c>
      <c r="N1352">
        <f t="shared" si="193"/>
        <v>3</v>
      </c>
      <c r="O1352">
        <f t="shared" si="194"/>
        <v>12</v>
      </c>
      <c r="P1352" t="str">
        <f t="shared" si="195"/>
        <v>Mar</v>
      </c>
      <c r="Q1352">
        <f t="shared" si="196"/>
        <v>19</v>
      </c>
      <c r="R1352" t="str">
        <f t="shared" si="197"/>
        <v>Sat</v>
      </c>
    </row>
    <row r="1353" spans="1:18" x14ac:dyDescent="0.25">
      <c r="A1353" t="str">
        <f>PROPER(Sheet1!A1354)</f>
        <v>Storytel</v>
      </c>
      <c r="B1353" t="str">
        <f>PROPER(Sheet1!B1354)</f>
        <v>Stockholm</v>
      </c>
      <c r="C1353" t="s">
        <v>10</v>
      </c>
      <c r="D1353">
        <v>100</v>
      </c>
      <c r="E1353" s="2">
        <v>0.1</v>
      </c>
      <c r="F1353" s="1">
        <v>44637</v>
      </c>
      <c r="G1353" t="s">
        <v>11</v>
      </c>
      <c r="H1353" t="s">
        <v>12</v>
      </c>
      <c r="I1353" s="3">
        <v>275</v>
      </c>
      <c r="J1353" s="4">
        <f t="shared" si="189"/>
        <v>275000</v>
      </c>
      <c r="K1353">
        <f t="shared" si="190"/>
        <v>1000</v>
      </c>
      <c r="L1353">
        <f t="shared" si="191"/>
        <v>900</v>
      </c>
      <c r="M1353">
        <f t="shared" si="192"/>
        <v>2022</v>
      </c>
      <c r="N1353">
        <f t="shared" si="193"/>
        <v>3</v>
      </c>
      <c r="O1353">
        <f t="shared" si="194"/>
        <v>12</v>
      </c>
      <c r="P1353" t="str">
        <f t="shared" si="195"/>
        <v>Mar</v>
      </c>
      <c r="Q1353">
        <f t="shared" si="196"/>
        <v>17</v>
      </c>
      <c r="R1353" t="str">
        <f t="shared" si="197"/>
        <v>Thu</v>
      </c>
    </row>
    <row r="1354" spans="1:18" x14ac:dyDescent="0.25">
      <c r="A1354" t="str">
        <f>PROPER(Sheet1!A1355)</f>
        <v>Curology</v>
      </c>
      <c r="B1354" t="str">
        <f>PROPER(Sheet1!B1355)</f>
        <v>Sf Bay Area</v>
      </c>
      <c r="C1354" t="s">
        <v>43</v>
      </c>
      <c r="D1354">
        <v>150</v>
      </c>
      <c r="F1354" s="1">
        <v>44636</v>
      </c>
      <c r="G1354" t="s">
        <v>72</v>
      </c>
      <c r="H1354" t="s">
        <v>29</v>
      </c>
      <c r="I1354" s="3">
        <v>19</v>
      </c>
      <c r="J1354" s="4">
        <f t="shared" si="189"/>
        <v>19000</v>
      </c>
      <c r="K1354">
        <f t="shared" si="190"/>
        <v>0</v>
      </c>
      <c r="L1354">
        <f t="shared" si="191"/>
        <v>-150</v>
      </c>
      <c r="M1354">
        <f t="shared" si="192"/>
        <v>2022</v>
      </c>
      <c r="N1354">
        <f t="shared" si="193"/>
        <v>3</v>
      </c>
      <c r="O1354">
        <f t="shared" si="194"/>
        <v>12</v>
      </c>
      <c r="P1354" t="str">
        <f t="shared" si="195"/>
        <v>Mar</v>
      </c>
      <c r="Q1354">
        <f t="shared" si="196"/>
        <v>16</v>
      </c>
      <c r="R1354" t="str">
        <f t="shared" si="197"/>
        <v>Wed</v>
      </c>
    </row>
    <row r="1355" spans="1:18" x14ac:dyDescent="0.25">
      <c r="A1355" t="str">
        <f>PROPER(Sheet1!A1356)</f>
        <v>Trell</v>
      </c>
      <c r="B1355" t="str">
        <f>PROPER(Sheet1!B1356)</f>
        <v>Bengaluru</v>
      </c>
      <c r="C1355" t="s">
        <v>20</v>
      </c>
      <c r="D1355">
        <v>300</v>
      </c>
      <c r="E1355" s="2">
        <v>0.5</v>
      </c>
      <c r="F1355" s="1">
        <v>44635</v>
      </c>
      <c r="G1355" t="s">
        <v>63</v>
      </c>
      <c r="H1355" t="s">
        <v>17</v>
      </c>
      <c r="I1355" s="3">
        <v>62</v>
      </c>
      <c r="J1355" s="4">
        <f t="shared" si="189"/>
        <v>62000</v>
      </c>
      <c r="K1355">
        <f t="shared" si="190"/>
        <v>600</v>
      </c>
      <c r="L1355">
        <f t="shared" si="191"/>
        <v>300</v>
      </c>
      <c r="M1355">
        <f t="shared" si="192"/>
        <v>2022</v>
      </c>
      <c r="N1355">
        <f t="shared" si="193"/>
        <v>3</v>
      </c>
      <c r="O1355">
        <f t="shared" si="194"/>
        <v>12</v>
      </c>
      <c r="P1355" t="str">
        <f t="shared" si="195"/>
        <v>Mar</v>
      </c>
      <c r="Q1355">
        <f t="shared" si="196"/>
        <v>15</v>
      </c>
      <c r="R1355" t="str">
        <f t="shared" si="197"/>
        <v>Tue</v>
      </c>
    </row>
    <row r="1356" spans="1:18" x14ac:dyDescent="0.25">
      <c r="A1356" t="str">
        <f>PROPER(Sheet1!A1357)</f>
        <v>Knock</v>
      </c>
      <c r="B1356" t="str">
        <f>PROPER(Sheet1!B1357)</f>
        <v>New York City</v>
      </c>
      <c r="C1356" t="s">
        <v>60</v>
      </c>
      <c r="D1356">
        <v>115</v>
      </c>
      <c r="E1356" s="2">
        <v>0.46</v>
      </c>
      <c r="F1356" s="1">
        <v>44635</v>
      </c>
      <c r="G1356" t="s">
        <v>16</v>
      </c>
      <c r="H1356" t="s">
        <v>29</v>
      </c>
      <c r="I1356" s="3">
        <v>654</v>
      </c>
      <c r="J1356" s="4">
        <f t="shared" si="189"/>
        <v>654000</v>
      </c>
      <c r="K1356">
        <f t="shared" si="190"/>
        <v>250</v>
      </c>
      <c r="L1356">
        <f t="shared" si="191"/>
        <v>135</v>
      </c>
      <c r="M1356">
        <f t="shared" si="192"/>
        <v>2022</v>
      </c>
      <c r="N1356">
        <f t="shared" si="193"/>
        <v>3</v>
      </c>
      <c r="O1356">
        <f t="shared" si="194"/>
        <v>12</v>
      </c>
      <c r="P1356" t="str">
        <f t="shared" si="195"/>
        <v>Mar</v>
      </c>
      <c r="Q1356">
        <f t="shared" si="196"/>
        <v>15</v>
      </c>
      <c r="R1356" t="str">
        <f t="shared" si="197"/>
        <v>Tue</v>
      </c>
    </row>
    <row r="1357" spans="1:18" x14ac:dyDescent="0.25">
      <c r="A1357" t="str">
        <f>PROPER(Sheet1!A1358)</f>
        <v>Talis Biomedical</v>
      </c>
      <c r="B1357" t="str">
        <f>PROPER(Sheet1!B1358)</f>
        <v>Sf Bay Area</v>
      </c>
      <c r="C1357" t="s">
        <v>43</v>
      </c>
      <c r="E1357" s="2">
        <v>0.25</v>
      </c>
      <c r="F1357" s="1">
        <v>44635</v>
      </c>
      <c r="G1357" t="s">
        <v>11</v>
      </c>
      <c r="H1357" t="s">
        <v>29</v>
      </c>
      <c r="I1357" s="3">
        <v>8</v>
      </c>
      <c r="J1357" s="4">
        <f t="shared" si="189"/>
        <v>8000</v>
      </c>
      <c r="K1357">
        <f t="shared" si="190"/>
        <v>0</v>
      </c>
      <c r="L1357">
        <f t="shared" si="191"/>
        <v>0</v>
      </c>
      <c r="M1357">
        <f t="shared" si="192"/>
        <v>2022</v>
      </c>
      <c r="N1357">
        <f t="shared" si="193"/>
        <v>3</v>
      </c>
      <c r="O1357">
        <f t="shared" si="194"/>
        <v>12</v>
      </c>
      <c r="P1357" t="str">
        <f t="shared" si="195"/>
        <v>Mar</v>
      </c>
      <c r="Q1357">
        <f t="shared" si="196"/>
        <v>15</v>
      </c>
      <c r="R1357" t="str">
        <f t="shared" si="197"/>
        <v>Tue</v>
      </c>
    </row>
    <row r="1358" spans="1:18" x14ac:dyDescent="0.25">
      <c r="A1358" t="str">
        <f>PROPER(Sheet1!A1359)</f>
        <v>Sezzle</v>
      </c>
      <c r="B1358" t="str">
        <f>PROPER(Sheet1!B1359)</f>
        <v>Minneapolis</v>
      </c>
      <c r="C1358" t="s">
        <v>32</v>
      </c>
      <c r="E1358" s="2">
        <v>0.2</v>
      </c>
      <c r="F1358" s="1">
        <v>44630</v>
      </c>
      <c r="G1358" t="s">
        <v>44</v>
      </c>
      <c r="H1358" t="s">
        <v>29</v>
      </c>
      <c r="I1358" s="3">
        <v>301</v>
      </c>
      <c r="J1358" s="4">
        <f t="shared" si="189"/>
        <v>301000</v>
      </c>
      <c r="K1358">
        <f t="shared" si="190"/>
        <v>0</v>
      </c>
      <c r="L1358">
        <f t="shared" si="191"/>
        <v>0</v>
      </c>
      <c r="M1358">
        <f t="shared" si="192"/>
        <v>2022</v>
      </c>
      <c r="N1358">
        <f t="shared" si="193"/>
        <v>3</v>
      </c>
      <c r="O1358">
        <f t="shared" si="194"/>
        <v>11</v>
      </c>
      <c r="P1358" t="str">
        <f t="shared" si="195"/>
        <v>Mar</v>
      </c>
      <c r="Q1358">
        <f t="shared" si="196"/>
        <v>10</v>
      </c>
      <c r="R1358" t="str">
        <f t="shared" si="197"/>
        <v>Thu</v>
      </c>
    </row>
    <row r="1359" spans="1:18" x14ac:dyDescent="0.25">
      <c r="A1359" t="str">
        <f>PROPER(Sheet1!A1360)</f>
        <v>Better.Com</v>
      </c>
      <c r="B1359" t="str">
        <f>PROPER(Sheet1!B1360)</f>
        <v>New York City</v>
      </c>
      <c r="C1359" t="s">
        <v>60</v>
      </c>
      <c r="D1359">
        <v>3000</v>
      </c>
      <c r="E1359" s="2">
        <v>0.33</v>
      </c>
      <c r="F1359" s="1">
        <v>44628</v>
      </c>
      <c r="G1359" t="s">
        <v>16</v>
      </c>
      <c r="H1359" t="s">
        <v>29</v>
      </c>
      <c r="I1359" s="3">
        <v>905</v>
      </c>
      <c r="J1359" s="4">
        <f t="shared" si="189"/>
        <v>905000</v>
      </c>
      <c r="K1359">
        <f t="shared" si="190"/>
        <v>9090.9090909090901</v>
      </c>
      <c r="L1359">
        <f t="shared" si="191"/>
        <v>6090.9090909090901</v>
      </c>
      <c r="M1359">
        <f t="shared" si="192"/>
        <v>2022</v>
      </c>
      <c r="N1359">
        <f t="shared" si="193"/>
        <v>3</v>
      </c>
      <c r="O1359">
        <f t="shared" si="194"/>
        <v>11</v>
      </c>
      <c r="P1359" t="str">
        <f t="shared" si="195"/>
        <v>Mar</v>
      </c>
      <c r="Q1359">
        <f t="shared" si="196"/>
        <v>8</v>
      </c>
      <c r="R1359" t="str">
        <f t="shared" si="197"/>
        <v>Tue</v>
      </c>
    </row>
    <row r="1360" spans="1:18" x14ac:dyDescent="0.25">
      <c r="A1360" t="str">
        <f>PROPER(Sheet1!A1361)</f>
        <v>Adaptive Biotechnologies</v>
      </c>
      <c r="B1360" t="str">
        <f>PROPER(Sheet1!B1361)</f>
        <v>Seattle</v>
      </c>
      <c r="C1360" t="s">
        <v>43</v>
      </c>
      <c r="D1360">
        <v>100</v>
      </c>
      <c r="E1360" s="2">
        <v>0.12</v>
      </c>
      <c r="F1360" s="1">
        <v>44628</v>
      </c>
      <c r="G1360" t="s">
        <v>11</v>
      </c>
      <c r="H1360" t="s">
        <v>29</v>
      </c>
      <c r="I1360" s="3">
        <v>406</v>
      </c>
      <c r="J1360" s="4">
        <f t="shared" si="189"/>
        <v>406000</v>
      </c>
      <c r="K1360">
        <f t="shared" si="190"/>
        <v>833.33333333333337</v>
      </c>
      <c r="L1360">
        <f t="shared" si="191"/>
        <v>733.33333333333337</v>
      </c>
      <c r="M1360">
        <f t="shared" si="192"/>
        <v>2022</v>
      </c>
      <c r="N1360">
        <f t="shared" si="193"/>
        <v>3</v>
      </c>
      <c r="O1360">
        <f t="shared" si="194"/>
        <v>11</v>
      </c>
      <c r="P1360" t="str">
        <f t="shared" si="195"/>
        <v>Mar</v>
      </c>
      <c r="Q1360">
        <f t="shared" si="196"/>
        <v>8</v>
      </c>
      <c r="R1360" t="str">
        <f t="shared" si="197"/>
        <v>Tue</v>
      </c>
    </row>
    <row r="1361" spans="1:18" x14ac:dyDescent="0.25">
      <c r="A1361" t="str">
        <f>PROPER(Sheet1!A1362)</f>
        <v>Hyperscience</v>
      </c>
      <c r="B1361" t="str">
        <f>PROPER(Sheet1!B1362)</f>
        <v>New York City</v>
      </c>
      <c r="C1361" t="s">
        <v>53</v>
      </c>
      <c r="D1361">
        <v>100</v>
      </c>
      <c r="E1361" s="2">
        <v>0.25</v>
      </c>
      <c r="F1361" s="1">
        <v>44623</v>
      </c>
      <c r="G1361" t="s">
        <v>74</v>
      </c>
      <c r="H1361" t="s">
        <v>29</v>
      </c>
      <c r="I1361" s="3">
        <v>289</v>
      </c>
      <c r="J1361" s="4">
        <f t="shared" si="189"/>
        <v>289000</v>
      </c>
      <c r="K1361">
        <f t="shared" si="190"/>
        <v>400</v>
      </c>
      <c r="L1361">
        <f t="shared" si="191"/>
        <v>300</v>
      </c>
      <c r="M1361">
        <f t="shared" si="192"/>
        <v>2022</v>
      </c>
      <c r="N1361">
        <f t="shared" si="193"/>
        <v>3</v>
      </c>
      <c r="O1361">
        <f t="shared" si="194"/>
        <v>10</v>
      </c>
      <c r="P1361" t="str">
        <f t="shared" si="195"/>
        <v>Mar</v>
      </c>
      <c r="Q1361">
        <f t="shared" si="196"/>
        <v>3</v>
      </c>
      <c r="R1361" t="str">
        <f t="shared" si="197"/>
        <v>Thu</v>
      </c>
    </row>
    <row r="1362" spans="1:18" x14ac:dyDescent="0.25">
      <c r="A1362" t="str">
        <f>PROPER(Sheet1!A1363)</f>
        <v>Wedoctor</v>
      </c>
      <c r="B1362" t="str">
        <f>PROPER(Sheet1!B1363)</f>
        <v>Non-U.S.</v>
      </c>
      <c r="C1362" t="s">
        <v>43</v>
      </c>
      <c r="D1362">
        <v>500</v>
      </c>
      <c r="F1362" s="1">
        <v>44622</v>
      </c>
      <c r="G1362" t="s">
        <v>47</v>
      </c>
      <c r="H1362" t="s">
        <v>177</v>
      </c>
      <c r="I1362" s="3">
        <v>1400</v>
      </c>
      <c r="J1362" s="4">
        <f t="shared" si="189"/>
        <v>1400000</v>
      </c>
      <c r="K1362">
        <f t="shared" si="190"/>
        <v>0</v>
      </c>
      <c r="L1362">
        <f t="shared" si="191"/>
        <v>-500</v>
      </c>
      <c r="M1362">
        <f t="shared" si="192"/>
        <v>2022</v>
      </c>
      <c r="N1362">
        <f t="shared" si="193"/>
        <v>3</v>
      </c>
      <c r="O1362">
        <f t="shared" si="194"/>
        <v>10</v>
      </c>
      <c r="P1362" t="str">
        <f t="shared" si="195"/>
        <v>Mar</v>
      </c>
      <c r="Q1362">
        <f t="shared" si="196"/>
        <v>2</v>
      </c>
      <c r="R1362" t="str">
        <f t="shared" si="197"/>
        <v>Wed</v>
      </c>
    </row>
    <row r="1363" spans="1:18" x14ac:dyDescent="0.25">
      <c r="A1363" t="str">
        <f>PROPER(Sheet1!A1364)</f>
        <v>Wish</v>
      </c>
      <c r="B1363" t="str">
        <f>PROPER(Sheet1!B1364)</f>
        <v>Sf Bay Area</v>
      </c>
      <c r="C1363" t="s">
        <v>20</v>
      </c>
      <c r="D1363">
        <v>190</v>
      </c>
      <c r="E1363" s="2">
        <v>0.15</v>
      </c>
      <c r="F1363" s="1">
        <v>44621</v>
      </c>
      <c r="G1363" t="s">
        <v>11</v>
      </c>
      <c r="H1363" t="s">
        <v>29</v>
      </c>
      <c r="I1363" s="3">
        <v>1600</v>
      </c>
      <c r="J1363" s="4">
        <f t="shared" si="189"/>
        <v>1600000</v>
      </c>
      <c r="K1363">
        <f t="shared" si="190"/>
        <v>1266.6666666666667</v>
      </c>
      <c r="L1363">
        <f t="shared" si="191"/>
        <v>1076.6666666666667</v>
      </c>
      <c r="M1363">
        <f t="shared" si="192"/>
        <v>2022</v>
      </c>
      <c r="N1363">
        <f t="shared" si="193"/>
        <v>3</v>
      </c>
      <c r="O1363">
        <f t="shared" si="194"/>
        <v>10</v>
      </c>
      <c r="P1363" t="str">
        <f t="shared" si="195"/>
        <v>Mar</v>
      </c>
      <c r="Q1363">
        <f t="shared" si="196"/>
        <v>1</v>
      </c>
      <c r="R1363" t="str">
        <f t="shared" si="197"/>
        <v>Tue</v>
      </c>
    </row>
    <row r="1364" spans="1:18" x14ac:dyDescent="0.25">
      <c r="A1364" t="str">
        <f>PROPER(Sheet1!A1365)</f>
        <v>Ifit</v>
      </c>
      <c r="B1364" t="str">
        <f>PROPER(Sheet1!B1365)</f>
        <v>Logan</v>
      </c>
      <c r="C1364" t="s">
        <v>71</v>
      </c>
      <c r="F1364" s="1">
        <v>44617</v>
      </c>
      <c r="G1364" t="s">
        <v>217</v>
      </c>
      <c r="H1364" t="s">
        <v>29</v>
      </c>
      <c r="I1364" s="3">
        <v>200</v>
      </c>
      <c r="J1364" s="4">
        <f t="shared" si="189"/>
        <v>200000</v>
      </c>
      <c r="K1364">
        <f t="shared" si="190"/>
        <v>0</v>
      </c>
      <c r="L1364">
        <f t="shared" si="191"/>
        <v>0</v>
      </c>
      <c r="M1364">
        <f t="shared" si="192"/>
        <v>2022</v>
      </c>
      <c r="N1364">
        <f t="shared" si="193"/>
        <v>2</v>
      </c>
      <c r="O1364">
        <f t="shared" si="194"/>
        <v>9</v>
      </c>
      <c r="P1364" t="str">
        <f t="shared" si="195"/>
        <v>Feb</v>
      </c>
      <c r="Q1364">
        <f t="shared" si="196"/>
        <v>25</v>
      </c>
      <c r="R1364" t="str">
        <f t="shared" si="197"/>
        <v>Fri</v>
      </c>
    </row>
    <row r="1365" spans="1:18" x14ac:dyDescent="0.25">
      <c r="A1365" t="str">
        <f>PROPER(Sheet1!A1366)</f>
        <v>Okcredit</v>
      </c>
      <c r="B1365" t="str">
        <f>PROPER(Sheet1!B1366)</f>
        <v>New Delhi</v>
      </c>
      <c r="C1365" t="s">
        <v>32</v>
      </c>
      <c r="D1365">
        <v>30</v>
      </c>
      <c r="F1365" s="1">
        <v>44616</v>
      </c>
      <c r="G1365" t="s">
        <v>63</v>
      </c>
      <c r="H1365" t="s">
        <v>17</v>
      </c>
      <c r="I1365" s="3">
        <v>85</v>
      </c>
      <c r="J1365" s="4">
        <f t="shared" si="189"/>
        <v>85000</v>
      </c>
      <c r="K1365">
        <f t="shared" si="190"/>
        <v>0</v>
      </c>
      <c r="L1365">
        <f t="shared" si="191"/>
        <v>-30</v>
      </c>
      <c r="M1365">
        <f t="shared" si="192"/>
        <v>2022</v>
      </c>
      <c r="N1365">
        <f t="shared" si="193"/>
        <v>2</v>
      </c>
      <c r="O1365">
        <f t="shared" si="194"/>
        <v>9</v>
      </c>
      <c r="P1365" t="str">
        <f t="shared" si="195"/>
        <v>Feb</v>
      </c>
      <c r="Q1365">
        <f t="shared" si="196"/>
        <v>24</v>
      </c>
      <c r="R1365" t="str">
        <f t="shared" si="197"/>
        <v>Thu</v>
      </c>
    </row>
    <row r="1366" spans="1:18" x14ac:dyDescent="0.25">
      <c r="A1366" t="str">
        <f>PROPER(Sheet1!A1367)</f>
        <v>Lido</v>
      </c>
      <c r="B1366" t="str">
        <f>PROPER(Sheet1!B1367)</f>
        <v>Mumbai</v>
      </c>
      <c r="C1366" t="s">
        <v>25</v>
      </c>
      <c r="D1366">
        <v>150</v>
      </c>
      <c r="F1366" s="1">
        <v>44613</v>
      </c>
      <c r="G1366" t="s">
        <v>21</v>
      </c>
      <c r="H1366" t="s">
        <v>17</v>
      </c>
      <c r="I1366" s="3">
        <v>24</v>
      </c>
      <c r="J1366" s="4">
        <f t="shared" si="189"/>
        <v>24000</v>
      </c>
      <c r="K1366">
        <f t="shared" si="190"/>
        <v>0</v>
      </c>
      <c r="L1366">
        <f t="shared" si="191"/>
        <v>-150</v>
      </c>
      <c r="M1366">
        <f t="shared" si="192"/>
        <v>2022</v>
      </c>
      <c r="N1366">
        <f t="shared" si="193"/>
        <v>2</v>
      </c>
      <c r="O1366">
        <f t="shared" si="194"/>
        <v>9</v>
      </c>
      <c r="P1366" t="str">
        <f t="shared" si="195"/>
        <v>Feb</v>
      </c>
      <c r="Q1366">
        <f t="shared" si="196"/>
        <v>21</v>
      </c>
      <c r="R1366" t="str">
        <f t="shared" si="197"/>
        <v>Mon</v>
      </c>
    </row>
    <row r="1367" spans="1:18" x14ac:dyDescent="0.25">
      <c r="A1367" t="str">
        <f>PROPER(Sheet1!A1368)</f>
        <v>Virgin Hyperloop</v>
      </c>
      <c r="B1367" t="str">
        <f>PROPER(Sheet1!B1368)</f>
        <v>Los Angeles</v>
      </c>
      <c r="C1367" t="s">
        <v>94</v>
      </c>
      <c r="D1367">
        <v>111</v>
      </c>
      <c r="E1367" s="2">
        <v>0.5</v>
      </c>
      <c r="F1367" s="1">
        <v>44613</v>
      </c>
      <c r="G1367" t="s">
        <v>16</v>
      </c>
      <c r="H1367" t="s">
        <v>29</v>
      </c>
      <c r="I1367" s="3">
        <v>368</v>
      </c>
      <c r="J1367" s="4">
        <f t="shared" si="189"/>
        <v>368000</v>
      </c>
      <c r="K1367">
        <f t="shared" si="190"/>
        <v>222</v>
      </c>
      <c r="L1367">
        <f t="shared" si="191"/>
        <v>111</v>
      </c>
      <c r="M1367">
        <f t="shared" si="192"/>
        <v>2022</v>
      </c>
      <c r="N1367">
        <f t="shared" si="193"/>
        <v>2</v>
      </c>
      <c r="O1367">
        <f t="shared" si="194"/>
        <v>9</v>
      </c>
      <c r="P1367" t="str">
        <f t="shared" si="195"/>
        <v>Feb</v>
      </c>
      <c r="Q1367">
        <f t="shared" si="196"/>
        <v>21</v>
      </c>
      <c r="R1367" t="str">
        <f t="shared" si="197"/>
        <v>Mon</v>
      </c>
    </row>
    <row r="1368" spans="1:18" x14ac:dyDescent="0.25">
      <c r="A1368" t="str">
        <f>PROPER(Sheet1!A1369)</f>
        <v>Trustly</v>
      </c>
      <c r="B1368" t="str">
        <f>PROPER(Sheet1!B1369)</f>
        <v>Stockholm</v>
      </c>
      <c r="C1368" t="s">
        <v>32</v>
      </c>
      <c r="D1368">
        <v>120</v>
      </c>
      <c r="F1368" s="1">
        <v>44609</v>
      </c>
      <c r="G1368" t="s">
        <v>44</v>
      </c>
      <c r="H1368" t="s">
        <v>12</v>
      </c>
      <c r="I1368" s="3">
        <v>28</v>
      </c>
      <c r="J1368" s="4">
        <f t="shared" si="189"/>
        <v>28000</v>
      </c>
      <c r="K1368">
        <f t="shared" si="190"/>
        <v>0</v>
      </c>
      <c r="L1368">
        <f t="shared" si="191"/>
        <v>-120</v>
      </c>
      <c r="M1368">
        <f t="shared" si="192"/>
        <v>2022</v>
      </c>
      <c r="N1368">
        <f t="shared" si="193"/>
        <v>2</v>
      </c>
      <c r="O1368">
        <f t="shared" si="194"/>
        <v>8</v>
      </c>
      <c r="P1368" t="str">
        <f t="shared" si="195"/>
        <v>Feb</v>
      </c>
      <c r="Q1368">
        <f t="shared" si="196"/>
        <v>17</v>
      </c>
      <c r="R1368" t="str">
        <f t="shared" si="197"/>
        <v>Thu</v>
      </c>
    </row>
    <row r="1369" spans="1:18" x14ac:dyDescent="0.25">
      <c r="A1369" t="str">
        <f>PROPER(Sheet1!A1370)</f>
        <v>Liv Up</v>
      </c>
      <c r="B1369" t="str">
        <f>PROPER(Sheet1!B1370)</f>
        <v>Sao Paulo</v>
      </c>
      <c r="C1369" t="s">
        <v>41</v>
      </c>
      <c r="D1369">
        <v>100</v>
      </c>
      <c r="E1369" s="2">
        <v>0.15</v>
      </c>
      <c r="F1369" s="1">
        <v>44608</v>
      </c>
      <c r="G1369" t="s">
        <v>72</v>
      </c>
      <c r="H1369" t="s">
        <v>148</v>
      </c>
      <c r="I1369" s="3">
        <v>118</v>
      </c>
      <c r="J1369" s="4">
        <f t="shared" si="189"/>
        <v>118000</v>
      </c>
      <c r="K1369">
        <f t="shared" si="190"/>
        <v>666.66666666666674</v>
      </c>
      <c r="L1369">
        <f t="shared" si="191"/>
        <v>566.66666666666674</v>
      </c>
      <c r="M1369">
        <f t="shared" si="192"/>
        <v>2022</v>
      </c>
      <c r="N1369">
        <f t="shared" si="193"/>
        <v>2</v>
      </c>
      <c r="O1369">
        <f t="shared" si="194"/>
        <v>8</v>
      </c>
      <c r="P1369" t="str">
        <f t="shared" si="195"/>
        <v>Feb</v>
      </c>
      <c r="Q1369">
        <f t="shared" si="196"/>
        <v>16</v>
      </c>
      <c r="R1369" t="str">
        <f t="shared" si="197"/>
        <v>Wed</v>
      </c>
    </row>
    <row r="1370" spans="1:18" x14ac:dyDescent="0.25">
      <c r="A1370" t="str">
        <f>PROPER(Sheet1!A1371)</f>
        <v>Homie</v>
      </c>
      <c r="B1370" t="str">
        <f>PROPER(Sheet1!B1371)</f>
        <v>Salt Lake City</v>
      </c>
      <c r="C1370" t="s">
        <v>60</v>
      </c>
      <c r="D1370">
        <v>119</v>
      </c>
      <c r="E1370" s="2">
        <v>0.28999999999999998</v>
      </c>
      <c r="F1370" s="1">
        <v>44606</v>
      </c>
      <c r="G1370" t="s">
        <v>63</v>
      </c>
      <c r="H1370" t="s">
        <v>29</v>
      </c>
      <c r="I1370" s="3">
        <v>35</v>
      </c>
      <c r="J1370" s="4">
        <f t="shared" si="189"/>
        <v>35000</v>
      </c>
      <c r="K1370">
        <f t="shared" si="190"/>
        <v>410.34482758620692</v>
      </c>
      <c r="L1370">
        <f t="shared" si="191"/>
        <v>291.34482758620692</v>
      </c>
      <c r="M1370">
        <f t="shared" si="192"/>
        <v>2022</v>
      </c>
      <c r="N1370">
        <f t="shared" si="193"/>
        <v>2</v>
      </c>
      <c r="O1370">
        <f t="shared" si="194"/>
        <v>8</v>
      </c>
      <c r="P1370" t="str">
        <f t="shared" si="195"/>
        <v>Feb</v>
      </c>
      <c r="Q1370">
        <f t="shared" si="196"/>
        <v>14</v>
      </c>
      <c r="R1370" t="str">
        <f t="shared" si="197"/>
        <v>Mon</v>
      </c>
    </row>
    <row r="1371" spans="1:18" x14ac:dyDescent="0.25">
      <c r="A1371" t="str">
        <f>PROPER(Sheet1!A1372)</f>
        <v>Hopin</v>
      </c>
      <c r="B1371" t="str">
        <f>PROPER(Sheet1!B1372)</f>
        <v>London</v>
      </c>
      <c r="C1371" t="s">
        <v>62</v>
      </c>
      <c r="D1371">
        <v>138</v>
      </c>
      <c r="E1371" s="2">
        <v>0.12</v>
      </c>
      <c r="F1371" s="1">
        <v>44602</v>
      </c>
      <c r="G1371" t="s">
        <v>72</v>
      </c>
      <c r="H1371" t="s">
        <v>29</v>
      </c>
      <c r="I1371" s="3">
        <v>1000</v>
      </c>
      <c r="J1371" s="4">
        <f t="shared" si="189"/>
        <v>1000000</v>
      </c>
      <c r="K1371">
        <f t="shared" si="190"/>
        <v>1150</v>
      </c>
      <c r="L1371">
        <f t="shared" si="191"/>
        <v>1012</v>
      </c>
      <c r="M1371">
        <f t="shared" si="192"/>
        <v>2022</v>
      </c>
      <c r="N1371">
        <f t="shared" si="193"/>
        <v>2</v>
      </c>
      <c r="O1371">
        <f t="shared" si="194"/>
        <v>7</v>
      </c>
      <c r="P1371" t="str">
        <f t="shared" si="195"/>
        <v>Feb</v>
      </c>
      <c r="Q1371">
        <f t="shared" si="196"/>
        <v>10</v>
      </c>
      <c r="R1371" t="str">
        <f t="shared" si="197"/>
        <v>Thu</v>
      </c>
    </row>
    <row r="1372" spans="1:18" x14ac:dyDescent="0.25">
      <c r="A1372" t="str">
        <f>PROPER(Sheet1!A1373)</f>
        <v>Peloton</v>
      </c>
      <c r="B1372" t="str">
        <f>PROPER(Sheet1!B1373)</f>
        <v>New York City</v>
      </c>
      <c r="C1372" t="s">
        <v>71</v>
      </c>
      <c r="D1372">
        <v>2800</v>
      </c>
      <c r="E1372" s="2">
        <v>0.2</v>
      </c>
      <c r="F1372" s="1">
        <v>44600</v>
      </c>
      <c r="G1372" t="s">
        <v>11</v>
      </c>
      <c r="H1372" t="s">
        <v>29</v>
      </c>
      <c r="I1372" s="3">
        <v>1900</v>
      </c>
      <c r="J1372" s="4">
        <f t="shared" si="189"/>
        <v>1900000</v>
      </c>
      <c r="K1372">
        <f t="shared" si="190"/>
        <v>14000</v>
      </c>
      <c r="L1372">
        <f t="shared" si="191"/>
        <v>11200</v>
      </c>
      <c r="M1372">
        <f t="shared" si="192"/>
        <v>2022</v>
      </c>
      <c r="N1372">
        <f t="shared" si="193"/>
        <v>2</v>
      </c>
      <c r="O1372">
        <f t="shared" si="194"/>
        <v>7</v>
      </c>
      <c r="P1372" t="str">
        <f t="shared" si="195"/>
        <v>Feb</v>
      </c>
      <c r="Q1372">
        <f t="shared" si="196"/>
        <v>8</v>
      </c>
      <c r="R1372" t="str">
        <f t="shared" si="197"/>
        <v>Tue</v>
      </c>
    </row>
    <row r="1373" spans="1:18" x14ac:dyDescent="0.25">
      <c r="A1373" t="str">
        <f>PROPER(Sheet1!A1374)</f>
        <v>Defined.Ai</v>
      </c>
      <c r="B1373" t="str">
        <f>PROPER(Sheet1!B1374)</f>
        <v>Seattle</v>
      </c>
      <c r="C1373" t="s">
        <v>53</v>
      </c>
      <c r="F1373" s="1">
        <v>44599</v>
      </c>
      <c r="G1373" t="s">
        <v>63</v>
      </c>
      <c r="H1373" t="s">
        <v>29</v>
      </c>
      <c r="I1373" s="3">
        <v>78</v>
      </c>
      <c r="J1373" s="4">
        <f t="shared" si="189"/>
        <v>78000</v>
      </c>
      <c r="K1373">
        <f t="shared" si="190"/>
        <v>0</v>
      </c>
      <c r="L1373">
        <f t="shared" si="191"/>
        <v>0</v>
      </c>
      <c r="M1373">
        <f t="shared" si="192"/>
        <v>2022</v>
      </c>
      <c r="N1373">
        <f t="shared" si="193"/>
        <v>2</v>
      </c>
      <c r="O1373">
        <f t="shared" si="194"/>
        <v>7</v>
      </c>
      <c r="P1373" t="str">
        <f t="shared" si="195"/>
        <v>Feb</v>
      </c>
      <c r="Q1373">
        <f t="shared" si="196"/>
        <v>7</v>
      </c>
      <c r="R1373" t="str">
        <f t="shared" si="197"/>
        <v>Mon</v>
      </c>
    </row>
    <row r="1374" spans="1:18" x14ac:dyDescent="0.25">
      <c r="A1374" t="str">
        <f>PROPER(Sheet1!A1375)</f>
        <v>Rhino</v>
      </c>
      <c r="B1374" t="str">
        <f>PROPER(Sheet1!B1375)</f>
        <v>New York City</v>
      </c>
      <c r="C1374" t="s">
        <v>60</v>
      </c>
      <c r="D1374">
        <v>57</v>
      </c>
      <c r="E1374" s="2">
        <v>0.2</v>
      </c>
      <c r="F1374" s="1">
        <v>44595</v>
      </c>
      <c r="G1374" t="s">
        <v>16</v>
      </c>
      <c r="H1374" t="s">
        <v>29</v>
      </c>
      <c r="I1374" s="3">
        <v>133</v>
      </c>
      <c r="J1374" s="4">
        <f t="shared" si="189"/>
        <v>133000</v>
      </c>
      <c r="K1374">
        <f t="shared" si="190"/>
        <v>285</v>
      </c>
      <c r="L1374">
        <f t="shared" si="191"/>
        <v>228</v>
      </c>
      <c r="M1374">
        <f t="shared" si="192"/>
        <v>2022</v>
      </c>
      <c r="N1374">
        <f t="shared" si="193"/>
        <v>2</v>
      </c>
      <c r="O1374">
        <f t="shared" si="194"/>
        <v>6</v>
      </c>
      <c r="P1374" t="str">
        <f t="shared" si="195"/>
        <v>Feb</v>
      </c>
      <c r="Q1374">
        <f t="shared" si="196"/>
        <v>3</v>
      </c>
      <c r="R1374" t="str">
        <f t="shared" si="197"/>
        <v>Thu</v>
      </c>
    </row>
    <row r="1375" spans="1:18" x14ac:dyDescent="0.25">
      <c r="A1375" t="str">
        <f>PROPER(Sheet1!A1376)</f>
        <v>Gopuff</v>
      </c>
      <c r="B1375" t="str">
        <f>PROPER(Sheet1!B1376)</f>
        <v>Philadelphia</v>
      </c>
      <c r="C1375" t="s">
        <v>41</v>
      </c>
      <c r="D1375">
        <v>100</v>
      </c>
      <c r="F1375" s="1">
        <v>44587</v>
      </c>
      <c r="G1375" t="s">
        <v>162</v>
      </c>
      <c r="H1375" t="s">
        <v>29</v>
      </c>
      <c r="I1375" s="3">
        <v>3400</v>
      </c>
      <c r="J1375" s="4">
        <f t="shared" si="189"/>
        <v>3400000</v>
      </c>
      <c r="K1375">
        <f t="shared" si="190"/>
        <v>0</v>
      </c>
      <c r="L1375">
        <f t="shared" si="191"/>
        <v>-100</v>
      </c>
      <c r="M1375">
        <f t="shared" si="192"/>
        <v>2022</v>
      </c>
      <c r="N1375">
        <f t="shared" si="193"/>
        <v>1</v>
      </c>
      <c r="O1375">
        <f t="shared" si="194"/>
        <v>5</v>
      </c>
      <c r="P1375" t="str">
        <f t="shared" si="195"/>
        <v>Jan</v>
      </c>
      <c r="Q1375">
        <f t="shared" si="196"/>
        <v>26</v>
      </c>
      <c r="R1375" t="str">
        <f t="shared" si="197"/>
        <v>Wed</v>
      </c>
    </row>
    <row r="1376" spans="1:18" x14ac:dyDescent="0.25">
      <c r="A1376" t="str">
        <f>PROPER(Sheet1!A1377)</f>
        <v>Glossier</v>
      </c>
      <c r="B1376" t="str">
        <f>PROPER(Sheet1!B1377)</f>
        <v>New York City</v>
      </c>
      <c r="C1376" t="s">
        <v>37</v>
      </c>
      <c r="D1376">
        <v>80</v>
      </c>
      <c r="E1376" s="2">
        <v>0.33</v>
      </c>
      <c r="F1376" s="1">
        <v>44587</v>
      </c>
      <c r="G1376" t="s">
        <v>74</v>
      </c>
      <c r="H1376" t="s">
        <v>29</v>
      </c>
      <c r="I1376" s="3">
        <v>266</v>
      </c>
      <c r="J1376" s="4">
        <f t="shared" si="189"/>
        <v>266000</v>
      </c>
      <c r="K1376">
        <f t="shared" si="190"/>
        <v>242.42424242424241</v>
      </c>
      <c r="L1376">
        <f t="shared" si="191"/>
        <v>162.42424242424241</v>
      </c>
      <c r="M1376">
        <f t="shared" si="192"/>
        <v>2022</v>
      </c>
      <c r="N1376">
        <f t="shared" si="193"/>
        <v>1</v>
      </c>
      <c r="O1376">
        <f t="shared" si="194"/>
        <v>5</v>
      </c>
      <c r="P1376" t="str">
        <f t="shared" si="195"/>
        <v>Jan</v>
      </c>
      <c r="Q1376">
        <f t="shared" si="196"/>
        <v>26</v>
      </c>
      <c r="R1376" t="str">
        <f t="shared" si="197"/>
        <v>Wed</v>
      </c>
    </row>
    <row r="1377" spans="1:18" x14ac:dyDescent="0.25">
      <c r="A1377" t="str">
        <f>PROPER(Sheet1!A1378)</f>
        <v>Root Insurance</v>
      </c>
      <c r="B1377" t="str">
        <f>PROPER(Sheet1!B1378)</f>
        <v>Columbus</v>
      </c>
      <c r="C1377" t="s">
        <v>32</v>
      </c>
      <c r="D1377">
        <v>330</v>
      </c>
      <c r="F1377" s="1">
        <v>44581</v>
      </c>
      <c r="G1377" t="s">
        <v>11</v>
      </c>
      <c r="H1377" t="s">
        <v>29</v>
      </c>
      <c r="I1377" s="3">
        <v>527</v>
      </c>
      <c r="J1377" s="4">
        <f t="shared" si="189"/>
        <v>527000</v>
      </c>
      <c r="K1377">
        <f t="shared" si="190"/>
        <v>0</v>
      </c>
      <c r="L1377">
        <f t="shared" si="191"/>
        <v>-330</v>
      </c>
      <c r="M1377">
        <f t="shared" si="192"/>
        <v>2022</v>
      </c>
      <c r="N1377">
        <f t="shared" si="193"/>
        <v>1</v>
      </c>
      <c r="O1377">
        <f t="shared" si="194"/>
        <v>4</v>
      </c>
      <c r="P1377" t="str">
        <f t="shared" si="195"/>
        <v>Jan</v>
      </c>
      <c r="Q1377">
        <f t="shared" si="196"/>
        <v>20</v>
      </c>
      <c r="R1377" t="str">
        <f t="shared" si="197"/>
        <v>Thu</v>
      </c>
    </row>
    <row r="1378" spans="1:18" x14ac:dyDescent="0.25">
      <c r="A1378" t="str">
        <f>PROPER(Sheet1!A1379)</f>
        <v>Spin</v>
      </c>
      <c r="B1378" t="str">
        <f>PROPER(Sheet1!B1379)</f>
        <v>Sf Bay Area</v>
      </c>
      <c r="C1378" t="s">
        <v>94</v>
      </c>
      <c r="E1378" s="2">
        <v>0.25</v>
      </c>
      <c r="F1378" s="1">
        <v>44569</v>
      </c>
      <c r="G1378" t="s">
        <v>44</v>
      </c>
      <c r="H1378" t="s">
        <v>29</v>
      </c>
      <c r="I1378" s="3">
        <v>8</v>
      </c>
      <c r="J1378" s="4">
        <f t="shared" si="189"/>
        <v>8000</v>
      </c>
      <c r="K1378">
        <f t="shared" si="190"/>
        <v>0</v>
      </c>
      <c r="L1378">
        <f t="shared" si="191"/>
        <v>0</v>
      </c>
      <c r="M1378">
        <f t="shared" si="192"/>
        <v>2022</v>
      </c>
      <c r="N1378">
        <f t="shared" si="193"/>
        <v>1</v>
      </c>
      <c r="O1378">
        <f t="shared" si="194"/>
        <v>2</v>
      </c>
      <c r="P1378" t="str">
        <f t="shared" si="195"/>
        <v>Jan</v>
      </c>
      <c r="Q1378">
        <f t="shared" si="196"/>
        <v>8</v>
      </c>
      <c r="R1378" t="str">
        <f t="shared" si="197"/>
        <v>Sat</v>
      </c>
    </row>
    <row r="1379" spans="1:18" x14ac:dyDescent="0.25">
      <c r="A1379" t="str">
        <f>PROPER(Sheet1!A1380)</f>
        <v>Delivery Hero</v>
      </c>
      <c r="B1379" t="str">
        <f>PROPER(Sheet1!B1380)</f>
        <v>Berlin</v>
      </c>
      <c r="C1379" t="s">
        <v>41</v>
      </c>
      <c r="D1379">
        <v>300</v>
      </c>
      <c r="F1379" s="1">
        <v>44552</v>
      </c>
      <c r="G1379" t="s">
        <v>11</v>
      </c>
      <c r="H1379" t="s">
        <v>127</v>
      </c>
      <c r="I1379" s="3">
        <v>8300</v>
      </c>
      <c r="J1379" s="4">
        <f t="shared" si="189"/>
        <v>8300000</v>
      </c>
      <c r="K1379">
        <f t="shared" si="190"/>
        <v>0</v>
      </c>
      <c r="L1379">
        <f t="shared" si="191"/>
        <v>-300</v>
      </c>
      <c r="M1379">
        <f t="shared" si="192"/>
        <v>2021</v>
      </c>
      <c r="N1379">
        <f t="shared" si="193"/>
        <v>12</v>
      </c>
      <c r="O1379">
        <f t="shared" si="194"/>
        <v>52</v>
      </c>
      <c r="P1379" t="str">
        <f t="shared" si="195"/>
        <v>Dec</v>
      </c>
      <c r="Q1379">
        <f t="shared" si="196"/>
        <v>22</v>
      </c>
      <c r="R1379" t="str">
        <f t="shared" si="197"/>
        <v>Wed</v>
      </c>
    </row>
    <row r="1380" spans="1:18" x14ac:dyDescent="0.25">
      <c r="A1380" t="str">
        <f>PROPER(Sheet1!A1381)</f>
        <v>Ifit</v>
      </c>
      <c r="B1380" t="str">
        <f>PROPER(Sheet1!B1381)</f>
        <v>Logan</v>
      </c>
      <c r="C1380" t="s">
        <v>71</v>
      </c>
      <c r="F1380" s="1">
        <v>44538</v>
      </c>
      <c r="G1380" t="s">
        <v>217</v>
      </c>
      <c r="H1380" t="s">
        <v>29</v>
      </c>
      <c r="I1380" s="3">
        <v>200</v>
      </c>
      <c r="J1380" s="4">
        <f t="shared" si="189"/>
        <v>200000</v>
      </c>
      <c r="K1380">
        <f t="shared" si="190"/>
        <v>0</v>
      </c>
      <c r="L1380">
        <f t="shared" si="191"/>
        <v>0</v>
      </c>
      <c r="M1380">
        <f t="shared" si="192"/>
        <v>2021</v>
      </c>
      <c r="N1380">
        <f t="shared" si="193"/>
        <v>12</v>
      </c>
      <c r="O1380">
        <f t="shared" si="194"/>
        <v>50</v>
      </c>
      <c r="P1380" t="str">
        <f t="shared" si="195"/>
        <v>Dec</v>
      </c>
      <c r="Q1380">
        <f t="shared" si="196"/>
        <v>8</v>
      </c>
      <c r="R1380" t="str">
        <f t="shared" si="197"/>
        <v>Wed</v>
      </c>
    </row>
    <row r="1381" spans="1:18" x14ac:dyDescent="0.25">
      <c r="A1381" t="str">
        <f>PROPER(Sheet1!A1382)</f>
        <v>Better.Com</v>
      </c>
      <c r="B1381" t="str">
        <f>PROPER(Sheet1!B1382)</f>
        <v>New York City</v>
      </c>
      <c r="C1381" t="s">
        <v>60</v>
      </c>
      <c r="D1381">
        <v>900</v>
      </c>
      <c r="E1381" s="2">
        <v>0.09</v>
      </c>
      <c r="F1381" s="1">
        <v>44531</v>
      </c>
      <c r="G1381" t="s">
        <v>16</v>
      </c>
      <c r="H1381" t="s">
        <v>29</v>
      </c>
      <c r="I1381" s="3">
        <v>905</v>
      </c>
      <c r="J1381" s="4">
        <f t="shared" si="189"/>
        <v>905000</v>
      </c>
      <c r="K1381">
        <f t="shared" si="190"/>
        <v>10000</v>
      </c>
      <c r="L1381">
        <f t="shared" si="191"/>
        <v>9100</v>
      </c>
      <c r="M1381">
        <f t="shared" si="192"/>
        <v>2021</v>
      </c>
      <c r="N1381">
        <f t="shared" si="193"/>
        <v>12</v>
      </c>
      <c r="O1381">
        <f t="shared" si="194"/>
        <v>49</v>
      </c>
      <c r="P1381" t="str">
        <f t="shared" si="195"/>
        <v>Dec</v>
      </c>
      <c r="Q1381">
        <f t="shared" si="196"/>
        <v>1</v>
      </c>
      <c r="R1381" t="str">
        <f t="shared" si="197"/>
        <v>Wed</v>
      </c>
    </row>
    <row r="1382" spans="1:18" x14ac:dyDescent="0.25">
      <c r="A1382" t="str">
        <f>PROPER(Sheet1!A1383)</f>
        <v>Bittitan</v>
      </c>
      <c r="B1382" t="str">
        <f>PROPER(Sheet1!B1383)</f>
        <v>Seattle</v>
      </c>
      <c r="C1382" t="s">
        <v>53</v>
      </c>
      <c r="D1382">
        <v>70</v>
      </c>
      <c r="E1382" s="2">
        <v>0.27</v>
      </c>
      <c r="F1382" s="1">
        <v>44518</v>
      </c>
      <c r="G1382" t="s">
        <v>44</v>
      </c>
      <c r="H1382" t="s">
        <v>29</v>
      </c>
      <c r="I1382" s="3">
        <v>46</v>
      </c>
      <c r="J1382" s="4">
        <f t="shared" si="189"/>
        <v>46000</v>
      </c>
      <c r="K1382">
        <f t="shared" si="190"/>
        <v>259.25925925925924</v>
      </c>
      <c r="L1382">
        <f t="shared" si="191"/>
        <v>189.25925925925924</v>
      </c>
      <c r="M1382">
        <f t="shared" si="192"/>
        <v>2021</v>
      </c>
      <c r="N1382">
        <f t="shared" si="193"/>
        <v>11</v>
      </c>
      <c r="O1382">
        <f t="shared" si="194"/>
        <v>47</v>
      </c>
      <c r="P1382" t="str">
        <f t="shared" si="195"/>
        <v>Nov</v>
      </c>
      <c r="Q1382">
        <f t="shared" si="196"/>
        <v>18</v>
      </c>
      <c r="R1382" t="str">
        <f t="shared" si="197"/>
        <v>Thu</v>
      </c>
    </row>
    <row r="1383" spans="1:18" x14ac:dyDescent="0.25">
      <c r="A1383" t="str">
        <f>PROPER(Sheet1!A1384)</f>
        <v>Zillow</v>
      </c>
      <c r="B1383" t="str">
        <f>PROPER(Sheet1!B1384)</f>
        <v>Seattle</v>
      </c>
      <c r="C1383" t="s">
        <v>60</v>
      </c>
      <c r="D1383">
        <v>2000</v>
      </c>
      <c r="E1383" s="2">
        <v>0.25</v>
      </c>
      <c r="F1383" s="1">
        <v>44502</v>
      </c>
      <c r="G1383" t="s">
        <v>11</v>
      </c>
      <c r="H1383" t="s">
        <v>29</v>
      </c>
      <c r="I1383" s="3">
        <v>97</v>
      </c>
      <c r="J1383" s="4">
        <f t="shared" si="189"/>
        <v>97000</v>
      </c>
      <c r="K1383">
        <f t="shared" si="190"/>
        <v>8000</v>
      </c>
      <c r="L1383">
        <f t="shared" si="191"/>
        <v>6000</v>
      </c>
      <c r="M1383">
        <f t="shared" si="192"/>
        <v>2021</v>
      </c>
      <c r="N1383">
        <f t="shared" si="193"/>
        <v>11</v>
      </c>
      <c r="O1383">
        <f t="shared" si="194"/>
        <v>45</v>
      </c>
      <c r="P1383" t="str">
        <f t="shared" si="195"/>
        <v>Nov</v>
      </c>
      <c r="Q1383">
        <f t="shared" si="196"/>
        <v>2</v>
      </c>
      <c r="R1383" t="str">
        <f t="shared" si="197"/>
        <v>Tue</v>
      </c>
    </row>
    <row r="1384" spans="1:18" x14ac:dyDescent="0.25">
      <c r="A1384" t="str">
        <f>PROPER(Sheet1!A1385)</f>
        <v>Invision</v>
      </c>
      <c r="B1384" t="str">
        <f>PROPER(Sheet1!B1385)</f>
        <v>New York City</v>
      </c>
      <c r="C1384" t="s">
        <v>130</v>
      </c>
      <c r="D1384">
        <v>22</v>
      </c>
      <c r="F1384" s="1">
        <v>44474</v>
      </c>
      <c r="G1384" t="s">
        <v>16</v>
      </c>
      <c r="H1384" t="s">
        <v>29</v>
      </c>
      <c r="I1384" s="3">
        <v>356</v>
      </c>
      <c r="J1384" s="4">
        <f t="shared" si="189"/>
        <v>356000</v>
      </c>
      <c r="K1384">
        <f t="shared" si="190"/>
        <v>0</v>
      </c>
      <c r="L1384">
        <f t="shared" si="191"/>
        <v>-22</v>
      </c>
      <c r="M1384">
        <f t="shared" si="192"/>
        <v>2021</v>
      </c>
      <c r="N1384">
        <f t="shared" si="193"/>
        <v>10</v>
      </c>
      <c r="O1384">
        <f t="shared" si="194"/>
        <v>41</v>
      </c>
      <c r="P1384" t="str">
        <f t="shared" si="195"/>
        <v>Oct</v>
      </c>
      <c r="Q1384">
        <f t="shared" si="196"/>
        <v>5</v>
      </c>
      <c r="R1384" t="str">
        <f t="shared" si="197"/>
        <v>Tue</v>
      </c>
    </row>
    <row r="1385" spans="1:18" x14ac:dyDescent="0.25">
      <c r="A1385" t="str">
        <f>PROPER(Sheet1!A1386)</f>
        <v>Ozy Media</v>
      </c>
      <c r="B1385" t="str">
        <f>PROPER(Sheet1!B1386)</f>
        <v>Sf Bay Area</v>
      </c>
      <c r="C1385" t="s">
        <v>10</v>
      </c>
      <c r="E1385" s="2">
        <v>1</v>
      </c>
      <c r="F1385" s="1">
        <v>44470</v>
      </c>
      <c r="G1385" t="s">
        <v>33</v>
      </c>
      <c r="H1385" t="s">
        <v>29</v>
      </c>
      <c r="I1385" s="3">
        <v>70</v>
      </c>
      <c r="J1385" s="4">
        <f t="shared" si="189"/>
        <v>70000</v>
      </c>
      <c r="K1385">
        <f t="shared" si="190"/>
        <v>0</v>
      </c>
      <c r="L1385">
        <f t="shared" si="191"/>
        <v>0</v>
      </c>
      <c r="M1385">
        <f t="shared" si="192"/>
        <v>2021</v>
      </c>
      <c r="N1385">
        <f t="shared" si="193"/>
        <v>10</v>
      </c>
      <c r="O1385">
        <f t="shared" si="194"/>
        <v>40</v>
      </c>
      <c r="P1385" t="str">
        <f t="shared" si="195"/>
        <v>Oct</v>
      </c>
      <c r="Q1385">
        <f t="shared" si="196"/>
        <v>1</v>
      </c>
      <c r="R1385" t="str">
        <f t="shared" si="197"/>
        <v>Fri</v>
      </c>
    </row>
    <row r="1386" spans="1:18" x14ac:dyDescent="0.25">
      <c r="A1386" t="str">
        <f>PROPER(Sheet1!A1387)</f>
        <v>Zymergen</v>
      </c>
      <c r="B1386" t="str">
        <f>PROPER(Sheet1!B1387)</f>
        <v>Sf Bay Area</v>
      </c>
      <c r="C1386" t="s">
        <v>62</v>
      </c>
      <c r="D1386">
        <v>120</v>
      </c>
      <c r="F1386" s="1">
        <v>44462</v>
      </c>
      <c r="G1386" t="s">
        <v>11</v>
      </c>
      <c r="H1386" t="s">
        <v>29</v>
      </c>
      <c r="I1386" s="3">
        <v>974</v>
      </c>
      <c r="J1386" s="4">
        <f t="shared" si="189"/>
        <v>974000</v>
      </c>
      <c r="K1386">
        <f t="shared" si="190"/>
        <v>0</v>
      </c>
      <c r="L1386">
        <f t="shared" si="191"/>
        <v>-120</v>
      </c>
      <c r="M1386">
        <f t="shared" si="192"/>
        <v>2021</v>
      </c>
      <c r="N1386">
        <f t="shared" si="193"/>
        <v>9</v>
      </c>
      <c r="O1386">
        <f t="shared" si="194"/>
        <v>39</v>
      </c>
      <c r="P1386" t="str">
        <f t="shared" si="195"/>
        <v>Sep</v>
      </c>
      <c r="Q1386">
        <f t="shared" si="196"/>
        <v>23</v>
      </c>
      <c r="R1386" t="str">
        <f t="shared" si="197"/>
        <v>Thu</v>
      </c>
    </row>
    <row r="1387" spans="1:18" x14ac:dyDescent="0.25">
      <c r="A1387" t="str">
        <f>PROPER(Sheet1!A1388)</f>
        <v>Imperfect Foods</v>
      </c>
      <c r="B1387" t="str">
        <f>PROPER(Sheet1!B1388)</f>
        <v>Sf Bay Area</v>
      </c>
      <c r="C1387" t="s">
        <v>41</v>
      </c>
      <c r="F1387" s="1">
        <v>44461</v>
      </c>
      <c r="G1387" t="s">
        <v>72</v>
      </c>
      <c r="H1387" t="s">
        <v>29</v>
      </c>
      <c r="I1387" s="3">
        <v>229</v>
      </c>
      <c r="J1387" s="4">
        <f t="shared" si="189"/>
        <v>229000</v>
      </c>
      <c r="K1387">
        <f t="shared" si="190"/>
        <v>0</v>
      </c>
      <c r="L1387">
        <f t="shared" si="191"/>
        <v>0</v>
      </c>
      <c r="M1387">
        <f t="shared" si="192"/>
        <v>2021</v>
      </c>
      <c r="N1387">
        <f t="shared" si="193"/>
        <v>9</v>
      </c>
      <c r="O1387">
        <f t="shared" si="194"/>
        <v>39</v>
      </c>
      <c r="P1387" t="str">
        <f t="shared" si="195"/>
        <v>Sep</v>
      </c>
      <c r="Q1387">
        <f t="shared" si="196"/>
        <v>22</v>
      </c>
      <c r="R1387" t="str">
        <f t="shared" si="197"/>
        <v>Wed</v>
      </c>
    </row>
    <row r="1388" spans="1:18" x14ac:dyDescent="0.25">
      <c r="A1388" t="str">
        <f>PROPER(Sheet1!A1389)</f>
        <v>Genius</v>
      </c>
      <c r="B1388" t="str">
        <f>PROPER(Sheet1!B1389)</f>
        <v>New York City</v>
      </c>
      <c r="C1388" t="s">
        <v>37</v>
      </c>
      <c r="F1388" s="1">
        <v>44454</v>
      </c>
      <c r="G1388" t="s">
        <v>44</v>
      </c>
      <c r="H1388" t="s">
        <v>29</v>
      </c>
      <c r="I1388" s="3">
        <v>78</v>
      </c>
      <c r="J1388" s="4">
        <f t="shared" si="189"/>
        <v>78000</v>
      </c>
      <c r="K1388">
        <f t="shared" si="190"/>
        <v>0</v>
      </c>
      <c r="L1388">
        <f t="shared" si="191"/>
        <v>0</v>
      </c>
      <c r="M1388">
        <f t="shared" si="192"/>
        <v>2021</v>
      </c>
      <c r="N1388">
        <f t="shared" si="193"/>
        <v>9</v>
      </c>
      <c r="O1388">
        <f t="shared" si="194"/>
        <v>38</v>
      </c>
      <c r="P1388" t="str">
        <f t="shared" si="195"/>
        <v>Sep</v>
      </c>
      <c r="Q1388">
        <f t="shared" si="196"/>
        <v>15</v>
      </c>
      <c r="R1388" t="str">
        <f t="shared" si="197"/>
        <v>Wed</v>
      </c>
    </row>
    <row r="1389" spans="1:18" x14ac:dyDescent="0.25">
      <c r="A1389" t="str">
        <f>PROPER(Sheet1!A1390)</f>
        <v>Treehouse</v>
      </c>
      <c r="B1389" t="str">
        <f>PROPER(Sheet1!B1390)</f>
        <v>Portland</v>
      </c>
      <c r="C1389" t="s">
        <v>25</v>
      </c>
      <c r="D1389">
        <v>41</v>
      </c>
      <c r="E1389" s="2">
        <v>0.9</v>
      </c>
      <c r="F1389" s="1">
        <v>44453</v>
      </c>
      <c r="G1389" t="s">
        <v>63</v>
      </c>
      <c r="H1389" t="s">
        <v>29</v>
      </c>
      <c r="I1389" s="3">
        <v>12</v>
      </c>
      <c r="J1389" s="4">
        <f t="shared" si="189"/>
        <v>12000</v>
      </c>
      <c r="K1389">
        <f t="shared" si="190"/>
        <v>45.555555555555557</v>
      </c>
      <c r="L1389">
        <f t="shared" si="191"/>
        <v>4.5555555555555571</v>
      </c>
      <c r="M1389">
        <f t="shared" si="192"/>
        <v>2021</v>
      </c>
      <c r="N1389">
        <f t="shared" si="193"/>
        <v>9</v>
      </c>
      <c r="O1389">
        <f t="shared" si="194"/>
        <v>38</v>
      </c>
      <c r="P1389" t="str">
        <f t="shared" si="195"/>
        <v>Sep</v>
      </c>
      <c r="Q1389">
        <f t="shared" si="196"/>
        <v>14</v>
      </c>
      <c r="R1389" t="str">
        <f t="shared" si="197"/>
        <v>Tue</v>
      </c>
    </row>
    <row r="1390" spans="1:18" x14ac:dyDescent="0.25">
      <c r="A1390" t="str">
        <f>PROPER(Sheet1!A1391)</f>
        <v>Casper</v>
      </c>
      <c r="B1390" t="str">
        <f>PROPER(Sheet1!B1391)</f>
        <v>New York City</v>
      </c>
      <c r="C1390" t="s">
        <v>20</v>
      </c>
      <c r="F1390" s="1">
        <v>44453</v>
      </c>
      <c r="G1390" t="s">
        <v>11</v>
      </c>
      <c r="H1390" t="s">
        <v>29</v>
      </c>
      <c r="I1390" s="3">
        <v>339</v>
      </c>
      <c r="J1390" s="4">
        <f t="shared" si="189"/>
        <v>339000</v>
      </c>
      <c r="K1390">
        <f t="shared" si="190"/>
        <v>0</v>
      </c>
      <c r="L1390">
        <f t="shared" si="191"/>
        <v>0</v>
      </c>
      <c r="M1390">
        <f t="shared" si="192"/>
        <v>2021</v>
      </c>
      <c r="N1390">
        <f t="shared" si="193"/>
        <v>9</v>
      </c>
      <c r="O1390">
        <f t="shared" si="194"/>
        <v>38</v>
      </c>
      <c r="P1390" t="str">
        <f t="shared" si="195"/>
        <v>Sep</v>
      </c>
      <c r="Q1390">
        <f t="shared" si="196"/>
        <v>14</v>
      </c>
      <c r="R1390" t="str">
        <f t="shared" si="197"/>
        <v>Tue</v>
      </c>
    </row>
    <row r="1391" spans="1:18" x14ac:dyDescent="0.25">
      <c r="A1391" t="str">
        <f>PROPER(Sheet1!A1392)</f>
        <v>Tanium</v>
      </c>
      <c r="B1391" t="str">
        <f>PROPER(Sheet1!B1392)</f>
        <v>Seattle</v>
      </c>
      <c r="C1391" t="s">
        <v>91</v>
      </c>
      <c r="D1391">
        <v>30</v>
      </c>
      <c r="F1391" s="1">
        <v>44438</v>
      </c>
      <c r="G1391" t="s">
        <v>16</v>
      </c>
      <c r="H1391" t="s">
        <v>29</v>
      </c>
      <c r="I1391" s="3">
        <v>1000</v>
      </c>
      <c r="J1391" s="4">
        <f t="shared" si="189"/>
        <v>1000000</v>
      </c>
      <c r="K1391">
        <f t="shared" si="190"/>
        <v>0</v>
      </c>
      <c r="L1391">
        <f t="shared" si="191"/>
        <v>-30</v>
      </c>
      <c r="M1391">
        <f t="shared" si="192"/>
        <v>2021</v>
      </c>
      <c r="N1391">
        <f t="shared" si="193"/>
        <v>8</v>
      </c>
      <c r="O1391">
        <f t="shared" si="194"/>
        <v>36</v>
      </c>
      <c r="P1391" t="str">
        <f t="shared" si="195"/>
        <v>Aug</v>
      </c>
      <c r="Q1391">
        <f t="shared" si="196"/>
        <v>30</v>
      </c>
      <c r="R1391" t="str">
        <f t="shared" si="197"/>
        <v>Mon</v>
      </c>
    </row>
    <row r="1392" spans="1:18" x14ac:dyDescent="0.25">
      <c r="A1392" t="str">
        <f>PROPER(Sheet1!A1393)</f>
        <v>Flockjay</v>
      </c>
      <c r="B1392" t="str">
        <f>PROPER(Sheet1!B1393)</f>
        <v>Sf Bay Area</v>
      </c>
      <c r="C1392" t="s">
        <v>25</v>
      </c>
      <c r="D1392">
        <v>37</v>
      </c>
      <c r="E1392" s="2">
        <v>0.5</v>
      </c>
      <c r="F1392" s="1">
        <v>44432</v>
      </c>
      <c r="G1392" t="s">
        <v>21</v>
      </c>
      <c r="H1392" t="s">
        <v>29</v>
      </c>
      <c r="I1392" s="3">
        <v>14</v>
      </c>
      <c r="J1392" s="4">
        <f t="shared" si="189"/>
        <v>14000</v>
      </c>
      <c r="K1392">
        <f t="shared" si="190"/>
        <v>74</v>
      </c>
      <c r="L1392">
        <f t="shared" si="191"/>
        <v>37</v>
      </c>
      <c r="M1392">
        <f t="shared" si="192"/>
        <v>2021</v>
      </c>
      <c r="N1392">
        <f t="shared" si="193"/>
        <v>8</v>
      </c>
      <c r="O1392">
        <f t="shared" si="194"/>
        <v>35</v>
      </c>
      <c r="P1392" t="str">
        <f t="shared" si="195"/>
        <v>Aug</v>
      </c>
      <c r="Q1392">
        <f t="shared" si="196"/>
        <v>24</v>
      </c>
      <c r="R1392" t="str">
        <f t="shared" si="197"/>
        <v>Tue</v>
      </c>
    </row>
    <row r="1393" spans="1:18" x14ac:dyDescent="0.25">
      <c r="A1393" t="str">
        <f>PROPER(Sheet1!A1394)</f>
        <v>Bytedance</v>
      </c>
      <c r="B1393" t="str">
        <f>PROPER(Sheet1!B1394)</f>
        <v>Shanghai</v>
      </c>
      <c r="C1393" t="s">
        <v>37</v>
      </c>
      <c r="D1393">
        <v>1800</v>
      </c>
      <c r="F1393" s="1">
        <v>44413</v>
      </c>
      <c r="G1393" t="s">
        <v>16</v>
      </c>
      <c r="H1393" t="s">
        <v>177</v>
      </c>
      <c r="I1393" s="3">
        <v>9400</v>
      </c>
      <c r="J1393" s="4">
        <f t="shared" si="189"/>
        <v>9400000</v>
      </c>
      <c r="K1393">
        <f t="shared" si="190"/>
        <v>0</v>
      </c>
      <c r="L1393">
        <f t="shared" si="191"/>
        <v>-1800</v>
      </c>
      <c r="M1393">
        <f t="shared" si="192"/>
        <v>2021</v>
      </c>
      <c r="N1393">
        <f t="shared" si="193"/>
        <v>8</v>
      </c>
      <c r="O1393">
        <f t="shared" si="194"/>
        <v>32</v>
      </c>
      <c r="P1393" t="str">
        <f t="shared" si="195"/>
        <v>Aug</v>
      </c>
      <c r="Q1393">
        <f t="shared" si="196"/>
        <v>5</v>
      </c>
      <c r="R1393" t="str">
        <f t="shared" si="197"/>
        <v>Thu</v>
      </c>
    </row>
    <row r="1394" spans="1:18" x14ac:dyDescent="0.25">
      <c r="A1394" t="str">
        <f>PROPER(Sheet1!A1395)</f>
        <v>Pagarbook</v>
      </c>
      <c r="B1394" t="str">
        <f>PROPER(Sheet1!B1395)</f>
        <v>Bengaluru</v>
      </c>
      <c r="C1394" t="s">
        <v>50</v>
      </c>
      <c r="D1394">
        <v>80</v>
      </c>
      <c r="F1394" s="1">
        <v>44403</v>
      </c>
      <c r="G1394" t="s">
        <v>21</v>
      </c>
      <c r="H1394" t="s">
        <v>17</v>
      </c>
      <c r="I1394" s="3">
        <v>17</v>
      </c>
      <c r="J1394" s="4">
        <f t="shared" si="189"/>
        <v>17000</v>
      </c>
      <c r="K1394">
        <f t="shared" si="190"/>
        <v>0</v>
      </c>
      <c r="L1394">
        <f t="shared" si="191"/>
        <v>-80</v>
      </c>
      <c r="M1394">
        <f t="shared" si="192"/>
        <v>2021</v>
      </c>
      <c r="N1394">
        <f t="shared" si="193"/>
        <v>7</v>
      </c>
      <c r="O1394">
        <f t="shared" si="194"/>
        <v>31</v>
      </c>
      <c r="P1394" t="str">
        <f t="shared" si="195"/>
        <v>Jul</v>
      </c>
      <c r="Q1394">
        <f t="shared" si="196"/>
        <v>26</v>
      </c>
      <c r="R1394" t="str">
        <f t="shared" si="197"/>
        <v>Mon</v>
      </c>
    </row>
    <row r="1395" spans="1:18" x14ac:dyDescent="0.25">
      <c r="A1395" t="str">
        <f>PROPER(Sheet1!A1396)</f>
        <v>Katerra</v>
      </c>
      <c r="B1395" t="str">
        <f>PROPER(Sheet1!B1396)</f>
        <v>Sf Bay Area</v>
      </c>
      <c r="C1395" t="s">
        <v>151</v>
      </c>
      <c r="D1395">
        <v>2434</v>
      </c>
      <c r="E1395" s="2">
        <v>1</v>
      </c>
      <c r="F1395" s="1">
        <v>44348</v>
      </c>
      <c r="G1395" t="s">
        <v>16</v>
      </c>
      <c r="H1395" t="s">
        <v>29</v>
      </c>
      <c r="I1395" s="3">
        <v>1600</v>
      </c>
      <c r="J1395" s="4">
        <f t="shared" si="189"/>
        <v>1600000</v>
      </c>
      <c r="K1395">
        <f t="shared" si="190"/>
        <v>2434</v>
      </c>
      <c r="L1395">
        <f t="shared" si="191"/>
        <v>0</v>
      </c>
      <c r="M1395">
        <f t="shared" si="192"/>
        <v>2021</v>
      </c>
      <c r="N1395">
        <f t="shared" si="193"/>
        <v>6</v>
      </c>
      <c r="O1395">
        <f t="shared" si="194"/>
        <v>23</v>
      </c>
      <c r="P1395" t="str">
        <f t="shared" si="195"/>
        <v>Jun</v>
      </c>
      <c r="Q1395">
        <f t="shared" si="196"/>
        <v>1</v>
      </c>
      <c r="R1395" t="str">
        <f t="shared" si="197"/>
        <v>Tue</v>
      </c>
    </row>
    <row r="1396" spans="1:18" x14ac:dyDescent="0.25">
      <c r="A1396" t="str">
        <f>PROPER(Sheet1!A1397)</f>
        <v>Sumup</v>
      </c>
      <c r="B1396" t="str">
        <f>PROPER(Sheet1!B1397)</f>
        <v>London</v>
      </c>
      <c r="C1396" t="s">
        <v>32</v>
      </c>
      <c r="F1396" s="1">
        <v>44321</v>
      </c>
      <c r="G1396" t="s">
        <v>16</v>
      </c>
      <c r="H1396" t="s">
        <v>124</v>
      </c>
      <c r="I1396" s="3">
        <v>53</v>
      </c>
      <c r="J1396" s="4">
        <f t="shared" si="189"/>
        <v>53000</v>
      </c>
      <c r="K1396">
        <f t="shared" si="190"/>
        <v>0</v>
      </c>
      <c r="L1396">
        <f t="shared" si="191"/>
        <v>0</v>
      </c>
      <c r="M1396">
        <f t="shared" si="192"/>
        <v>2021</v>
      </c>
      <c r="N1396">
        <f t="shared" si="193"/>
        <v>5</v>
      </c>
      <c r="O1396">
        <f t="shared" si="194"/>
        <v>19</v>
      </c>
      <c r="P1396" t="str">
        <f t="shared" si="195"/>
        <v>May</v>
      </c>
      <c r="Q1396">
        <f t="shared" si="196"/>
        <v>5</v>
      </c>
      <c r="R1396" t="str">
        <f t="shared" si="197"/>
        <v>Wed</v>
      </c>
    </row>
    <row r="1397" spans="1:18" x14ac:dyDescent="0.25">
      <c r="A1397" t="str">
        <f>PROPER(Sheet1!A1398)</f>
        <v>Lambda School</v>
      </c>
      <c r="B1397" t="str">
        <f>PROPER(Sheet1!B1398)</f>
        <v>Sf Bay Area</v>
      </c>
      <c r="C1397" t="s">
        <v>25</v>
      </c>
      <c r="D1397">
        <v>65</v>
      </c>
      <c r="F1397" s="1">
        <v>44315</v>
      </c>
      <c r="G1397" t="s">
        <v>33</v>
      </c>
      <c r="H1397" t="s">
        <v>29</v>
      </c>
      <c r="I1397" s="3">
        <v>122</v>
      </c>
      <c r="J1397" s="4">
        <f t="shared" si="189"/>
        <v>122000</v>
      </c>
      <c r="K1397">
        <f t="shared" si="190"/>
        <v>0</v>
      </c>
      <c r="L1397">
        <f t="shared" si="191"/>
        <v>-65</v>
      </c>
      <c r="M1397">
        <f t="shared" si="192"/>
        <v>2021</v>
      </c>
      <c r="N1397">
        <f t="shared" si="193"/>
        <v>4</v>
      </c>
      <c r="O1397">
        <f t="shared" si="194"/>
        <v>18</v>
      </c>
      <c r="P1397" t="str">
        <f t="shared" si="195"/>
        <v>Apr</v>
      </c>
      <c r="Q1397">
        <f t="shared" si="196"/>
        <v>29</v>
      </c>
      <c r="R1397" t="str">
        <f t="shared" si="197"/>
        <v>Thu</v>
      </c>
    </row>
    <row r="1398" spans="1:18" x14ac:dyDescent="0.25">
      <c r="A1398" t="str">
        <f>PROPER(Sheet1!A1399)</f>
        <v>Madefire</v>
      </c>
      <c r="B1398" t="str">
        <f>PROPER(Sheet1!B1399)</f>
        <v>Sf Bay Area</v>
      </c>
      <c r="C1398" t="s">
        <v>10</v>
      </c>
      <c r="E1398" s="2">
        <v>1</v>
      </c>
      <c r="F1398" s="1">
        <v>44315</v>
      </c>
      <c r="G1398" t="s">
        <v>63</v>
      </c>
      <c r="H1398" t="s">
        <v>29</v>
      </c>
      <c r="I1398" s="3">
        <v>16</v>
      </c>
      <c r="J1398" s="4">
        <f t="shared" si="189"/>
        <v>16000</v>
      </c>
      <c r="K1398">
        <f t="shared" si="190"/>
        <v>0</v>
      </c>
      <c r="L1398">
        <f t="shared" si="191"/>
        <v>0</v>
      </c>
      <c r="M1398">
        <f t="shared" si="192"/>
        <v>2021</v>
      </c>
      <c r="N1398">
        <f t="shared" si="193"/>
        <v>4</v>
      </c>
      <c r="O1398">
        <f t="shared" si="194"/>
        <v>18</v>
      </c>
      <c r="P1398" t="str">
        <f t="shared" si="195"/>
        <v>Apr</v>
      </c>
      <c r="Q1398">
        <f t="shared" si="196"/>
        <v>29</v>
      </c>
      <c r="R1398" t="str">
        <f t="shared" si="197"/>
        <v>Thu</v>
      </c>
    </row>
    <row r="1399" spans="1:18" x14ac:dyDescent="0.25">
      <c r="A1399" t="str">
        <f>PROPER(Sheet1!A1400)</f>
        <v>Patreon</v>
      </c>
      <c r="B1399" t="str">
        <f>PROPER(Sheet1!B1400)</f>
        <v>Sf Bay Area</v>
      </c>
      <c r="C1399" t="s">
        <v>10</v>
      </c>
      <c r="D1399">
        <v>36</v>
      </c>
      <c r="F1399" s="1">
        <v>44312</v>
      </c>
      <c r="G1399" t="s">
        <v>72</v>
      </c>
      <c r="H1399" t="s">
        <v>29</v>
      </c>
      <c r="I1399" s="3">
        <v>165</v>
      </c>
      <c r="J1399" s="4">
        <f t="shared" si="189"/>
        <v>165000</v>
      </c>
      <c r="K1399">
        <f t="shared" si="190"/>
        <v>0</v>
      </c>
      <c r="L1399">
        <f t="shared" si="191"/>
        <v>-36</v>
      </c>
      <c r="M1399">
        <f t="shared" si="192"/>
        <v>2021</v>
      </c>
      <c r="N1399">
        <f t="shared" si="193"/>
        <v>4</v>
      </c>
      <c r="O1399">
        <f t="shared" si="194"/>
        <v>18</v>
      </c>
      <c r="P1399" t="str">
        <f t="shared" si="195"/>
        <v>Apr</v>
      </c>
      <c r="Q1399">
        <f t="shared" si="196"/>
        <v>26</v>
      </c>
      <c r="R1399" t="str">
        <f t="shared" si="197"/>
        <v>Mon</v>
      </c>
    </row>
    <row r="1400" spans="1:18" x14ac:dyDescent="0.25">
      <c r="A1400" t="str">
        <f>PROPER(Sheet1!A1401)</f>
        <v>New Relic</v>
      </c>
      <c r="B1400" t="str">
        <f>PROPER(Sheet1!B1401)</f>
        <v>Sf Bay Area</v>
      </c>
      <c r="C1400" t="s">
        <v>115</v>
      </c>
      <c r="D1400">
        <v>160</v>
      </c>
      <c r="E1400" s="2">
        <v>7.0000000000000007E-2</v>
      </c>
      <c r="F1400" s="1">
        <v>44292</v>
      </c>
      <c r="G1400" t="s">
        <v>11</v>
      </c>
      <c r="H1400" t="s">
        <v>29</v>
      </c>
      <c r="I1400" s="3">
        <v>214.5</v>
      </c>
      <c r="J1400" s="4">
        <f t="shared" si="189"/>
        <v>214500</v>
      </c>
      <c r="K1400">
        <f t="shared" si="190"/>
        <v>2285.7142857142853</v>
      </c>
      <c r="L1400">
        <f t="shared" si="191"/>
        <v>2125.7142857142853</v>
      </c>
      <c r="M1400">
        <f t="shared" si="192"/>
        <v>2021</v>
      </c>
      <c r="N1400">
        <f t="shared" si="193"/>
        <v>4</v>
      </c>
      <c r="O1400">
        <f t="shared" si="194"/>
        <v>15</v>
      </c>
      <c r="P1400" t="str">
        <f t="shared" si="195"/>
        <v>Apr</v>
      </c>
      <c r="Q1400">
        <f t="shared" si="196"/>
        <v>6</v>
      </c>
      <c r="R1400" t="str">
        <f t="shared" si="197"/>
        <v>Tue</v>
      </c>
    </row>
    <row r="1401" spans="1:18" x14ac:dyDescent="0.25">
      <c r="A1401" t="str">
        <f>PROPER(Sheet1!A1402)</f>
        <v>Medium</v>
      </c>
      <c r="B1401" t="str">
        <f>PROPER(Sheet1!B1402)</f>
        <v>Sf Bay Area</v>
      </c>
      <c r="C1401" t="s">
        <v>10</v>
      </c>
      <c r="F1401" s="1">
        <v>44279</v>
      </c>
      <c r="G1401" t="s">
        <v>33</v>
      </c>
      <c r="H1401" t="s">
        <v>29</v>
      </c>
      <c r="I1401" s="3">
        <v>132</v>
      </c>
      <c r="J1401" s="4">
        <f t="shared" si="189"/>
        <v>132000</v>
      </c>
      <c r="K1401">
        <f t="shared" si="190"/>
        <v>0</v>
      </c>
      <c r="L1401">
        <f t="shared" si="191"/>
        <v>0</v>
      </c>
      <c r="M1401">
        <f t="shared" si="192"/>
        <v>2021</v>
      </c>
      <c r="N1401">
        <f t="shared" si="193"/>
        <v>3</v>
      </c>
      <c r="O1401">
        <f t="shared" si="194"/>
        <v>13</v>
      </c>
      <c r="P1401" t="str">
        <f t="shared" si="195"/>
        <v>Mar</v>
      </c>
      <c r="Q1401">
        <f t="shared" si="196"/>
        <v>24</v>
      </c>
      <c r="R1401" t="str">
        <f t="shared" si="197"/>
        <v>Wed</v>
      </c>
    </row>
    <row r="1402" spans="1:18" x14ac:dyDescent="0.25">
      <c r="A1402" t="str">
        <f>PROPER(Sheet1!A1403)</f>
        <v>Huffpo</v>
      </c>
      <c r="B1402" t="str">
        <f>PROPER(Sheet1!B1403)</f>
        <v>New York City</v>
      </c>
      <c r="C1402" t="s">
        <v>10</v>
      </c>
      <c r="D1402">
        <v>47</v>
      </c>
      <c r="F1402" s="1">
        <v>44264</v>
      </c>
      <c r="G1402" t="s">
        <v>44</v>
      </c>
      <c r="H1402" t="s">
        <v>29</v>
      </c>
      <c r="I1402" s="3">
        <v>37</v>
      </c>
      <c r="J1402" s="4">
        <f t="shared" si="189"/>
        <v>37000</v>
      </c>
      <c r="K1402">
        <f t="shared" si="190"/>
        <v>0</v>
      </c>
      <c r="L1402">
        <f t="shared" si="191"/>
        <v>-47</v>
      </c>
      <c r="M1402">
        <f t="shared" si="192"/>
        <v>2021</v>
      </c>
      <c r="N1402">
        <f t="shared" si="193"/>
        <v>3</v>
      </c>
      <c r="O1402">
        <f t="shared" si="194"/>
        <v>11</v>
      </c>
      <c r="P1402" t="str">
        <f t="shared" si="195"/>
        <v>Mar</v>
      </c>
      <c r="Q1402">
        <f t="shared" si="196"/>
        <v>9</v>
      </c>
      <c r="R1402" t="str">
        <f t="shared" si="197"/>
        <v>Tue</v>
      </c>
    </row>
    <row r="1403" spans="1:18" x14ac:dyDescent="0.25">
      <c r="A1403" t="str">
        <f>PROPER(Sheet1!A1404)</f>
        <v>Subspace</v>
      </c>
      <c r="B1403" t="str">
        <f>PROPER(Sheet1!B1404)</f>
        <v>Los Angeles</v>
      </c>
      <c r="C1403" t="s">
        <v>115</v>
      </c>
      <c r="F1403" s="1">
        <v>44258</v>
      </c>
      <c r="G1403" t="s">
        <v>63</v>
      </c>
      <c r="H1403" t="s">
        <v>29</v>
      </c>
      <c r="J1403" s="4">
        <f t="shared" si="189"/>
        <v>0</v>
      </c>
      <c r="K1403">
        <f t="shared" si="190"/>
        <v>0</v>
      </c>
      <c r="L1403">
        <f t="shared" si="191"/>
        <v>0</v>
      </c>
      <c r="M1403">
        <f t="shared" si="192"/>
        <v>2021</v>
      </c>
      <c r="N1403">
        <f t="shared" si="193"/>
        <v>3</v>
      </c>
      <c r="O1403">
        <f t="shared" si="194"/>
        <v>10</v>
      </c>
      <c r="P1403" t="str">
        <f t="shared" si="195"/>
        <v>Mar</v>
      </c>
      <c r="Q1403">
        <f t="shared" si="196"/>
        <v>3</v>
      </c>
      <c r="R1403" t="str">
        <f t="shared" si="197"/>
        <v>Wed</v>
      </c>
    </row>
    <row r="1404" spans="1:18" x14ac:dyDescent="0.25">
      <c r="A1404" t="str">
        <f>PROPER(Sheet1!A1405)</f>
        <v>Clumio</v>
      </c>
      <c r="B1404" t="str">
        <f>PROPER(Sheet1!B1405)</f>
        <v>Sf Bay Area</v>
      </c>
      <c r="C1404" t="s">
        <v>53</v>
      </c>
      <c r="F1404" s="1">
        <v>44256</v>
      </c>
      <c r="G1404" t="s">
        <v>33</v>
      </c>
      <c r="H1404" t="s">
        <v>29</v>
      </c>
      <c r="I1404" s="3">
        <v>186</v>
      </c>
      <c r="J1404" s="4">
        <f t="shared" si="189"/>
        <v>186000</v>
      </c>
      <c r="K1404">
        <f t="shared" si="190"/>
        <v>0</v>
      </c>
      <c r="L1404">
        <f t="shared" si="191"/>
        <v>0</v>
      </c>
      <c r="M1404">
        <f t="shared" si="192"/>
        <v>2021</v>
      </c>
      <c r="N1404">
        <f t="shared" si="193"/>
        <v>3</v>
      </c>
      <c r="O1404">
        <f t="shared" si="194"/>
        <v>10</v>
      </c>
      <c r="P1404" t="str">
        <f t="shared" si="195"/>
        <v>Mar</v>
      </c>
      <c r="Q1404">
        <f t="shared" si="196"/>
        <v>1</v>
      </c>
      <c r="R1404" t="str">
        <f t="shared" si="197"/>
        <v>Mon</v>
      </c>
    </row>
    <row r="1405" spans="1:18" x14ac:dyDescent="0.25">
      <c r="A1405" t="str">
        <f>PROPER(Sheet1!A1406)</f>
        <v>Dji</v>
      </c>
      <c r="B1405" t="str">
        <f>PROPER(Sheet1!B1406)</f>
        <v>Sf Bay Area</v>
      </c>
      <c r="C1405" t="s">
        <v>37</v>
      </c>
      <c r="F1405" s="1">
        <v>44251</v>
      </c>
      <c r="G1405" t="s">
        <v>16</v>
      </c>
      <c r="H1405" t="s">
        <v>29</v>
      </c>
      <c r="I1405" s="3">
        <v>105</v>
      </c>
      <c r="J1405" s="4">
        <f t="shared" si="189"/>
        <v>105000</v>
      </c>
      <c r="K1405">
        <f t="shared" si="190"/>
        <v>0</v>
      </c>
      <c r="L1405">
        <f t="shared" si="191"/>
        <v>0</v>
      </c>
      <c r="M1405">
        <f t="shared" si="192"/>
        <v>2021</v>
      </c>
      <c r="N1405">
        <f t="shared" si="193"/>
        <v>2</v>
      </c>
      <c r="O1405">
        <f t="shared" si="194"/>
        <v>9</v>
      </c>
      <c r="P1405" t="str">
        <f t="shared" si="195"/>
        <v>Feb</v>
      </c>
      <c r="Q1405">
        <f t="shared" si="196"/>
        <v>24</v>
      </c>
      <c r="R1405" t="str">
        <f t="shared" si="197"/>
        <v>Wed</v>
      </c>
    </row>
    <row r="1406" spans="1:18" x14ac:dyDescent="0.25">
      <c r="A1406" t="str">
        <f>PROPER(Sheet1!A1407)</f>
        <v>Ninjacart</v>
      </c>
      <c r="B1406" t="str">
        <f>PROPER(Sheet1!B1407)</f>
        <v>Bengaluru</v>
      </c>
      <c r="C1406" t="s">
        <v>41</v>
      </c>
      <c r="D1406">
        <v>200</v>
      </c>
      <c r="F1406" s="1">
        <v>44250</v>
      </c>
      <c r="G1406" t="s">
        <v>16</v>
      </c>
      <c r="H1406" t="s">
        <v>17</v>
      </c>
      <c r="I1406" s="3">
        <v>194</v>
      </c>
      <c r="J1406" s="4">
        <f t="shared" si="189"/>
        <v>194000</v>
      </c>
      <c r="K1406">
        <f t="shared" si="190"/>
        <v>0</v>
      </c>
      <c r="L1406">
        <f t="shared" si="191"/>
        <v>-200</v>
      </c>
      <c r="M1406">
        <f t="shared" si="192"/>
        <v>2021</v>
      </c>
      <c r="N1406">
        <f t="shared" si="193"/>
        <v>2</v>
      </c>
      <c r="O1406">
        <f t="shared" si="194"/>
        <v>9</v>
      </c>
      <c r="P1406" t="str">
        <f t="shared" si="195"/>
        <v>Feb</v>
      </c>
      <c r="Q1406">
        <f t="shared" si="196"/>
        <v>23</v>
      </c>
      <c r="R1406" t="str">
        <f t="shared" si="197"/>
        <v>Tue</v>
      </c>
    </row>
    <row r="1407" spans="1:18" x14ac:dyDescent="0.25">
      <c r="A1407" t="str">
        <f>PROPER(Sheet1!A1408)</f>
        <v>Bounce</v>
      </c>
      <c r="B1407" t="str">
        <f>PROPER(Sheet1!B1408)</f>
        <v>Bengaluru</v>
      </c>
      <c r="C1407" t="s">
        <v>94</v>
      </c>
      <c r="D1407">
        <v>200</v>
      </c>
      <c r="E1407" s="2">
        <v>0.4</v>
      </c>
      <c r="F1407" s="1">
        <v>44249</v>
      </c>
      <c r="G1407" t="s">
        <v>72</v>
      </c>
      <c r="H1407" t="s">
        <v>17</v>
      </c>
      <c r="I1407" s="3">
        <v>214.2</v>
      </c>
      <c r="J1407" s="4">
        <f t="shared" si="189"/>
        <v>214200</v>
      </c>
      <c r="K1407">
        <f t="shared" si="190"/>
        <v>500</v>
      </c>
      <c r="L1407">
        <f t="shared" si="191"/>
        <v>300</v>
      </c>
      <c r="M1407">
        <f t="shared" si="192"/>
        <v>2021</v>
      </c>
      <c r="N1407">
        <f t="shared" si="193"/>
        <v>2</v>
      </c>
      <c r="O1407">
        <f t="shared" si="194"/>
        <v>9</v>
      </c>
      <c r="P1407" t="str">
        <f t="shared" si="195"/>
        <v>Feb</v>
      </c>
      <c r="Q1407">
        <f t="shared" si="196"/>
        <v>22</v>
      </c>
      <c r="R1407" t="str">
        <f t="shared" si="197"/>
        <v>Mon</v>
      </c>
    </row>
    <row r="1408" spans="1:18" x14ac:dyDescent="0.25">
      <c r="A1408" t="str">
        <f>PROPER(Sheet1!A1409)</f>
        <v>Thredup</v>
      </c>
      <c r="B1408" t="str">
        <f>PROPER(Sheet1!B1409)</f>
        <v>Chicago</v>
      </c>
      <c r="C1408" t="s">
        <v>20</v>
      </c>
      <c r="D1408">
        <v>243</v>
      </c>
      <c r="F1408" s="1">
        <v>44236</v>
      </c>
      <c r="G1408" t="s">
        <v>47</v>
      </c>
      <c r="H1408" t="s">
        <v>29</v>
      </c>
      <c r="I1408" s="3">
        <v>305</v>
      </c>
      <c r="J1408" s="4">
        <f t="shared" si="189"/>
        <v>305000</v>
      </c>
      <c r="K1408">
        <f t="shared" si="190"/>
        <v>0</v>
      </c>
      <c r="L1408">
        <f t="shared" si="191"/>
        <v>-243</v>
      </c>
      <c r="M1408">
        <f t="shared" si="192"/>
        <v>2021</v>
      </c>
      <c r="N1408">
        <f t="shared" si="193"/>
        <v>2</v>
      </c>
      <c r="O1408">
        <f t="shared" si="194"/>
        <v>7</v>
      </c>
      <c r="P1408" t="str">
        <f t="shared" si="195"/>
        <v>Feb</v>
      </c>
      <c r="Q1408">
        <f t="shared" si="196"/>
        <v>9</v>
      </c>
      <c r="R1408" t="str">
        <f t="shared" si="197"/>
        <v>Tue</v>
      </c>
    </row>
    <row r="1409" spans="1:18" x14ac:dyDescent="0.25">
      <c r="A1409" t="str">
        <f>PROPER(Sheet1!A1410)</f>
        <v>Indigo</v>
      </c>
      <c r="B1409" t="str">
        <f>PROPER(Sheet1!B1410)</f>
        <v>Boston</v>
      </c>
      <c r="C1409" t="s">
        <v>62</v>
      </c>
      <c r="D1409">
        <v>80</v>
      </c>
      <c r="F1409" s="1">
        <v>44236</v>
      </c>
      <c r="G1409" t="s">
        <v>47</v>
      </c>
      <c r="H1409" t="s">
        <v>29</v>
      </c>
      <c r="I1409" s="3">
        <v>1200</v>
      </c>
      <c r="J1409" s="4">
        <f t="shared" si="189"/>
        <v>1200000</v>
      </c>
      <c r="K1409">
        <f t="shared" si="190"/>
        <v>0</v>
      </c>
      <c r="L1409">
        <f t="shared" si="191"/>
        <v>-80</v>
      </c>
      <c r="M1409">
        <f t="shared" si="192"/>
        <v>2021</v>
      </c>
      <c r="N1409">
        <f t="shared" si="193"/>
        <v>2</v>
      </c>
      <c r="O1409">
        <f t="shared" si="194"/>
        <v>7</v>
      </c>
      <c r="P1409" t="str">
        <f t="shared" si="195"/>
        <v>Feb</v>
      </c>
      <c r="Q1409">
        <f t="shared" si="196"/>
        <v>9</v>
      </c>
      <c r="R1409" t="str">
        <f t="shared" si="197"/>
        <v>Tue</v>
      </c>
    </row>
    <row r="1410" spans="1:18" x14ac:dyDescent="0.25">
      <c r="A1410" t="str">
        <f>PROPER(Sheet1!A1411)</f>
        <v>Limelight</v>
      </c>
      <c r="B1410" t="str">
        <f>PROPER(Sheet1!B1411)</f>
        <v>New York City</v>
      </c>
      <c r="C1410" t="s">
        <v>488</v>
      </c>
      <c r="D1410">
        <v>13</v>
      </c>
      <c r="E1410" s="2">
        <v>1</v>
      </c>
      <c r="F1410" s="1">
        <v>44231</v>
      </c>
      <c r="G1410" t="s">
        <v>16</v>
      </c>
      <c r="H1410" t="s">
        <v>29</v>
      </c>
      <c r="J1410" s="4">
        <f t="shared" ref="J1410:J1473" si="198">1000*I1410</f>
        <v>0</v>
      </c>
      <c r="K1410">
        <f t="shared" ref="K1410:K1473" si="199">IFERROR(D1410/E1410,0)</f>
        <v>13</v>
      </c>
      <c r="L1410">
        <f t="shared" ref="L1410:L1473" si="200">IFERROR(K1410-D1410,0)</f>
        <v>0</v>
      </c>
      <c r="M1410">
        <f t="shared" ref="M1410:M1473" si="201">YEAR(F1410)</f>
        <v>2021</v>
      </c>
      <c r="N1410">
        <f t="shared" ref="N1410:N1473" si="202">MONTH(F1410)</f>
        <v>2</v>
      </c>
      <c r="O1410">
        <f t="shared" ref="O1410:O1473" si="203">WEEKNUM(F1410)</f>
        <v>6</v>
      </c>
      <c r="P1410" t="str">
        <f t="shared" ref="P1410:P1473" si="204">TEXT(F1410,"MMM")</f>
        <v>Feb</v>
      </c>
      <c r="Q1410">
        <f t="shared" ref="Q1410:Q1473" si="205">DAY(F1410)</f>
        <v>4</v>
      </c>
      <c r="R1410" t="str">
        <f t="shared" ref="R1410:R1473" si="206">TEXT(F1410,"DDD")</f>
        <v>Thu</v>
      </c>
    </row>
    <row r="1411" spans="1:18" x14ac:dyDescent="0.25">
      <c r="A1411" t="str">
        <f>PROPER(Sheet1!A1412)</f>
        <v>Quandoo</v>
      </c>
      <c r="B1411" t="str">
        <f>PROPER(Sheet1!B1412)</f>
        <v>Berlin</v>
      </c>
      <c r="C1411" t="s">
        <v>41</v>
      </c>
      <c r="D1411">
        <v>87</v>
      </c>
      <c r="E1411" s="2">
        <v>0.2</v>
      </c>
      <c r="F1411" s="1">
        <v>44230</v>
      </c>
      <c r="G1411" t="s">
        <v>44</v>
      </c>
      <c r="H1411" t="s">
        <v>127</v>
      </c>
      <c r="I1411" s="3">
        <v>39</v>
      </c>
      <c r="J1411" s="4">
        <f t="shared" si="198"/>
        <v>39000</v>
      </c>
      <c r="K1411">
        <f t="shared" si="199"/>
        <v>435</v>
      </c>
      <c r="L1411">
        <f t="shared" si="200"/>
        <v>348</v>
      </c>
      <c r="M1411">
        <f t="shared" si="201"/>
        <v>2021</v>
      </c>
      <c r="N1411">
        <f t="shared" si="202"/>
        <v>2</v>
      </c>
      <c r="O1411">
        <f t="shared" si="203"/>
        <v>6</v>
      </c>
      <c r="P1411" t="str">
        <f t="shared" si="204"/>
        <v>Feb</v>
      </c>
      <c r="Q1411">
        <f t="shared" si="205"/>
        <v>3</v>
      </c>
      <c r="R1411" t="str">
        <f t="shared" si="206"/>
        <v>Wed</v>
      </c>
    </row>
    <row r="1412" spans="1:18" x14ac:dyDescent="0.25">
      <c r="A1412" t="str">
        <f>PROPER(Sheet1!A1413)</f>
        <v>Hubba</v>
      </c>
      <c r="B1412" t="str">
        <f>PROPER(Sheet1!B1413)</f>
        <v>Toronto</v>
      </c>
      <c r="C1412" t="s">
        <v>20</v>
      </c>
      <c r="D1412">
        <v>45</v>
      </c>
      <c r="E1412" s="2">
        <v>1</v>
      </c>
      <c r="F1412" s="1">
        <v>44228</v>
      </c>
      <c r="G1412" t="s">
        <v>63</v>
      </c>
      <c r="H1412" t="s">
        <v>109</v>
      </c>
      <c r="I1412" s="3">
        <v>61</v>
      </c>
      <c r="J1412" s="4">
        <f t="shared" si="198"/>
        <v>61000</v>
      </c>
      <c r="K1412">
        <f t="shared" si="199"/>
        <v>45</v>
      </c>
      <c r="L1412">
        <f t="shared" si="200"/>
        <v>0</v>
      </c>
      <c r="M1412">
        <f t="shared" si="201"/>
        <v>2021</v>
      </c>
      <c r="N1412">
        <f t="shared" si="202"/>
        <v>2</v>
      </c>
      <c r="O1412">
        <f t="shared" si="203"/>
        <v>6</v>
      </c>
      <c r="P1412" t="str">
        <f t="shared" si="204"/>
        <v>Feb</v>
      </c>
      <c r="Q1412">
        <f t="shared" si="205"/>
        <v>1</v>
      </c>
      <c r="R1412" t="str">
        <f t="shared" si="206"/>
        <v>Mon</v>
      </c>
    </row>
    <row r="1413" spans="1:18" x14ac:dyDescent="0.25">
      <c r="A1413" t="str">
        <f>PROPER(Sheet1!A1414)</f>
        <v>Bytedance</v>
      </c>
      <c r="B1413" t="str">
        <f>PROPER(Sheet1!B1414)</f>
        <v>Mumbai</v>
      </c>
      <c r="C1413" t="s">
        <v>37</v>
      </c>
      <c r="D1413">
        <v>1800</v>
      </c>
      <c r="F1413" s="1">
        <v>44223</v>
      </c>
      <c r="G1413" t="s">
        <v>16</v>
      </c>
      <c r="H1413" t="s">
        <v>17</v>
      </c>
      <c r="I1413" s="3">
        <v>7400</v>
      </c>
      <c r="J1413" s="4">
        <f t="shared" si="198"/>
        <v>7400000</v>
      </c>
      <c r="K1413">
        <f t="shared" si="199"/>
        <v>0</v>
      </c>
      <c r="L1413">
        <f t="shared" si="200"/>
        <v>-1800</v>
      </c>
      <c r="M1413">
        <f t="shared" si="201"/>
        <v>2021</v>
      </c>
      <c r="N1413">
        <f t="shared" si="202"/>
        <v>1</v>
      </c>
      <c r="O1413">
        <f t="shared" si="203"/>
        <v>5</v>
      </c>
      <c r="P1413" t="str">
        <f t="shared" si="204"/>
        <v>Jan</v>
      </c>
      <c r="Q1413">
        <f t="shared" si="205"/>
        <v>27</v>
      </c>
      <c r="R1413" t="str">
        <f t="shared" si="206"/>
        <v>Wed</v>
      </c>
    </row>
    <row r="1414" spans="1:18" x14ac:dyDescent="0.25">
      <c r="A1414" t="str">
        <f>PROPER(Sheet1!A1415)</f>
        <v>Privitar</v>
      </c>
      <c r="B1414" t="str">
        <f>PROPER(Sheet1!B1415)</f>
        <v>London</v>
      </c>
      <c r="C1414" t="s">
        <v>53</v>
      </c>
      <c r="D1414">
        <v>20</v>
      </c>
      <c r="F1414" s="1">
        <v>44223</v>
      </c>
      <c r="G1414" t="s">
        <v>33</v>
      </c>
      <c r="H1414" t="s">
        <v>124</v>
      </c>
      <c r="I1414" s="3">
        <v>150</v>
      </c>
      <c r="J1414" s="4">
        <f t="shared" si="198"/>
        <v>150000</v>
      </c>
      <c r="K1414">
        <f t="shared" si="199"/>
        <v>0</v>
      </c>
      <c r="L1414">
        <f t="shared" si="200"/>
        <v>-20</v>
      </c>
      <c r="M1414">
        <f t="shared" si="201"/>
        <v>2021</v>
      </c>
      <c r="N1414">
        <f t="shared" si="202"/>
        <v>1</v>
      </c>
      <c r="O1414">
        <f t="shared" si="203"/>
        <v>5</v>
      </c>
      <c r="P1414" t="str">
        <f t="shared" si="204"/>
        <v>Jan</v>
      </c>
      <c r="Q1414">
        <f t="shared" si="205"/>
        <v>27</v>
      </c>
      <c r="R1414" t="str">
        <f t="shared" si="206"/>
        <v>Wed</v>
      </c>
    </row>
    <row r="1415" spans="1:18" x14ac:dyDescent="0.25">
      <c r="A1415" t="str">
        <f>PROPER(Sheet1!A1416)</f>
        <v>Postmates</v>
      </c>
      <c r="B1415" t="str">
        <f>PROPER(Sheet1!B1416)</f>
        <v>Sf Bay Area</v>
      </c>
      <c r="C1415" t="s">
        <v>41</v>
      </c>
      <c r="D1415">
        <v>180</v>
      </c>
      <c r="E1415" s="2">
        <v>0.15</v>
      </c>
      <c r="F1415" s="1">
        <v>44219</v>
      </c>
      <c r="G1415" t="s">
        <v>44</v>
      </c>
      <c r="H1415" t="s">
        <v>29</v>
      </c>
      <c r="I1415" s="3">
        <v>763</v>
      </c>
      <c r="J1415" s="4">
        <f t="shared" si="198"/>
        <v>763000</v>
      </c>
      <c r="K1415">
        <f t="shared" si="199"/>
        <v>1200</v>
      </c>
      <c r="L1415">
        <f t="shared" si="200"/>
        <v>1020</v>
      </c>
      <c r="M1415">
        <f t="shared" si="201"/>
        <v>2021</v>
      </c>
      <c r="N1415">
        <f t="shared" si="202"/>
        <v>1</v>
      </c>
      <c r="O1415">
        <f t="shared" si="203"/>
        <v>4</v>
      </c>
      <c r="P1415" t="str">
        <f t="shared" si="204"/>
        <v>Jan</v>
      </c>
      <c r="Q1415">
        <f t="shared" si="205"/>
        <v>23</v>
      </c>
      <c r="R1415" t="str">
        <f t="shared" si="206"/>
        <v>Sat</v>
      </c>
    </row>
    <row r="1416" spans="1:18" x14ac:dyDescent="0.25">
      <c r="A1416" t="str">
        <f>PROPER(Sheet1!A1417)</f>
        <v>Instacart</v>
      </c>
      <c r="B1416" t="str">
        <f>PROPER(Sheet1!B1417)</f>
        <v>Sf Bay Area</v>
      </c>
      <c r="C1416" t="s">
        <v>41</v>
      </c>
      <c r="D1416">
        <v>1877</v>
      </c>
      <c r="F1416" s="1">
        <v>44217</v>
      </c>
      <c r="G1416" t="s">
        <v>16</v>
      </c>
      <c r="H1416" t="s">
        <v>29</v>
      </c>
      <c r="I1416" s="3">
        <v>2400</v>
      </c>
      <c r="J1416" s="4">
        <f t="shared" si="198"/>
        <v>2400000</v>
      </c>
      <c r="K1416">
        <f t="shared" si="199"/>
        <v>0</v>
      </c>
      <c r="L1416">
        <f t="shared" si="200"/>
        <v>-1877</v>
      </c>
      <c r="M1416">
        <f t="shared" si="201"/>
        <v>2021</v>
      </c>
      <c r="N1416">
        <f t="shared" si="202"/>
        <v>1</v>
      </c>
      <c r="O1416">
        <f t="shared" si="203"/>
        <v>4</v>
      </c>
      <c r="P1416" t="str">
        <f t="shared" si="204"/>
        <v>Jan</v>
      </c>
      <c r="Q1416">
        <f t="shared" si="205"/>
        <v>21</v>
      </c>
      <c r="R1416" t="str">
        <f t="shared" si="206"/>
        <v>Thu</v>
      </c>
    </row>
    <row r="1417" spans="1:18" x14ac:dyDescent="0.25">
      <c r="A1417" t="str">
        <f>PROPER(Sheet1!A1418)</f>
        <v>Pocketmath</v>
      </c>
      <c r="B1417" t="str">
        <f>PROPER(Sheet1!B1418)</f>
        <v>Singapore</v>
      </c>
      <c r="C1417" t="s">
        <v>15</v>
      </c>
      <c r="D1417">
        <v>21</v>
      </c>
      <c r="E1417" s="2">
        <v>1</v>
      </c>
      <c r="F1417" s="1">
        <v>44216</v>
      </c>
      <c r="G1417" t="s">
        <v>16</v>
      </c>
      <c r="H1417" t="s">
        <v>205</v>
      </c>
      <c r="I1417" s="3">
        <v>20</v>
      </c>
      <c r="J1417" s="4">
        <f t="shared" si="198"/>
        <v>20000</v>
      </c>
      <c r="K1417">
        <f t="shared" si="199"/>
        <v>21</v>
      </c>
      <c r="L1417">
        <f t="shared" si="200"/>
        <v>0</v>
      </c>
      <c r="M1417">
        <f t="shared" si="201"/>
        <v>2021</v>
      </c>
      <c r="N1417">
        <f t="shared" si="202"/>
        <v>1</v>
      </c>
      <c r="O1417">
        <f t="shared" si="203"/>
        <v>4</v>
      </c>
      <c r="P1417" t="str">
        <f t="shared" si="204"/>
        <v>Jan</v>
      </c>
      <c r="Q1417">
        <f t="shared" si="205"/>
        <v>20</v>
      </c>
      <c r="R1417" t="str">
        <f t="shared" si="206"/>
        <v>Wed</v>
      </c>
    </row>
    <row r="1418" spans="1:18" x14ac:dyDescent="0.25">
      <c r="A1418" t="str">
        <f>PROPER(Sheet1!A1419)</f>
        <v>Dropbox</v>
      </c>
      <c r="B1418" t="str">
        <f>PROPER(Sheet1!B1419)</f>
        <v>Sf Bay Area</v>
      </c>
      <c r="C1418" t="s">
        <v>62</v>
      </c>
      <c r="D1418">
        <v>315</v>
      </c>
      <c r="E1418" s="2">
        <v>0.15</v>
      </c>
      <c r="F1418" s="1">
        <v>44209</v>
      </c>
      <c r="G1418" t="s">
        <v>11</v>
      </c>
      <c r="H1418" t="s">
        <v>29</v>
      </c>
      <c r="I1418" s="3">
        <v>1700</v>
      </c>
      <c r="J1418" s="4">
        <f t="shared" si="198"/>
        <v>1700000</v>
      </c>
      <c r="K1418">
        <f t="shared" si="199"/>
        <v>2100</v>
      </c>
      <c r="L1418">
        <f t="shared" si="200"/>
        <v>1785</v>
      </c>
      <c r="M1418">
        <f t="shared" si="201"/>
        <v>2021</v>
      </c>
      <c r="N1418">
        <f t="shared" si="202"/>
        <v>1</v>
      </c>
      <c r="O1418">
        <f t="shared" si="203"/>
        <v>3</v>
      </c>
      <c r="P1418" t="str">
        <f t="shared" si="204"/>
        <v>Jan</v>
      </c>
      <c r="Q1418">
        <f t="shared" si="205"/>
        <v>13</v>
      </c>
      <c r="R1418" t="str">
        <f t="shared" si="206"/>
        <v>Wed</v>
      </c>
    </row>
    <row r="1419" spans="1:18" x14ac:dyDescent="0.25">
      <c r="A1419" t="str">
        <f>PROPER(Sheet1!A1420)</f>
        <v>Aura Financial</v>
      </c>
      <c r="B1419" t="str">
        <f>PROPER(Sheet1!B1420)</f>
        <v>Sf Bay Area</v>
      </c>
      <c r="C1419" t="s">
        <v>32</v>
      </c>
      <c r="E1419" s="2">
        <v>1</v>
      </c>
      <c r="F1419" s="1">
        <v>44207</v>
      </c>
      <c r="G1419" t="s">
        <v>16</v>
      </c>
      <c r="H1419" t="s">
        <v>29</v>
      </c>
      <c r="I1419" s="3">
        <v>584</v>
      </c>
      <c r="J1419" s="4">
        <f t="shared" si="198"/>
        <v>584000</v>
      </c>
      <c r="K1419">
        <f t="shared" si="199"/>
        <v>0</v>
      </c>
      <c r="L1419">
        <f t="shared" si="200"/>
        <v>0</v>
      </c>
      <c r="M1419">
        <f t="shared" si="201"/>
        <v>2021</v>
      </c>
      <c r="N1419">
        <f t="shared" si="202"/>
        <v>1</v>
      </c>
      <c r="O1419">
        <f t="shared" si="203"/>
        <v>3</v>
      </c>
      <c r="P1419" t="str">
        <f t="shared" si="204"/>
        <v>Jan</v>
      </c>
      <c r="Q1419">
        <f t="shared" si="205"/>
        <v>11</v>
      </c>
      <c r="R1419" t="str">
        <f t="shared" si="206"/>
        <v>Mon</v>
      </c>
    </row>
    <row r="1420" spans="1:18" x14ac:dyDescent="0.25">
      <c r="A1420" t="str">
        <f>PROPER(Sheet1!A1421)</f>
        <v>Simple</v>
      </c>
      <c r="B1420" t="str">
        <f>PROPER(Sheet1!B1421)</f>
        <v>Portland</v>
      </c>
      <c r="C1420" t="s">
        <v>32</v>
      </c>
      <c r="E1420" s="2">
        <v>1</v>
      </c>
      <c r="F1420" s="1">
        <v>44203</v>
      </c>
      <c r="G1420" t="s">
        <v>44</v>
      </c>
      <c r="H1420" t="s">
        <v>29</v>
      </c>
      <c r="I1420" s="3">
        <v>15</v>
      </c>
      <c r="J1420" s="4">
        <f t="shared" si="198"/>
        <v>15000</v>
      </c>
      <c r="K1420">
        <f t="shared" si="199"/>
        <v>0</v>
      </c>
      <c r="L1420">
        <f t="shared" si="200"/>
        <v>0</v>
      </c>
      <c r="M1420">
        <f t="shared" si="201"/>
        <v>2021</v>
      </c>
      <c r="N1420">
        <f t="shared" si="202"/>
        <v>1</v>
      </c>
      <c r="O1420">
        <f t="shared" si="203"/>
        <v>2</v>
      </c>
      <c r="P1420" t="str">
        <f t="shared" si="204"/>
        <v>Jan</v>
      </c>
      <c r="Q1420">
        <f t="shared" si="205"/>
        <v>7</v>
      </c>
      <c r="R1420" t="str">
        <f t="shared" si="206"/>
        <v>Thu</v>
      </c>
    </row>
    <row r="1421" spans="1:18" x14ac:dyDescent="0.25">
      <c r="A1421" t="str">
        <f>PROPER(Sheet1!A1422)</f>
        <v>Whitehat Jr</v>
      </c>
      <c r="B1421" t="str">
        <f>PROPER(Sheet1!B1422)</f>
        <v>Mumbai</v>
      </c>
      <c r="C1421" t="s">
        <v>25</v>
      </c>
      <c r="D1421">
        <v>1800</v>
      </c>
      <c r="F1421" s="1">
        <v>44202</v>
      </c>
      <c r="G1421" t="s">
        <v>44</v>
      </c>
      <c r="H1421" t="s">
        <v>17</v>
      </c>
      <c r="I1421" s="3">
        <v>11</v>
      </c>
      <c r="J1421" s="4">
        <f t="shared" si="198"/>
        <v>11000</v>
      </c>
      <c r="K1421">
        <f t="shared" si="199"/>
        <v>0</v>
      </c>
      <c r="L1421">
        <f t="shared" si="200"/>
        <v>-1800</v>
      </c>
      <c r="M1421">
        <f t="shared" si="201"/>
        <v>2021</v>
      </c>
      <c r="N1421">
        <f t="shared" si="202"/>
        <v>1</v>
      </c>
      <c r="O1421">
        <f t="shared" si="203"/>
        <v>2</v>
      </c>
      <c r="P1421" t="str">
        <f t="shared" si="204"/>
        <v>Jan</v>
      </c>
      <c r="Q1421">
        <f t="shared" si="205"/>
        <v>6</v>
      </c>
      <c r="R1421" t="str">
        <f t="shared" si="206"/>
        <v>Wed</v>
      </c>
    </row>
    <row r="1422" spans="1:18" x14ac:dyDescent="0.25">
      <c r="A1422" t="str">
        <f>PROPER(Sheet1!A1423)</f>
        <v>Pulse Secure</v>
      </c>
      <c r="B1422" t="str">
        <f>PROPER(Sheet1!B1423)</f>
        <v>Sf Bay Area</v>
      </c>
      <c r="C1422" t="s">
        <v>91</v>
      </c>
      <c r="D1422">
        <v>78</v>
      </c>
      <c r="F1422" s="1">
        <v>44188</v>
      </c>
      <c r="G1422" t="s">
        <v>44</v>
      </c>
      <c r="H1422" t="s">
        <v>29</v>
      </c>
      <c r="J1422" s="4">
        <f t="shared" si="198"/>
        <v>0</v>
      </c>
      <c r="K1422">
        <f t="shared" si="199"/>
        <v>0</v>
      </c>
      <c r="L1422">
        <f t="shared" si="200"/>
        <v>-78</v>
      </c>
      <c r="M1422">
        <f t="shared" si="201"/>
        <v>2020</v>
      </c>
      <c r="N1422">
        <f t="shared" si="202"/>
        <v>12</v>
      </c>
      <c r="O1422">
        <f t="shared" si="203"/>
        <v>52</v>
      </c>
      <c r="P1422" t="str">
        <f t="shared" si="204"/>
        <v>Dec</v>
      </c>
      <c r="Q1422">
        <f t="shared" si="205"/>
        <v>23</v>
      </c>
      <c r="R1422" t="str">
        <f t="shared" si="206"/>
        <v>Wed</v>
      </c>
    </row>
    <row r="1423" spans="1:18" x14ac:dyDescent="0.25">
      <c r="A1423" t="str">
        <f>PROPER(Sheet1!A1424)</f>
        <v>Breather</v>
      </c>
      <c r="B1423" t="str">
        <f>PROPER(Sheet1!B1424)</f>
        <v>Montreal</v>
      </c>
      <c r="C1423" t="s">
        <v>60</v>
      </c>
      <c r="D1423">
        <v>120</v>
      </c>
      <c r="E1423" s="2">
        <v>0.8</v>
      </c>
      <c r="F1423" s="1">
        <v>44181</v>
      </c>
      <c r="G1423" t="s">
        <v>72</v>
      </c>
      <c r="H1423" t="s">
        <v>109</v>
      </c>
      <c r="I1423" s="3">
        <v>131</v>
      </c>
      <c r="J1423" s="4">
        <f t="shared" si="198"/>
        <v>131000</v>
      </c>
      <c r="K1423">
        <f t="shared" si="199"/>
        <v>150</v>
      </c>
      <c r="L1423">
        <f t="shared" si="200"/>
        <v>30</v>
      </c>
      <c r="M1423">
        <f t="shared" si="201"/>
        <v>2020</v>
      </c>
      <c r="N1423">
        <f t="shared" si="202"/>
        <v>12</v>
      </c>
      <c r="O1423">
        <f t="shared" si="203"/>
        <v>51</v>
      </c>
      <c r="P1423" t="str">
        <f t="shared" si="204"/>
        <v>Dec</v>
      </c>
      <c r="Q1423">
        <f t="shared" si="205"/>
        <v>16</v>
      </c>
      <c r="R1423" t="str">
        <f t="shared" si="206"/>
        <v>Wed</v>
      </c>
    </row>
    <row r="1424" spans="1:18" x14ac:dyDescent="0.25">
      <c r="A1424" t="str">
        <f>PROPER(Sheet1!A1425)</f>
        <v>Actifio</v>
      </c>
      <c r="B1424" t="str">
        <f>PROPER(Sheet1!B1425)</f>
        <v>Boston</v>
      </c>
      <c r="C1424" t="s">
        <v>53</v>
      </c>
      <c r="D1424">
        <v>54</v>
      </c>
      <c r="F1424" s="1">
        <v>44181</v>
      </c>
      <c r="G1424" t="s">
        <v>44</v>
      </c>
      <c r="H1424" t="s">
        <v>29</v>
      </c>
      <c r="I1424" s="3">
        <v>352</v>
      </c>
      <c r="J1424" s="4">
        <f t="shared" si="198"/>
        <v>352000</v>
      </c>
      <c r="K1424">
        <f t="shared" si="199"/>
        <v>0</v>
      </c>
      <c r="L1424">
        <f t="shared" si="200"/>
        <v>-54</v>
      </c>
      <c r="M1424">
        <f t="shared" si="201"/>
        <v>2020</v>
      </c>
      <c r="N1424">
        <f t="shared" si="202"/>
        <v>12</v>
      </c>
      <c r="O1424">
        <f t="shared" si="203"/>
        <v>51</v>
      </c>
      <c r="P1424" t="str">
        <f t="shared" si="204"/>
        <v>Dec</v>
      </c>
      <c r="Q1424">
        <f t="shared" si="205"/>
        <v>16</v>
      </c>
      <c r="R1424" t="str">
        <f t="shared" si="206"/>
        <v>Wed</v>
      </c>
    </row>
    <row r="1425" spans="1:18" x14ac:dyDescent="0.25">
      <c r="A1425" t="str">
        <f>PROPER(Sheet1!A1426)</f>
        <v>Oyo</v>
      </c>
      <c r="B1425" t="str">
        <f>PROPER(Sheet1!B1426)</f>
        <v>Gurugram</v>
      </c>
      <c r="C1425" t="s">
        <v>101</v>
      </c>
      <c r="D1425">
        <v>600</v>
      </c>
      <c r="F1425" s="1">
        <v>44173</v>
      </c>
      <c r="G1425" t="s">
        <v>47</v>
      </c>
      <c r="H1425" t="s">
        <v>17</v>
      </c>
      <c r="I1425" s="3">
        <v>3200</v>
      </c>
      <c r="J1425" s="4">
        <f t="shared" si="198"/>
        <v>3200000</v>
      </c>
      <c r="K1425">
        <f t="shared" si="199"/>
        <v>0</v>
      </c>
      <c r="L1425">
        <f t="shared" si="200"/>
        <v>-600</v>
      </c>
      <c r="M1425">
        <f t="shared" si="201"/>
        <v>2020</v>
      </c>
      <c r="N1425">
        <f t="shared" si="202"/>
        <v>12</v>
      </c>
      <c r="O1425">
        <f t="shared" si="203"/>
        <v>50</v>
      </c>
      <c r="P1425" t="str">
        <f t="shared" si="204"/>
        <v>Dec</v>
      </c>
      <c r="Q1425">
        <f t="shared" si="205"/>
        <v>8</v>
      </c>
      <c r="R1425" t="str">
        <f t="shared" si="206"/>
        <v>Tue</v>
      </c>
    </row>
    <row r="1426" spans="1:18" x14ac:dyDescent="0.25">
      <c r="A1426" t="str">
        <f>PROPER(Sheet1!A1427)</f>
        <v>Zinier</v>
      </c>
      <c r="B1426" t="str">
        <f>PROPER(Sheet1!B1427)</f>
        <v>Sf Bay Area</v>
      </c>
      <c r="C1426" t="s">
        <v>50</v>
      </c>
      <c r="F1426" s="1">
        <v>44160</v>
      </c>
      <c r="G1426" t="s">
        <v>33</v>
      </c>
      <c r="H1426" t="s">
        <v>29</v>
      </c>
      <c r="I1426" s="3">
        <v>120</v>
      </c>
      <c r="J1426" s="4">
        <f t="shared" si="198"/>
        <v>120000</v>
      </c>
      <c r="K1426">
        <f t="shared" si="199"/>
        <v>0</v>
      </c>
      <c r="L1426">
        <f t="shared" si="200"/>
        <v>0</v>
      </c>
      <c r="M1426">
        <f t="shared" si="201"/>
        <v>2020</v>
      </c>
      <c r="N1426">
        <f t="shared" si="202"/>
        <v>11</v>
      </c>
      <c r="O1426">
        <f t="shared" si="203"/>
        <v>48</v>
      </c>
      <c r="P1426" t="str">
        <f t="shared" si="204"/>
        <v>Nov</v>
      </c>
      <c r="Q1426">
        <f t="shared" si="205"/>
        <v>25</v>
      </c>
      <c r="R1426" t="str">
        <f t="shared" si="206"/>
        <v>Wed</v>
      </c>
    </row>
    <row r="1427" spans="1:18" x14ac:dyDescent="0.25">
      <c r="A1427" t="str">
        <f>PROPER(Sheet1!A1428)</f>
        <v>Aya</v>
      </c>
      <c r="B1427" t="str">
        <f>PROPER(Sheet1!B1428)</f>
        <v>Toronto</v>
      </c>
      <c r="C1427" t="s">
        <v>32</v>
      </c>
      <c r="D1427">
        <v>5</v>
      </c>
      <c r="E1427" s="2">
        <v>0.25</v>
      </c>
      <c r="F1427" s="1">
        <v>44154</v>
      </c>
      <c r="G1427" t="s">
        <v>202</v>
      </c>
      <c r="H1427" t="s">
        <v>29</v>
      </c>
      <c r="I1427" s="3">
        <v>3</v>
      </c>
      <c r="J1427" s="4">
        <f t="shared" si="198"/>
        <v>3000</v>
      </c>
      <c r="K1427">
        <f t="shared" si="199"/>
        <v>20</v>
      </c>
      <c r="L1427">
        <f t="shared" si="200"/>
        <v>15</v>
      </c>
      <c r="M1427">
        <f t="shared" si="201"/>
        <v>2020</v>
      </c>
      <c r="N1427">
        <f t="shared" si="202"/>
        <v>11</v>
      </c>
      <c r="O1427">
        <f t="shared" si="203"/>
        <v>47</v>
      </c>
      <c r="P1427" t="str">
        <f t="shared" si="204"/>
        <v>Nov</v>
      </c>
      <c r="Q1427">
        <f t="shared" si="205"/>
        <v>19</v>
      </c>
      <c r="R1427" t="str">
        <f t="shared" si="206"/>
        <v>Thu</v>
      </c>
    </row>
    <row r="1428" spans="1:18" x14ac:dyDescent="0.25">
      <c r="A1428" t="str">
        <f>PROPER(Sheet1!A1429)</f>
        <v>Domio</v>
      </c>
      <c r="B1428" t="str">
        <f>PROPER(Sheet1!B1429)</f>
        <v>New York City</v>
      </c>
      <c r="C1428" t="s">
        <v>60</v>
      </c>
      <c r="E1428" s="2">
        <v>0.5</v>
      </c>
      <c r="F1428" s="1">
        <v>44153</v>
      </c>
      <c r="G1428" t="s">
        <v>63</v>
      </c>
      <c r="H1428" t="s">
        <v>29</v>
      </c>
      <c r="I1428" s="3">
        <v>116</v>
      </c>
      <c r="J1428" s="4">
        <f t="shared" si="198"/>
        <v>116000</v>
      </c>
      <c r="K1428">
        <f t="shared" si="199"/>
        <v>0</v>
      </c>
      <c r="L1428">
        <f t="shared" si="200"/>
        <v>0</v>
      </c>
      <c r="M1428">
        <f t="shared" si="201"/>
        <v>2020</v>
      </c>
      <c r="N1428">
        <f t="shared" si="202"/>
        <v>11</v>
      </c>
      <c r="O1428">
        <f t="shared" si="203"/>
        <v>47</v>
      </c>
      <c r="P1428" t="str">
        <f t="shared" si="204"/>
        <v>Nov</v>
      </c>
      <c r="Q1428">
        <f t="shared" si="205"/>
        <v>18</v>
      </c>
      <c r="R1428" t="str">
        <f t="shared" si="206"/>
        <v>Wed</v>
      </c>
    </row>
    <row r="1429" spans="1:18" x14ac:dyDescent="0.25">
      <c r="A1429" t="str">
        <f>PROPER(Sheet1!A1430)</f>
        <v>Bridge Connector</v>
      </c>
      <c r="B1429" t="str">
        <f>PROPER(Sheet1!B1430)</f>
        <v>Nashville</v>
      </c>
      <c r="C1429" t="s">
        <v>43</v>
      </c>
      <c r="D1429">
        <v>154</v>
      </c>
      <c r="E1429" s="2">
        <v>1</v>
      </c>
      <c r="F1429" s="1">
        <v>44152</v>
      </c>
      <c r="G1429" t="s">
        <v>63</v>
      </c>
      <c r="H1429" t="s">
        <v>29</v>
      </c>
      <c r="I1429" s="3">
        <v>45</v>
      </c>
      <c r="J1429" s="4">
        <f t="shared" si="198"/>
        <v>45000</v>
      </c>
      <c r="K1429">
        <f t="shared" si="199"/>
        <v>154</v>
      </c>
      <c r="L1429">
        <f t="shared" si="200"/>
        <v>0</v>
      </c>
      <c r="M1429">
        <f t="shared" si="201"/>
        <v>2020</v>
      </c>
      <c r="N1429">
        <f t="shared" si="202"/>
        <v>11</v>
      </c>
      <c r="O1429">
        <f t="shared" si="203"/>
        <v>47</v>
      </c>
      <c r="P1429" t="str">
        <f t="shared" si="204"/>
        <v>Nov</v>
      </c>
      <c r="Q1429">
        <f t="shared" si="205"/>
        <v>17</v>
      </c>
      <c r="R1429" t="str">
        <f t="shared" si="206"/>
        <v>Tue</v>
      </c>
    </row>
    <row r="1430" spans="1:18" x14ac:dyDescent="0.25">
      <c r="A1430" t="str">
        <f>PROPER(Sheet1!A1431)</f>
        <v>Tidepool</v>
      </c>
      <c r="B1430" t="str">
        <f>PROPER(Sheet1!B1431)</f>
        <v>Sf Bay Area</v>
      </c>
      <c r="C1430" t="s">
        <v>43</v>
      </c>
      <c r="D1430">
        <v>18</v>
      </c>
      <c r="E1430" s="2">
        <v>0.4</v>
      </c>
      <c r="F1430" s="1">
        <v>44152</v>
      </c>
      <c r="G1430" t="s">
        <v>16</v>
      </c>
      <c r="H1430" t="s">
        <v>29</v>
      </c>
      <c r="J1430" s="4">
        <f t="shared" si="198"/>
        <v>0</v>
      </c>
      <c r="K1430">
        <f t="shared" si="199"/>
        <v>45</v>
      </c>
      <c r="L1430">
        <f t="shared" si="200"/>
        <v>27</v>
      </c>
      <c r="M1430">
        <f t="shared" si="201"/>
        <v>2020</v>
      </c>
      <c r="N1430">
        <f t="shared" si="202"/>
        <v>11</v>
      </c>
      <c r="O1430">
        <f t="shared" si="203"/>
        <v>47</v>
      </c>
      <c r="P1430" t="str">
        <f t="shared" si="204"/>
        <v>Nov</v>
      </c>
      <c r="Q1430">
        <f t="shared" si="205"/>
        <v>17</v>
      </c>
      <c r="R1430" t="str">
        <f t="shared" si="206"/>
        <v>Tue</v>
      </c>
    </row>
    <row r="1431" spans="1:18" x14ac:dyDescent="0.25">
      <c r="A1431" t="str">
        <f>PROPER(Sheet1!A1432)</f>
        <v>Igenous</v>
      </c>
      <c r="B1431" t="str">
        <f>PROPER(Sheet1!B1432)</f>
        <v>Seattle</v>
      </c>
      <c r="C1431" t="s">
        <v>53</v>
      </c>
      <c r="F1431" s="1">
        <v>44152</v>
      </c>
      <c r="G1431" t="s">
        <v>33</v>
      </c>
      <c r="H1431" t="s">
        <v>29</v>
      </c>
      <c r="I1431" s="3">
        <v>67</v>
      </c>
      <c r="J1431" s="4">
        <f t="shared" si="198"/>
        <v>67000</v>
      </c>
      <c r="K1431">
        <f t="shared" si="199"/>
        <v>0</v>
      </c>
      <c r="L1431">
        <f t="shared" si="200"/>
        <v>0</v>
      </c>
      <c r="M1431">
        <f t="shared" si="201"/>
        <v>2020</v>
      </c>
      <c r="N1431">
        <f t="shared" si="202"/>
        <v>11</v>
      </c>
      <c r="O1431">
        <f t="shared" si="203"/>
        <v>47</v>
      </c>
      <c r="P1431" t="str">
        <f t="shared" si="204"/>
        <v>Nov</v>
      </c>
      <c r="Q1431">
        <f t="shared" si="205"/>
        <v>17</v>
      </c>
      <c r="R1431" t="str">
        <f t="shared" si="206"/>
        <v>Tue</v>
      </c>
    </row>
    <row r="1432" spans="1:18" x14ac:dyDescent="0.25">
      <c r="A1432" t="str">
        <f>PROPER(Sheet1!A1433)</f>
        <v>Scoop</v>
      </c>
      <c r="B1432" t="str">
        <f>PROPER(Sheet1!B1433)</f>
        <v>Sf Bay Area</v>
      </c>
      <c r="C1432" t="s">
        <v>94</v>
      </c>
      <c r="F1432" s="1">
        <v>44152</v>
      </c>
      <c r="G1432" t="s">
        <v>33</v>
      </c>
      <c r="H1432" t="s">
        <v>29</v>
      </c>
      <c r="I1432" s="3">
        <v>95</v>
      </c>
      <c r="J1432" s="4">
        <f t="shared" si="198"/>
        <v>95000</v>
      </c>
      <c r="K1432">
        <f t="shared" si="199"/>
        <v>0</v>
      </c>
      <c r="L1432">
        <f t="shared" si="200"/>
        <v>0</v>
      </c>
      <c r="M1432">
        <f t="shared" si="201"/>
        <v>2020</v>
      </c>
      <c r="N1432">
        <f t="shared" si="202"/>
        <v>11</v>
      </c>
      <c r="O1432">
        <f t="shared" si="203"/>
        <v>47</v>
      </c>
      <c r="P1432" t="str">
        <f t="shared" si="204"/>
        <v>Nov</v>
      </c>
      <c r="Q1432">
        <f t="shared" si="205"/>
        <v>17</v>
      </c>
      <c r="R1432" t="str">
        <f t="shared" si="206"/>
        <v>Tue</v>
      </c>
    </row>
    <row r="1433" spans="1:18" x14ac:dyDescent="0.25">
      <c r="A1433" t="str">
        <f>PROPER(Sheet1!A1434)</f>
        <v>Worksmith</v>
      </c>
      <c r="B1433" t="str">
        <f>PROPER(Sheet1!B1434)</f>
        <v>Austin</v>
      </c>
      <c r="C1433" t="s">
        <v>20</v>
      </c>
      <c r="D1433">
        <v>30</v>
      </c>
      <c r="E1433" s="2">
        <v>0.5</v>
      </c>
      <c r="F1433" s="1">
        <v>44144</v>
      </c>
      <c r="G1433" t="s">
        <v>16</v>
      </c>
      <c r="H1433" t="s">
        <v>29</v>
      </c>
      <c r="I1433" s="3">
        <v>3.8</v>
      </c>
      <c r="J1433" s="4">
        <f t="shared" si="198"/>
        <v>3800</v>
      </c>
      <c r="K1433">
        <f t="shared" si="199"/>
        <v>60</v>
      </c>
      <c r="L1433">
        <f t="shared" si="200"/>
        <v>30</v>
      </c>
      <c r="M1433">
        <f t="shared" si="201"/>
        <v>2020</v>
      </c>
      <c r="N1433">
        <f t="shared" si="202"/>
        <v>11</v>
      </c>
      <c r="O1433">
        <f t="shared" si="203"/>
        <v>46</v>
      </c>
      <c r="P1433" t="str">
        <f t="shared" si="204"/>
        <v>Nov</v>
      </c>
      <c r="Q1433">
        <f t="shared" si="205"/>
        <v>9</v>
      </c>
      <c r="R1433" t="str">
        <f t="shared" si="206"/>
        <v>Mon</v>
      </c>
    </row>
    <row r="1434" spans="1:18" x14ac:dyDescent="0.25">
      <c r="A1434" t="str">
        <f>PROPER(Sheet1!A1435)</f>
        <v>Rubica</v>
      </c>
      <c r="B1434" t="str">
        <f>PROPER(Sheet1!B1435)</f>
        <v>Seattle</v>
      </c>
      <c r="C1434" t="s">
        <v>91</v>
      </c>
      <c r="E1434" s="2">
        <v>1</v>
      </c>
      <c r="F1434" s="1">
        <v>44140</v>
      </c>
      <c r="G1434" t="s">
        <v>21</v>
      </c>
      <c r="H1434" t="s">
        <v>29</v>
      </c>
      <c r="I1434" s="3">
        <v>14</v>
      </c>
      <c r="J1434" s="4">
        <f t="shared" si="198"/>
        <v>14000</v>
      </c>
      <c r="K1434">
        <f t="shared" si="199"/>
        <v>0</v>
      </c>
      <c r="L1434">
        <f t="shared" si="200"/>
        <v>0</v>
      </c>
      <c r="M1434">
        <f t="shared" si="201"/>
        <v>2020</v>
      </c>
      <c r="N1434">
        <f t="shared" si="202"/>
        <v>11</v>
      </c>
      <c r="O1434">
        <f t="shared" si="203"/>
        <v>45</v>
      </c>
      <c r="P1434" t="str">
        <f t="shared" si="204"/>
        <v>Nov</v>
      </c>
      <c r="Q1434">
        <f t="shared" si="205"/>
        <v>5</v>
      </c>
      <c r="R1434" t="str">
        <f t="shared" si="206"/>
        <v>Thu</v>
      </c>
    </row>
    <row r="1435" spans="1:18" x14ac:dyDescent="0.25">
      <c r="A1435" t="str">
        <f>PROPER(Sheet1!A1436)</f>
        <v>Bossa Nova</v>
      </c>
      <c r="B1435" t="str">
        <f>PROPER(Sheet1!B1436)</f>
        <v>Sf Bay Area</v>
      </c>
      <c r="C1435" t="s">
        <v>20</v>
      </c>
      <c r="E1435" s="2">
        <v>0.5</v>
      </c>
      <c r="F1435" s="1">
        <v>44137</v>
      </c>
      <c r="G1435" t="s">
        <v>16</v>
      </c>
      <c r="H1435" t="s">
        <v>29</v>
      </c>
      <c r="I1435" s="3">
        <v>101.6</v>
      </c>
      <c r="J1435" s="4">
        <f t="shared" si="198"/>
        <v>101600</v>
      </c>
      <c r="K1435">
        <f t="shared" si="199"/>
        <v>0</v>
      </c>
      <c r="L1435">
        <f t="shared" si="200"/>
        <v>0</v>
      </c>
      <c r="M1435">
        <f t="shared" si="201"/>
        <v>2020</v>
      </c>
      <c r="N1435">
        <f t="shared" si="202"/>
        <v>11</v>
      </c>
      <c r="O1435">
        <f t="shared" si="203"/>
        <v>45</v>
      </c>
      <c r="P1435" t="str">
        <f t="shared" si="204"/>
        <v>Nov</v>
      </c>
      <c r="Q1435">
        <f t="shared" si="205"/>
        <v>2</v>
      </c>
      <c r="R1435" t="str">
        <f t="shared" si="206"/>
        <v>Mon</v>
      </c>
    </row>
    <row r="1436" spans="1:18" x14ac:dyDescent="0.25">
      <c r="A1436" t="str">
        <f>PROPER(Sheet1!A1437)</f>
        <v>Liveperson</v>
      </c>
      <c r="B1436" t="str">
        <f>PROPER(Sheet1!B1437)</f>
        <v>New York City</v>
      </c>
      <c r="C1436" t="s">
        <v>96</v>
      </c>
      <c r="D1436">
        <v>30</v>
      </c>
      <c r="F1436" s="1">
        <v>44136</v>
      </c>
      <c r="G1436" t="s">
        <v>11</v>
      </c>
      <c r="H1436" t="s">
        <v>29</v>
      </c>
      <c r="I1436" s="3">
        <v>42</v>
      </c>
      <c r="J1436" s="4">
        <f t="shared" si="198"/>
        <v>42000</v>
      </c>
      <c r="K1436">
        <f t="shared" si="199"/>
        <v>0</v>
      </c>
      <c r="L1436">
        <f t="shared" si="200"/>
        <v>-30</v>
      </c>
      <c r="M1436">
        <f t="shared" si="201"/>
        <v>2020</v>
      </c>
      <c r="N1436">
        <f t="shared" si="202"/>
        <v>11</v>
      </c>
      <c r="O1436">
        <f t="shared" si="203"/>
        <v>45</v>
      </c>
      <c r="P1436" t="str">
        <f t="shared" si="204"/>
        <v>Nov</v>
      </c>
      <c r="Q1436">
        <f t="shared" si="205"/>
        <v>1</v>
      </c>
      <c r="R1436" t="str">
        <f t="shared" si="206"/>
        <v>Sun</v>
      </c>
    </row>
    <row r="1437" spans="1:18" x14ac:dyDescent="0.25">
      <c r="A1437" t="str">
        <f>PROPER(Sheet1!A1438)</f>
        <v>Remedy</v>
      </c>
      <c r="B1437" t="str">
        <f>PROPER(Sheet1!B1438)</f>
        <v>Austin</v>
      </c>
      <c r="C1437" t="s">
        <v>43</v>
      </c>
      <c r="D1437">
        <v>82</v>
      </c>
      <c r="F1437" s="1">
        <v>44133</v>
      </c>
      <c r="G1437" t="s">
        <v>21</v>
      </c>
      <c r="H1437" t="s">
        <v>29</v>
      </c>
      <c r="I1437" s="3">
        <v>12.5</v>
      </c>
      <c r="J1437" s="4">
        <f t="shared" si="198"/>
        <v>12500</v>
      </c>
      <c r="K1437">
        <f t="shared" si="199"/>
        <v>0</v>
      </c>
      <c r="L1437">
        <f t="shared" si="200"/>
        <v>-82</v>
      </c>
      <c r="M1437">
        <f t="shared" si="201"/>
        <v>2020</v>
      </c>
      <c r="N1437">
        <f t="shared" si="202"/>
        <v>10</v>
      </c>
      <c r="O1437">
        <f t="shared" si="203"/>
        <v>44</v>
      </c>
      <c r="P1437" t="str">
        <f t="shared" si="204"/>
        <v>Oct</v>
      </c>
      <c r="Q1437">
        <f t="shared" si="205"/>
        <v>29</v>
      </c>
      <c r="R1437" t="str">
        <f t="shared" si="206"/>
        <v>Thu</v>
      </c>
    </row>
    <row r="1438" spans="1:18" x14ac:dyDescent="0.25">
      <c r="A1438" t="str">
        <f>PROPER(Sheet1!A1439)</f>
        <v>Knotel</v>
      </c>
      <c r="B1438" t="str">
        <f>PROPER(Sheet1!B1439)</f>
        <v>New York City</v>
      </c>
      <c r="C1438" t="s">
        <v>60</v>
      </c>
      <c r="D1438">
        <v>20</v>
      </c>
      <c r="E1438" s="2">
        <v>0.08</v>
      </c>
      <c r="F1438" s="1">
        <v>44133</v>
      </c>
      <c r="G1438" t="s">
        <v>33</v>
      </c>
      <c r="H1438" t="s">
        <v>29</v>
      </c>
      <c r="I1438" s="3">
        <v>560</v>
      </c>
      <c r="J1438" s="4">
        <f t="shared" si="198"/>
        <v>560000</v>
      </c>
      <c r="K1438">
        <f t="shared" si="199"/>
        <v>250</v>
      </c>
      <c r="L1438">
        <f t="shared" si="200"/>
        <v>230</v>
      </c>
      <c r="M1438">
        <f t="shared" si="201"/>
        <v>2020</v>
      </c>
      <c r="N1438">
        <f t="shared" si="202"/>
        <v>10</v>
      </c>
      <c r="O1438">
        <f t="shared" si="203"/>
        <v>44</v>
      </c>
      <c r="P1438" t="str">
        <f t="shared" si="204"/>
        <v>Oct</v>
      </c>
      <c r="Q1438">
        <f t="shared" si="205"/>
        <v>29</v>
      </c>
      <c r="R1438" t="str">
        <f t="shared" si="206"/>
        <v>Thu</v>
      </c>
    </row>
    <row r="1439" spans="1:18" x14ac:dyDescent="0.25">
      <c r="A1439" t="str">
        <f>PROPER(Sheet1!A1440)</f>
        <v>Cheetah</v>
      </c>
      <c r="B1439" t="str">
        <f>PROPER(Sheet1!B1440)</f>
        <v>Sf Bay Area</v>
      </c>
      <c r="C1439" t="s">
        <v>41</v>
      </c>
      <c r="F1439" s="1">
        <v>44129</v>
      </c>
      <c r="G1439" t="s">
        <v>63</v>
      </c>
      <c r="H1439" t="s">
        <v>29</v>
      </c>
      <c r="I1439" s="3">
        <v>67</v>
      </c>
      <c r="J1439" s="4">
        <f t="shared" si="198"/>
        <v>67000</v>
      </c>
      <c r="K1439">
        <f t="shared" si="199"/>
        <v>0</v>
      </c>
      <c r="L1439">
        <f t="shared" si="200"/>
        <v>0</v>
      </c>
      <c r="M1439">
        <f t="shared" si="201"/>
        <v>2020</v>
      </c>
      <c r="N1439">
        <f t="shared" si="202"/>
        <v>10</v>
      </c>
      <c r="O1439">
        <f t="shared" si="203"/>
        <v>44</v>
      </c>
      <c r="P1439" t="str">
        <f t="shared" si="204"/>
        <v>Oct</v>
      </c>
      <c r="Q1439">
        <f t="shared" si="205"/>
        <v>25</v>
      </c>
      <c r="R1439" t="str">
        <f t="shared" si="206"/>
        <v>Sun</v>
      </c>
    </row>
    <row r="1440" spans="1:18" x14ac:dyDescent="0.25">
      <c r="A1440" t="str">
        <f>PROPER(Sheet1!A1441)</f>
        <v>Codecombat</v>
      </c>
      <c r="B1440" t="str">
        <f>PROPER(Sheet1!B1441)</f>
        <v>Sf Bay Area</v>
      </c>
      <c r="C1440" t="s">
        <v>25</v>
      </c>
      <c r="D1440">
        <v>8</v>
      </c>
      <c r="F1440" s="1">
        <v>44127</v>
      </c>
      <c r="G1440" t="s">
        <v>21</v>
      </c>
      <c r="H1440" t="s">
        <v>29</v>
      </c>
      <c r="I1440" s="3">
        <v>8</v>
      </c>
      <c r="J1440" s="4">
        <f t="shared" si="198"/>
        <v>8000</v>
      </c>
      <c r="K1440">
        <f t="shared" si="199"/>
        <v>0</v>
      </c>
      <c r="L1440">
        <f t="shared" si="200"/>
        <v>-8</v>
      </c>
      <c r="M1440">
        <f t="shared" si="201"/>
        <v>2020</v>
      </c>
      <c r="N1440">
        <f t="shared" si="202"/>
        <v>10</v>
      </c>
      <c r="O1440">
        <f t="shared" si="203"/>
        <v>43</v>
      </c>
      <c r="P1440" t="str">
        <f t="shared" si="204"/>
        <v>Oct</v>
      </c>
      <c r="Q1440">
        <f t="shared" si="205"/>
        <v>23</v>
      </c>
      <c r="R1440" t="str">
        <f t="shared" si="206"/>
        <v>Fri</v>
      </c>
    </row>
    <row r="1441" spans="1:18" x14ac:dyDescent="0.25">
      <c r="A1441" t="str">
        <f>PROPER(Sheet1!A1442)</f>
        <v>Quibi</v>
      </c>
      <c r="B1441" t="str">
        <f>PROPER(Sheet1!B1442)</f>
        <v>Los Angeles</v>
      </c>
      <c r="C1441" t="s">
        <v>10</v>
      </c>
      <c r="E1441" s="2">
        <v>1</v>
      </c>
      <c r="F1441" s="1">
        <v>44125</v>
      </c>
      <c r="G1441" t="s">
        <v>217</v>
      </c>
      <c r="H1441" t="s">
        <v>29</v>
      </c>
      <c r="I1441" s="3">
        <v>1800</v>
      </c>
      <c r="J1441" s="4">
        <f t="shared" si="198"/>
        <v>1800000</v>
      </c>
      <c r="K1441">
        <f t="shared" si="199"/>
        <v>0</v>
      </c>
      <c r="L1441">
        <f t="shared" si="200"/>
        <v>0</v>
      </c>
      <c r="M1441">
        <f t="shared" si="201"/>
        <v>2020</v>
      </c>
      <c r="N1441">
        <f t="shared" si="202"/>
        <v>10</v>
      </c>
      <c r="O1441">
        <f t="shared" si="203"/>
        <v>43</v>
      </c>
      <c r="P1441" t="str">
        <f t="shared" si="204"/>
        <v>Oct</v>
      </c>
      <c r="Q1441">
        <f t="shared" si="205"/>
        <v>21</v>
      </c>
      <c r="R1441" t="str">
        <f t="shared" si="206"/>
        <v>Wed</v>
      </c>
    </row>
    <row r="1442" spans="1:18" x14ac:dyDescent="0.25">
      <c r="A1442" t="str">
        <f>PROPER(Sheet1!A1443)</f>
        <v>Zomato</v>
      </c>
      <c r="B1442" t="str">
        <f>PROPER(Sheet1!B1443)</f>
        <v>Jakarta</v>
      </c>
      <c r="C1442" t="s">
        <v>41</v>
      </c>
      <c r="F1442" s="1">
        <v>44124</v>
      </c>
      <c r="G1442" t="s">
        <v>179</v>
      </c>
      <c r="H1442" t="s">
        <v>342</v>
      </c>
      <c r="I1442" s="3">
        <v>914</v>
      </c>
      <c r="J1442" s="4">
        <f t="shared" si="198"/>
        <v>914000</v>
      </c>
      <c r="K1442">
        <f t="shared" si="199"/>
        <v>0</v>
      </c>
      <c r="L1442">
        <f t="shared" si="200"/>
        <v>0</v>
      </c>
      <c r="M1442">
        <f t="shared" si="201"/>
        <v>2020</v>
      </c>
      <c r="N1442">
        <f t="shared" si="202"/>
        <v>10</v>
      </c>
      <c r="O1442">
        <f t="shared" si="203"/>
        <v>43</v>
      </c>
      <c r="P1442" t="str">
        <f t="shared" si="204"/>
        <v>Oct</v>
      </c>
      <c r="Q1442">
        <f t="shared" si="205"/>
        <v>20</v>
      </c>
      <c r="R1442" t="str">
        <f t="shared" si="206"/>
        <v>Tue</v>
      </c>
    </row>
    <row r="1443" spans="1:18" x14ac:dyDescent="0.25">
      <c r="A1443" t="str">
        <f>PROPER(Sheet1!A1444)</f>
        <v>Getyourguide</v>
      </c>
      <c r="B1443" t="str">
        <f>PROPER(Sheet1!B1444)</f>
        <v>Berlin</v>
      </c>
      <c r="C1443" t="s">
        <v>101</v>
      </c>
      <c r="D1443">
        <v>90</v>
      </c>
      <c r="E1443" s="2">
        <v>0.17</v>
      </c>
      <c r="F1443" s="1">
        <v>44118</v>
      </c>
      <c r="G1443" t="s">
        <v>74</v>
      </c>
      <c r="H1443" t="s">
        <v>127</v>
      </c>
      <c r="I1443" s="3">
        <v>656</v>
      </c>
      <c r="J1443" s="4">
        <f t="shared" si="198"/>
        <v>656000</v>
      </c>
      <c r="K1443">
        <f t="shared" si="199"/>
        <v>529.41176470588232</v>
      </c>
      <c r="L1443">
        <f t="shared" si="200"/>
        <v>439.41176470588232</v>
      </c>
      <c r="M1443">
        <f t="shared" si="201"/>
        <v>2020</v>
      </c>
      <c r="N1443">
        <f t="shared" si="202"/>
        <v>10</v>
      </c>
      <c r="O1443">
        <f t="shared" si="203"/>
        <v>42</v>
      </c>
      <c r="P1443" t="str">
        <f t="shared" si="204"/>
        <v>Oct</v>
      </c>
      <c r="Q1443">
        <f t="shared" si="205"/>
        <v>14</v>
      </c>
      <c r="R1443" t="str">
        <f t="shared" si="206"/>
        <v>Wed</v>
      </c>
    </row>
    <row r="1444" spans="1:18" x14ac:dyDescent="0.25">
      <c r="A1444" t="str">
        <f>PROPER(Sheet1!A1445)</f>
        <v>Olx India</v>
      </c>
      <c r="B1444" t="str">
        <f>PROPER(Sheet1!B1445)</f>
        <v>New Delhi</v>
      </c>
      <c r="C1444" t="s">
        <v>15</v>
      </c>
      <c r="D1444">
        <v>250</v>
      </c>
      <c r="F1444" s="1">
        <v>44114</v>
      </c>
      <c r="G1444" t="s">
        <v>44</v>
      </c>
      <c r="H1444" t="s">
        <v>17</v>
      </c>
      <c r="I1444" s="3">
        <v>28</v>
      </c>
      <c r="J1444" s="4">
        <f t="shared" si="198"/>
        <v>28000</v>
      </c>
      <c r="K1444">
        <f t="shared" si="199"/>
        <v>0</v>
      </c>
      <c r="L1444">
        <f t="shared" si="200"/>
        <v>-250</v>
      </c>
      <c r="M1444">
        <f t="shared" si="201"/>
        <v>2020</v>
      </c>
      <c r="N1444">
        <f t="shared" si="202"/>
        <v>10</v>
      </c>
      <c r="O1444">
        <f t="shared" si="203"/>
        <v>41</v>
      </c>
      <c r="P1444" t="str">
        <f t="shared" si="204"/>
        <v>Oct</v>
      </c>
      <c r="Q1444">
        <f t="shared" si="205"/>
        <v>10</v>
      </c>
      <c r="R1444" t="str">
        <f t="shared" si="206"/>
        <v>Sat</v>
      </c>
    </row>
    <row r="1445" spans="1:18" x14ac:dyDescent="0.25">
      <c r="A1445" t="str">
        <f>PROPER(Sheet1!A1446)</f>
        <v>Chef</v>
      </c>
      <c r="B1445" t="str">
        <f>PROPER(Sheet1!B1446)</f>
        <v>Seattle</v>
      </c>
      <c r="C1445" t="s">
        <v>115</v>
      </c>
      <c r="F1445" s="1">
        <v>44112</v>
      </c>
      <c r="G1445" t="s">
        <v>44</v>
      </c>
      <c r="H1445" t="s">
        <v>29</v>
      </c>
      <c r="I1445" s="3">
        <v>105</v>
      </c>
      <c r="J1445" s="4">
        <f t="shared" si="198"/>
        <v>105000</v>
      </c>
      <c r="K1445">
        <f t="shared" si="199"/>
        <v>0</v>
      </c>
      <c r="L1445">
        <f t="shared" si="200"/>
        <v>0</v>
      </c>
      <c r="M1445">
        <f t="shared" si="201"/>
        <v>2020</v>
      </c>
      <c r="N1445">
        <f t="shared" si="202"/>
        <v>10</v>
      </c>
      <c r="O1445">
        <f t="shared" si="203"/>
        <v>41</v>
      </c>
      <c r="P1445" t="str">
        <f t="shared" si="204"/>
        <v>Oct</v>
      </c>
      <c r="Q1445">
        <f t="shared" si="205"/>
        <v>8</v>
      </c>
      <c r="R1445" t="str">
        <f t="shared" si="206"/>
        <v>Thu</v>
      </c>
    </row>
    <row r="1446" spans="1:18" x14ac:dyDescent="0.25">
      <c r="A1446" t="str">
        <f>PROPER(Sheet1!A1447)</f>
        <v>Alto Pharmacy</v>
      </c>
      <c r="B1446" t="str">
        <f>PROPER(Sheet1!B1447)</f>
        <v>Sf Bay Area</v>
      </c>
      <c r="C1446" t="s">
        <v>43</v>
      </c>
      <c r="D1446">
        <v>47</v>
      </c>
      <c r="E1446" s="2">
        <v>0.06</v>
      </c>
      <c r="F1446" s="1">
        <v>44103</v>
      </c>
      <c r="G1446" t="s">
        <v>72</v>
      </c>
      <c r="H1446" t="s">
        <v>29</v>
      </c>
      <c r="I1446" s="3">
        <v>356</v>
      </c>
      <c r="J1446" s="4">
        <f t="shared" si="198"/>
        <v>356000</v>
      </c>
      <c r="K1446">
        <f t="shared" si="199"/>
        <v>783.33333333333337</v>
      </c>
      <c r="L1446">
        <f t="shared" si="200"/>
        <v>736.33333333333337</v>
      </c>
      <c r="M1446">
        <f t="shared" si="201"/>
        <v>2020</v>
      </c>
      <c r="N1446">
        <f t="shared" si="202"/>
        <v>9</v>
      </c>
      <c r="O1446">
        <f t="shared" si="203"/>
        <v>40</v>
      </c>
      <c r="P1446" t="str">
        <f t="shared" si="204"/>
        <v>Sep</v>
      </c>
      <c r="Q1446">
        <f t="shared" si="205"/>
        <v>29</v>
      </c>
      <c r="R1446" t="str">
        <f t="shared" si="206"/>
        <v>Tue</v>
      </c>
    </row>
    <row r="1447" spans="1:18" x14ac:dyDescent="0.25">
      <c r="A1447" t="str">
        <f>PROPER(Sheet1!A1448)</f>
        <v>Thewrap</v>
      </c>
      <c r="B1447" t="str">
        <f>PROPER(Sheet1!B1448)</f>
        <v>Los Angeles</v>
      </c>
      <c r="C1447" t="s">
        <v>10</v>
      </c>
      <c r="F1447" s="1">
        <v>44103</v>
      </c>
      <c r="G1447" t="s">
        <v>63</v>
      </c>
      <c r="H1447" t="s">
        <v>29</v>
      </c>
      <c r="I1447" s="3">
        <v>3.5</v>
      </c>
      <c r="J1447" s="4">
        <f t="shared" si="198"/>
        <v>3500</v>
      </c>
      <c r="K1447">
        <f t="shared" si="199"/>
        <v>0</v>
      </c>
      <c r="L1447">
        <f t="shared" si="200"/>
        <v>0</v>
      </c>
      <c r="M1447">
        <f t="shared" si="201"/>
        <v>2020</v>
      </c>
      <c r="N1447">
        <f t="shared" si="202"/>
        <v>9</v>
      </c>
      <c r="O1447">
        <f t="shared" si="203"/>
        <v>40</v>
      </c>
      <c r="P1447" t="str">
        <f t="shared" si="204"/>
        <v>Sep</v>
      </c>
      <c r="Q1447">
        <f t="shared" si="205"/>
        <v>29</v>
      </c>
      <c r="R1447" t="str">
        <f t="shared" si="206"/>
        <v>Tue</v>
      </c>
    </row>
    <row r="1448" spans="1:18" x14ac:dyDescent="0.25">
      <c r="A1448" t="str">
        <f>PROPER(Sheet1!A1449)</f>
        <v>Humanforest</v>
      </c>
      <c r="B1448" t="str">
        <f>PROPER(Sheet1!B1449)</f>
        <v>London</v>
      </c>
      <c r="C1448" t="s">
        <v>94</v>
      </c>
      <c r="F1448" s="1">
        <v>44099</v>
      </c>
      <c r="G1448" t="s">
        <v>217</v>
      </c>
      <c r="H1448" t="s">
        <v>124</v>
      </c>
      <c r="I1448" s="3">
        <v>1.54</v>
      </c>
      <c r="J1448" s="4">
        <f t="shared" si="198"/>
        <v>1540</v>
      </c>
      <c r="K1448">
        <f t="shared" si="199"/>
        <v>0</v>
      </c>
      <c r="L1448">
        <f t="shared" si="200"/>
        <v>0</v>
      </c>
      <c r="M1448">
        <f t="shared" si="201"/>
        <v>2020</v>
      </c>
      <c r="N1448">
        <f t="shared" si="202"/>
        <v>9</v>
      </c>
      <c r="O1448">
        <f t="shared" si="203"/>
        <v>39</v>
      </c>
      <c r="P1448" t="str">
        <f t="shared" si="204"/>
        <v>Sep</v>
      </c>
      <c r="Q1448">
        <f t="shared" si="205"/>
        <v>25</v>
      </c>
      <c r="R1448" t="str">
        <f t="shared" si="206"/>
        <v>Fri</v>
      </c>
    </row>
    <row r="1449" spans="1:18" x14ac:dyDescent="0.25">
      <c r="A1449" t="str">
        <f>PROPER(Sheet1!A1450)</f>
        <v xml:space="preserve">Wework </v>
      </c>
      <c r="B1449" t="str">
        <f>PROPER(Sheet1!B1450)</f>
        <v>Shenzen</v>
      </c>
      <c r="C1449" t="s">
        <v>60</v>
      </c>
      <c r="F1449" s="1">
        <v>44097</v>
      </c>
      <c r="G1449" t="s">
        <v>162</v>
      </c>
      <c r="H1449" t="s">
        <v>177</v>
      </c>
      <c r="I1449" s="3">
        <v>19500</v>
      </c>
      <c r="J1449" s="4">
        <f t="shared" si="198"/>
        <v>19500000</v>
      </c>
      <c r="K1449">
        <f t="shared" si="199"/>
        <v>0</v>
      </c>
      <c r="L1449">
        <f t="shared" si="200"/>
        <v>0</v>
      </c>
      <c r="M1449">
        <f t="shared" si="201"/>
        <v>2020</v>
      </c>
      <c r="N1449">
        <f t="shared" si="202"/>
        <v>9</v>
      </c>
      <c r="O1449">
        <f t="shared" si="203"/>
        <v>39</v>
      </c>
      <c r="P1449" t="str">
        <f t="shared" si="204"/>
        <v>Sep</v>
      </c>
      <c r="Q1449">
        <f t="shared" si="205"/>
        <v>23</v>
      </c>
      <c r="R1449" t="str">
        <f t="shared" si="206"/>
        <v>Wed</v>
      </c>
    </row>
    <row r="1450" spans="1:18" x14ac:dyDescent="0.25">
      <c r="A1450" t="str">
        <f>PROPER(Sheet1!A1451)</f>
        <v>Air</v>
      </c>
      <c r="B1450" t="str">
        <f>PROPER(Sheet1!B1451)</f>
        <v>New York City</v>
      </c>
      <c r="C1450" t="s">
        <v>15</v>
      </c>
      <c r="E1450" s="2">
        <v>0.16</v>
      </c>
      <c r="F1450" s="1">
        <v>44090</v>
      </c>
      <c r="G1450" t="s">
        <v>21</v>
      </c>
      <c r="H1450" t="s">
        <v>29</v>
      </c>
      <c r="I1450" s="3">
        <v>18</v>
      </c>
      <c r="J1450" s="4">
        <f t="shared" si="198"/>
        <v>18000</v>
      </c>
      <c r="K1450">
        <f t="shared" si="199"/>
        <v>0</v>
      </c>
      <c r="L1450">
        <f t="shared" si="200"/>
        <v>0</v>
      </c>
      <c r="M1450">
        <f t="shared" si="201"/>
        <v>2020</v>
      </c>
      <c r="N1450">
        <f t="shared" si="202"/>
        <v>9</v>
      </c>
      <c r="O1450">
        <f t="shared" si="203"/>
        <v>38</v>
      </c>
      <c r="P1450" t="str">
        <f t="shared" si="204"/>
        <v>Sep</v>
      </c>
      <c r="Q1450">
        <f t="shared" si="205"/>
        <v>16</v>
      </c>
      <c r="R1450" t="str">
        <f t="shared" si="206"/>
        <v>Wed</v>
      </c>
    </row>
    <row r="1451" spans="1:18" x14ac:dyDescent="0.25">
      <c r="A1451" t="str">
        <f>PROPER(Sheet1!A1452)</f>
        <v>Ns8</v>
      </c>
      <c r="B1451" t="str">
        <f>PROPER(Sheet1!B1452)</f>
        <v>Las Vegas</v>
      </c>
      <c r="C1451" t="s">
        <v>53</v>
      </c>
      <c r="D1451">
        <v>240</v>
      </c>
      <c r="E1451" s="2">
        <v>0.95</v>
      </c>
      <c r="F1451" s="1">
        <v>44085</v>
      </c>
      <c r="G1451" t="s">
        <v>21</v>
      </c>
      <c r="H1451" t="s">
        <v>29</v>
      </c>
      <c r="I1451" s="3">
        <v>157.9</v>
      </c>
      <c r="J1451" s="4">
        <f t="shared" si="198"/>
        <v>157900</v>
      </c>
      <c r="K1451">
        <f t="shared" si="199"/>
        <v>252.63157894736844</v>
      </c>
      <c r="L1451">
        <f t="shared" si="200"/>
        <v>12.631578947368439</v>
      </c>
      <c r="M1451">
        <f t="shared" si="201"/>
        <v>2020</v>
      </c>
      <c r="N1451">
        <f t="shared" si="202"/>
        <v>9</v>
      </c>
      <c r="O1451">
        <f t="shared" si="203"/>
        <v>37</v>
      </c>
      <c r="P1451" t="str">
        <f t="shared" si="204"/>
        <v>Sep</v>
      </c>
      <c r="Q1451">
        <f t="shared" si="205"/>
        <v>11</v>
      </c>
      <c r="R1451" t="str">
        <f t="shared" si="206"/>
        <v>Fri</v>
      </c>
    </row>
    <row r="1452" spans="1:18" x14ac:dyDescent="0.25">
      <c r="A1452" t="str">
        <f>PROPER(Sheet1!A1453)</f>
        <v>Bleacher Report</v>
      </c>
      <c r="B1452" t="str">
        <f>PROPER(Sheet1!B1453)</f>
        <v>London</v>
      </c>
      <c r="C1452" t="s">
        <v>10</v>
      </c>
      <c r="D1452">
        <v>20</v>
      </c>
      <c r="F1452" s="1">
        <v>44085</v>
      </c>
      <c r="G1452" t="s">
        <v>44</v>
      </c>
      <c r="H1452" t="s">
        <v>124</v>
      </c>
      <c r="I1452" s="3">
        <v>40.5</v>
      </c>
      <c r="J1452" s="4">
        <f t="shared" si="198"/>
        <v>40500</v>
      </c>
      <c r="K1452">
        <f t="shared" si="199"/>
        <v>0</v>
      </c>
      <c r="L1452">
        <f t="shared" si="200"/>
        <v>-20</v>
      </c>
      <c r="M1452">
        <f t="shared" si="201"/>
        <v>2020</v>
      </c>
      <c r="N1452">
        <f t="shared" si="202"/>
        <v>9</v>
      </c>
      <c r="O1452">
        <f t="shared" si="203"/>
        <v>37</v>
      </c>
      <c r="P1452" t="str">
        <f t="shared" si="204"/>
        <v>Sep</v>
      </c>
      <c r="Q1452">
        <f t="shared" si="205"/>
        <v>11</v>
      </c>
      <c r="R1452" t="str">
        <f t="shared" si="206"/>
        <v>Fri</v>
      </c>
    </row>
    <row r="1453" spans="1:18" x14ac:dyDescent="0.25">
      <c r="A1453" t="str">
        <f>PROPER(Sheet1!A1454)</f>
        <v>Hubhaus</v>
      </c>
      <c r="B1453" t="str">
        <f>PROPER(Sheet1!B1454)</f>
        <v>Sf Bay Area</v>
      </c>
      <c r="C1453" t="s">
        <v>60</v>
      </c>
      <c r="E1453" s="2">
        <v>1</v>
      </c>
      <c r="F1453" s="1">
        <v>44085</v>
      </c>
      <c r="G1453" t="s">
        <v>21</v>
      </c>
      <c r="H1453" t="s">
        <v>29</v>
      </c>
      <c r="I1453" s="3">
        <v>13.4</v>
      </c>
      <c r="J1453" s="4">
        <f t="shared" si="198"/>
        <v>13400</v>
      </c>
      <c r="K1453">
        <f t="shared" si="199"/>
        <v>0</v>
      </c>
      <c r="L1453">
        <f t="shared" si="200"/>
        <v>0</v>
      </c>
      <c r="M1453">
        <f t="shared" si="201"/>
        <v>2020</v>
      </c>
      <c r="N1453">
        <f t="shared" si="202"/>
        <v>9</v>
      </c>
      <c r="O1453">
        <f t="shared" si="203"/>
        <v>37</v>
      </c>
      <c r="P1453" t="str">
        <f t="shared" si="204"/>
        <v>Sep</v>
      </c>
      <c r="Q1453">
        <f t="shared" si="205"/>
        <v>11</v>
      </c>
      <c r="R1453" t="str">
        <f t="shared" si="206"/>
        <v>Fri</v>
      </c>
    </row>
    <row r="1454" spans="1:18" x14ac:dyDescent="0.25">
      <c r="A1454" t="str">
        <f>PROPER(Sheet1!A1455)</f>
        <v>Waze</v>
      </c>
      <c r="B1454" t="str">
        <f>PROPER(Sheet1!B1455)</f>
        <v>Sf Bay Area</v>
      </c>
      <c r="C1454" t="s">
        <v>94</v>
      </c>
      <c r="D1454">
        <v>30</v>
      </c>
      <c r="E1454" s="2">
        <v>5.3999999999999999E-2</v>
      </c>
      <c r="F1454" s="1">
        <v>44083</v>
      </c>
      <c r="G1454" t="s">
        <v>44</v>
      </c>
      <c r="H1454" t="s">
        <v>29</v>
      </c>
      <c r="I1454" s="3">
        <v>67</v>
      </c>
      <c r="J1454" s="4">
        <f t="shared" si="198"/>
        <v>67000</v>
      </c>
      <c r="K1454">
        <f t="shared" si="199"/>
        <v>555.55555555555554</v>
      </c>
      <c r="L1454">
        <f t="shared" si="200"/>
        <v>525.55555555555554</v>
      </c>
      <c r="M1454">
        <f t="shared" si="201"/>
        <v>2020</v>
      </c>
      <c r="N1454">
        <f t="shared" si="202"/>
        <v>9</v>
      </c>
      <c r="O1454">
        <f t="shared" si="203"/>
        <v>37</v>
      </c>
      <c r="P1454" t="str">
        <f t="shared" si="204"/>
        <v>Sep</v>
      </c>
      <c r="Q1454">
        <f t="shared" si="205"/>
        <v>9</v>
      </c>
      <c r="R1454" t="str">
        <f t="shared" si="206"/>
        <v>Wed</v>
      </c>
    </row>
    <row r="1455" spans="1:18" x14ac:dyDescent="0.25">
      <c r="A1455" t="str">
        <f>PROPER(Sheet1!A1456)</f>
        <v>Ouster</v>
      </c>
      <c r="B1455" t="str">
        <f>PROPER(Sheet1!B1456)</f>
        <v>Sf Bay Area</v>
      </c>
      <c r="C1455" t="s">
        <v>94</v>
      </c>
      <c r="E1455" s="2">
        <v>0.1</v>
      </c>
      <c r="F1455" s="1">
        <v>44082</v>
      </c>
      <c r="G1455" t="s">
        <v>63</v>
      </c>
      <c r="H1455" t="s">
        <v>29</v>
      </c>
      <c r="I1455" s="3">
        <v>132</v>
      </c>
      <c r="J1455" s="4">
        <f t="shared" si="198"/>
        <v>132000</v>
      </c>
      <c r="K1455">
        <f t="shared" si="199"/>
        <v>0</v>
      </c>
      <c r="L1455">
        <f t="shared" si="200"/>
        <v>0</v>
      </c>
      <c r="M1455">
        <f t="shared" si="201"/>
        <v>2020</v>
      </c>
      <c r="N1455">
        <f t="shared" si="202"/>
        <v>9</v>
      </c>
      <c r="O1455">
        <f t="shared" si="203"/>
        <v>37</v>
      </c>
      <c r="P1455" t="str">
        <f t="shared" si="204"/>
        <v>Sep</v>
      </c>
      <c r="Q1455">
        <f t="shared" si="205"/>
        <v>8</v>
      </c>
      <c r="R1455" t="str">
        <f t="shared" si="206"/>
        <v>Tue</v>
      </c>
    </row>
    <row r="1456" spans="1:18" x14ac:dyDescent="0.25">
      <c r="A1456" t="str">
        <f>PROPER(Sheet1!A1457)</f>
        <v>Swing Education</v>
      </c>
      <c r="B1456" t="str">
        <f>PROPER(Sheet1!B1457)</f>
        <v>Sf Bay Area</v>
      </c>
      <c r="C1456" t="s">
        <v>25</v>
      </c>
      <c r="F1456" s="1">
        <v>44079</v>
      </c>
      <c r="G1456" t="s">
        <v>63</v>
      </c>
      <c r="H1456" t="s">
        <v>29</v>
      </c>
      <c r="I1456" s="3">
        <v>22.8</v>
      </c>
      <c r="J1456" s="4">
        <f t="shared" si="198"/>
        <v>22800</v>
      </c>
      <c r="K1456">
        <f t="shared" si="199"/>
        <v>0</v>
      </c>
      <c r="L1456">
        <f t="shared" si="200"/>
        <v>0</v>
      </c>
      <c r="M1456">
        <f t="shared" si="201"/>
        <v>2020</v>
      </c>
      <c r="N1456">
        <f t="shared" si="202"/>
        <v>9</v>
      </c>
      <c r="O1456">
        <f t="shared" si="203"/>
        <v>36</v>
      </c>
      <c r="P1456" t="str">
        <f t="shared" si="204"/>
        <v>Sep</v>
      </c>
      <c r="Q1456">
        <f t="shared" si="205"/>
        <v>5</v>
      </c>
      <c r="R1456" t="str">
        <f t="shared" si="206"/>
        <v>Sat</v>
      </c>
    </row>
    <row r="1457" spans="1:18" x14ac:dyDescent="0.25">
      <c r="A1457" t="str">
        <f>PROPER(Sheet1!A1458)</f>
        <v>Akerna</v>
      </c>
      <c r="B1457" t="str">
        <f>PROPER(Sheet1!B1458)</f>
        <v>Denver</v>
      </c>
      <c r="C1457" t="s">
        <v>211</v>
      </c>
      <c r="F1457" s="1">
        <v>44076</v>
      </c>
      <c r="G1457" t="s">
        <v>11</v>
      </c>
      <c r="H1457" t="s">
        <v>29</v>
      </c>
      <c r="J1457" s="4">
        <f t="shared" si="198"/>
        <v>0</v>
      </c>
      <c r="K1457">
        <f t="shared" si="199"/>
        <v>0</v>
      </c>
      <c r="L1457">
        <f t="shared" si="200"/>
        <v>0</v>
      </c>
      <c r="M1457">
        <f t="shared" si="201"/>
        <v>2020</v>
      </c>
      <c r="N1457">
        <f t="shared" si="202"/>
        <v>9</v>
      </c>
      <c r="O1457">
        <f t="shared" si="203"/>
        <v>36</v>
      </c>
      <c r="P1457" t="str">
        <f t="shared" si="204"/>
        <v>Sep</v>
      </c>
      <c r="Q1457">
        <f t="shared" si="205"/>
        <v>2</v>
      </c>
      <c r="R1457" t="str">
        <f t="shared" si="206"/>
        <v>Wed</v>
      </c>
    </row>
    <row r="1458" spans="1:18" x14ac:dyDescent="0.25">
      <c r="A1458" t="str">
        <f>PROPER(Sheet1!A1459)</f>
        <v>Awok</v>
      </c>
      <c r="B1458" t="str">
        <f>PROPER(Sheet1!B1459)</f>
        <v>Dubai</v>
      </c>
      <c r="C1458" t="s">
        <v>20</v>
      </c>
      <c r="E1458" s="2">
        <v>1</v>
      </c>
      <c r="F1458" s="1">
        <v>44076</v>
      </c>
      <c r="G1458" t="s">
        <v>21</v>
      </c>
      <c r="H1458" t="s">
        <v>1197</v>
      </c>
      <c r="I1458" s="3">
        <v>30</v>
      </c>
      <c r="J1458" s="4">
        <f t="shared" si="198"/>
        <v>30000</v>
      </c>
      <c r="K1458">
        <f t="shared" si="199"/>
        <v>0</v>
      </c>
      <c r="L1458">
        <f t="shared" si="200"/>
        <v>0</v>
      </c>
      <c r="M1458">
        <f t="shared" si="201"/>
        <v>2020</v>
      </c>
      <c r="N1458">
        <f t="shared" si="202"/>
        <v>9</v>
      </c>
      <c r="O1458">
        <f t="shared" si="203"/>
        <v>36</v>
      </c>
      <c r="P1458" t="str">
        <f t="shared" si="204"/>
        <v>Sep</v>
      </c>
      <c r="Q1458">
        <f t="shared" si="205"/>
        <v>2</v>
      </c>
      <c r="R1458" t="str">
        <f t="shared" si="206"/>
        <v>Wed</v>
      </c>
    </row>
    <row r="1459" spans="1:18" x14ac:dyDescent="0.25">
      <c r="A1459" t="str">
        <f>PROPER(Sheet1!A1460)</f>
        <v>Big Fish Games</v>
      </c>
      <c r="B1459" t="str">
        <f>PROPER(Sheet1!B1460)</f>
        <v>Seattle</v>
      </c>
      <c r="C1459" t="s">
        <v>10</v>
      </c>
      <c r="D1459">
        <v>250</v>
      </c>
      <c r="F1459" s="1">
        <v>44075</v>
      </c>
      <c r="G1459" t="s">
        <v>44</v>
      </c>
      <c r="H1459" t="s">
        <v>29</v>
      </c>
      <c r="I1459" s="3">
        <v>95.2</v>
      </c>
      <c r="J1459" s="4">
        <f t="shared" si="198"/>
        <v>95200</v>
      </c>
      <c r="K1459">
        <f t="shared" si="199"/>
        <v>0</v>
      </c>
      <c r="L1459">
        <f t="shared" si="200"/>
        <v>-250</v>
      </c>
      <c r="M1459">
        <f t="shared" si="201"/>
        <v>2020</v>
      </c>
      <c r="N1459">
        <f t="shared" si="202"/>
        <v>9</v>
      </c>
      <c r="O1459">
        <f t="shared" si="203"/>
        <v>36</v>
      </c>
      <c r="P1459" t="str">
        <f t="shared" si="204"/>
        <v>Sep</v>
      </c>
      <c r="Q1459">
        <f t="shared" si="205"/>
        <v>1</v>
      </c>
      <c r="R1459" t="str">
        <f t="shared" si="206"/>
        <v>Tue</v>
      </c>
    </row>
    <row r="1460" spans="1:18" x14ac:dyDescent="0.25">
      <c r="A1460" t="str">
        <f>PROPER(Sheet1!A1461)</f>
        <v>Gobear</v>
      </c>
      <c r="B1460" t="str">
        <f>PROPER(Sheet1!B1461)</f>
        <v>Singapore</v>
      </c>
      <c r="C1460" t="s">
        <v>32</v>
      </c>
      <c r="D1460">
        <v>22</v>
      </c>
      <c r="E1460" s="2">
        <v>0.11</v>
      </c>
      <c r="F1460" s="1">
        <v>44075</v>
      </c>
      <c r="G1460" t="s">
        <v>16</v>
      </c>
      <c r="H1460" t="s">
        <v>205</v>
      </c>
      <c r="I1460" s="3">
        <v>97</v>
      </c>
      <c r="J1460" s="4">
        <f t="shared" si="198"/>
        <v>97000</v>
      </c>
      <c r="K1460">
        <f t="shared" si="199"/>
        <v>200</v>
      </c>
      <c r="L1460">
        <f t="shared" si="200"/>
        <v>178</v>
      </c>
      <c r="M1460">
        <f t="shared" si="201"/>
        <v>2020</v>
      </c>
      <c r="N1460">
        <f t="shared" si="202"/>
        <v>9</v>
      </c>
      <c r="O1460">
        <f t="shared" si="203"/>
        <v>36</v>
      </c>
      <c r="P1460" t="str">
        <f t="shared" si="204"/>
        <v>Sep</v>
      </c>
      <c r="Q1460">
        <f t="shared" si="205"/>
        <v>1</v>
      </c>
      <c r="R1460" t="str">
        <f t="shared" si="206"/>
        <v>Tue</v>
      </c>
    </row>
    <row r="1461" spans="1:18" x14ac:dyDescent="0.25">
      <c r="A1461" t="str">
        <f>PROPER(Sheet1!A1462)</f>
        <v>Makemytrip</v>
      </c>
      <c r="B1461" t="str">
        <f>PROPER(Sheet1!B1462)</f>
        <v>New Delhi</v>
      </c>
      <c r="C1461" t="s">
        <v>101</v>
      </c>
      <c r="D1461">
        <v>350</v>
      </c>
      <c r="E1461" s="2">
        <v>0.1</v>
      </c>
      <c r="F1461" s="1">
        <v>44074</v>
      </c>
      <c r="G1461" t="s">
        <v>11</v>
      </c>
      <c r="H1461" t="s">
        <v>17</v>
      </c>
      <c r="I1461" s="3">
        <v>548</v>
      </c>
      <c r="J1461" s="4">
        <f t="shared" si="198"/>
        <v>548000</v>
      </c>
      <c r="K1461">
        <f t="shared" si="199"/>
        <v>3500</v>
      </c>
      <c r="L1461">
        <f t="shared" si="200"/>
        <v>3150</v>
      </c>
      <c r="M1461">
        <f t="shared" si="201"/>
        <v>2020</v>
      </c>
      <c r="N1461">
        <f t="shared" si="202"/>
        <v>8</v>
      </c>
      <c r="O1461">
        <f t="shared" si="203"/>
        <v>36</v>
      </c>
      <c r="P1461" t="str">
        <f t="shared" si="204"/>
        <v>Aug</v>
      </c>
      <c r="Q1461">
        <f t="shared" si="205"/>
        <v>31</v>
      </c>
      <c r="R1461" t="str">
        <f t="shared" si="206"/>
        <v>Mon</v>
      </c>
    </row>
    <row r="1462" spans="1:18" x14ac:dyDescent="0.25">
      <c r="A1462" t="str">
        <f>PROPER(Sheet1!A1463)</f>
        <v>Salesforce</v>
      </c>
      <c r="B1462" t="str">
        <f>PROPER(Sheet1!B1463)</f>
        <v>Sf Bay Area</v>
      </c>
      <c r="C1462" t="s">
        <v>291</v>
      </c>
      <c r="D1462">
        <v>1000</v>
      </c>
      <c r="E1462" s="2">
        <v>1.8499999999999999E-2</v>
      </c>
      <c r="F1462" s="1">
        <v>44069</v>
      </c>
      <c r="G1462" t="s">
        <v>11</v>
      </c>
      <c r="H1462" t="s">
        <v>29</v>
      </c>
      <c r="I1462" s="3">
        <v>65.400000000000006</v>
      </c>
      <c r="J1462" s="4">
        <f t="shared" si="198"/>
        <v>65400.000000000007</v>
      </c>
      <c r="K1462">
        <f t="shared" si="199"/>
        <v>54054.054054054053</v>
      </c>
      <c r="L1462">
        <f t="shared" si="200"/>
        <v>53054.054054054053</v>
      </c>
      <c r="M1462">
        <f t="shared" si="201"/>
        <v>2020</v>
      </c>
      <c r="N1462">
        <f t="shared" si="202"/>
        <v>8</v>
      </c>
      <c r="O1462">
        <f t="shared" si="203"/>
        <v>35</v>
      </c>
      <c r="P1462" t="str">
        <f t="shared" si="204"/>
        <v>Aug</v>
      </c>
      <c r="Q1462">
        <f t="shared" si="205"/>
        <v>26</v>
      </c>
      <c r="R1462" t="str">
        <f t="shared" si="206"/>
        <v>Wed</v>
      </c>
    </row>
    <row r="1463" spans="1:18" x14ac:dyDescent="0.25">
      <c r="A1463" t="str">
        <f>PROPER(Sheet1!A1464)</f>
        <v>Kununu</v>
      </c>
      <c r="B1463" t="str">
        <f>PROPER(Sheet1!B1464)</f>
        <v>Boston</v>
      </c>
      <c r="C1463" t="s">
        <v>488</v>
      </c>
      <c r="F1463" s="1">
        <v>44069</v>
      </c>
      <c r="G1463" t="s">
        <v>44</v>
      </c>
      <c r="H1463" t="s">
        <v>29</v>
      </c>
      <c r="J1463" s="4">
        <f t="shared" si="198"/>
        <v>0</v>
      </c>
      <c r="K1463">
        <f t="shared" si="199"/>
        <v>0</v>
      </c>
      <c r="L1463">
        <f t="shared" si="200"/>
        <v>0</v>
      </c>
      <c r="M1463">
        <f t="shared" si="201"/>
        <v>2020</v>
      </c>
      <c r="N1463">
        <f t="shared" si="202"/>
        <v>8</v>
      </c>
      <c r="O1463">
        <f t="shared" si="203"/>
        <v>35</v>
      </c>
      <c r="P1463" t="str">
        <f t="shared" si="204"/>
        <v>Aug</v>
      </c>
      <c r="Q1463">
        <f t="shared" si="205"/>
        <v>26</v>
      </c>
      <c r="R1463" t="str">
        <f t="shared" si="206"/>
        <v>Wed</v>
      </c>
    </row>
    <row r="1464" spans="1:18" x14ac:dyDescent="0.25">
      <c r="A1464" t="str">
        <f>PROPER(Sheet1!A1465)</f>
        <v>Superloop</v>
      </c>
      <c r="B1464" t="str">
        <f>PROPER(Sheet1!B1465)</f>
        <v>Brisbane</v>
      </c>
      <c r="C1464" t="s">
        <v>115</v>
      </c>
      <c r="D1464">
        <v>30</v>
      </c>
      <c r="F1464" s="1">
        <v>44067</v>
      </c>
      <c r="G1464" t="s">
        <v>11</v>
      </c>
      <c r="H1464" t="s">
        <v>22</v>
      </c>
      <c r="I1464" s="3">
        <v>36</v>
      </c>
      <c r="J1464" s="4">
        <f t="shared" si="198"/>
        <v>36000</v>
      </c>
      <c r="K1464">
        <f t="shared" si="199"/>
        <v>0</v>
      </c>
      <c r="L1464">
        <f t="shared" si="200"/>
        <v>-30</v>
      </c>
      <c r="M1464">
        <f t="shared" si="201"/>
        <v>2020</v>
      </c>
      <c r="N1464">
        <f t="shared" si="202"/>
        <v>8</v>
      </c>
      <c r="O1464">
        <f t="shared" si="203"/>
        <v>35</v>
      </c>
      <c r="P1464" t="str">
        <f t="shared" si="204"/>
        <v>Aug</v>
      </c>
      <c r="Q1464">
        <f t="shared" si="205"/>
        <v>24</v>
      </c>
      <c r="R1464" t="str">
        <f t="shared" si="206"/>
        <v>Mon</v>
      </c>
    </row>
    <row r="1465" spans="1:18" x14ac:dyDescent="0.25">
      <c r="A1465" t="str">
        <f>PROPER(Sheet1!A1466)</f>
        <v>Spaces</v>
      </c>
      <c r="B1465" t="str">
        <f>PROPER(Sheet1!B1466)</f>
        <v>Los Angeles</v>
      </c>
      <c r="C1465" t="s">
        <v>10</v>
      </c>
      <c r="F1465" s="1">
        <v>44067</v>
      </c>
      <c r="G1465" t="s">
        <v>44</v>
      </c>
      <c r="H1465" t="s">
        <v>29</v>
      </c>
      <c r="I1465" s="3">
        <v>9.5</v>
      </c>
      <c r="J1465" s="4">
        <f t="shared" si="198"/>
        <v>9500</v>
      </c>
      <c r="K1465">
        <f t="shared" si="199"/>
        <v>0</v>
      </c>
      <c r="L1465">
        <f t="shared" si="200"/>
        <v>0</v>
      </c>
      <c r="M1465">
        <f t="shared" si="201"/>
        <v>2020</v>
      </c>
      <c r="N1465">
        <f t="shared" si="202"/>
        <v>8</v>
      </c>
      <c r="O1465">
        <f t="shared" si="203"/>
        <v>35</v>
      </c>
      <c r="P1465" t="str">
        <f t="shared" si="204"/>
        <v>Aug</v>
      </c>
      <c r="Q1465">
        <f t="shared" si="205"/>
        <v>24</v>
      </c>
      <c r="R1465" t="str">
        <f t="shared" si="206"/>
        <v>Mon</v>
      </c>
    </row>
    <row r="1466" spans="1:18" x14ac:dyDescent="0.25">
      <c r="A1466" t="str">
        <f>PROPER(Sheet1!A1467)</f>
        <v>Streamsets</v>
      </c>
      <c r="B1466" t="str">
        <f>PROPER(Sheet1!B1467)</f>
        <v>Sf Bay Area</v>
      </c>
      <c r="C1466" t="s">
        <v>53</v>
      </c>
      <c r="F1466" s="1">
        <v>44063</v>
      </c>
      <c r="G1466" t="s">
        <v>33</v>
      </c>
      <c r="H1466" t="s">
        <v>29</v>
      </c>
      <c r="I1466" s="3">
        <v>76.2</v>
      </c>
      <c r="J1466" s="4">
        <f t="shared" si="198"/>
        <v>76200</v>
      </c>
      <c r="K1466">
        <f t="shared" si="199"/>
        <v>0</v>
      </c>
      <c r="L1466">
        <f t="shared" si="200"/>
        <v>0</v>
      </c>
      <c r="M1466">
        <f t="shared" si="201"/>
        <v>2020</v>
      </c>
      <c r="N1466">
        <f t="shared" si="202"/>
        <v>8</v>
      </c>
      <c r="O1466">
        <f t="shared" si="203"/>
        <v>34</v>
      </c>
      <c r="P1466" t="str">
        <f t="shared" si="204"/>
        <v>Aug</v>
      </c>
      <c r="Q1466">
        <f t="shared" si="205"/>
        <v>20</v>
      </c>
      <c r="R1466" t="str">
        <f t="shared" si="206"/>
        <v>Thu</v>
      </c>
    </row>
    <row r="1467" spans="1:18" x14ac:dyDescent="0.25">
      <c r="A1467" t="str">
        <f>PROPER(Sheet1!A1468)</f>
        <v>Docly</v>
      </c>
      <c r="B1467" t="str">
        <f>PROPER(Sheet1!B1468)</f>
        <v>London</v>
      </c>
      <c r="C1467" t="s">
        <v>43</v>
      </c>
      <c r="D1467">
        <v>8</v>
      </c>
      <c r="E1467" s="2">
        <v>0.8</v>
      </c>
      <c r="F1467" s="1">
        <v>44062</v>
      </c>
      <c r="G1467" t="s">
        <v>202</v>
      </c>
      <c r="H1467" t="s">
        <v>124</v>
      </c>
      <c r="I1467" s="3">
        <v>15.5</v>
      </c>
      <c r="J1467" s="4">
        <f t="shared" si="198"/>
        <v>15500</v>
      </c>
      <c r="K1467">
        <f t="shared" si="199"/>
        <v>10</v>
      </c>
      <c r="L1467">
        <f t="shared" si="200"/>
        <v>2</v>
      </c>
      <c r="M1467">
        <f t="shared" si="201"/>
        <v>2020</v>
      </c>
      <c r="N1467">
        <f t="shared" si="202"/>
        <v>8</v>
      </c>
      <c r="O1467">
        <f t="shared" si="203"/>
        <v>34</v>
      </c>
      <c r="P1467" t="str">
        <f t="shared" si="204"/>
        <v>Aug</v>
      </c>
      <c r="Q1467">
        <f t="shared" si="205"/>
        <v>19</v>
      </c>
      <c r="R1467" t="str">
        <f t="shared" si="206"/>
        <v>Wed</v>
      </c>
    </row>
    <row r="1468" spans="1:18" x14ac:dyDescent="0.25">
      <c r="A1468" t="str">
        <f>PROPER(Sheet1!A1469)</f>
        <v>Mapify</v>
      </c>
      <c r="B1468" t="str">
        <f>PROPER(Sheet1!B1469)</f>
        <v>Berlin</v>
      </c>
      <c r="C1468" t="s">
        <v>101</v>
      </c>
      <c r="F1468" s="1">
        <v>44062</v>
      </c>
      <c r="G1468" t="s">
        <v>202</v>
      </c>
      <c r="H1468" t="s">
        <v>127</v>
      </c>
      <c r="I1468" s="3">
        <v>1.3</v>
      </c>
      <c r="J1468" s="4">
        <f t="shared" si="198"/>
        <v>1300</v>
      </c>
      <c r="K1468">
        <f t="shared" si="199"/>
        <v>0</v>
      </c>
      <c r="L1468">
        <f t="shared" si="200"/>
        <v>0</v>
      </c>
      <c r="M1468">
        <f t="shared" si="201"/>
        <v>2020</v>
      </c>
      <c r="N1468">
        <f t="shared" si="202"/>
        <v>8</v>
      </c>
      <c r="O1468">
        <f t="shared" si="203"/>
        <v>34</v>
      </c>
      <c r="P1468" t="str">
        <f t="shared" si="204"/>
        <v>Aug</v>
      </c>
      <c r="Q1468">
        <f t="shared" si="205"/>
        <v>19</v>
      </c>
      <c r="R1468" t="str">
        <f t="shared" si="206"/>
        <v>Wed</v>
      </c>
    </row>
    <row r="1469" spans="1:18" x14ac:dyDescent="0.25">
      <c r="A1469" t="str">
        <f>PROPER(Sheet1!A1470)</f>
        <v>Lumina Networks</v>
      </c>
      <c r="B1469" t="str">
        <f>PROPER(Sheet1!B1470)</f>
        <v>Sf Bay Area</v>
      </c>
      <c r="C1469" t="s">
        <v>115</v>
      </c>
      <c r="E1469" s="2">
        <v>1</v>
      </c>
      <c r="F1469" s="1">
        <v>44061</v>
      </c>
      <c r="G1469" t="s">
        <v>21</v>
      </c>
      <c r="H1469" t="s">
        <v>29</v>
      </c>
      <c r="I1469" s="3">
        <v>10</v>
      </c>
      <c r="J1469" s="4">
        <f t="shared" si="198"/>
        <v>10000</v>
      </c>
      <c r="K1469">
        <f t="shared" si="199"/>
        <v>0</v>
      </c>
      <c r="L1469">
        <f t="shared" si="200"/>
        <v>0</v>
      </c>
      <c r="M1469">
        <f t="shared" si="201"/>
        <v>2020</v>
      </c>
      <c r="N1469">
        <f t="shared" si="202"/>
        <v>8</v>
      </c>
      <c r="O1469">
        <f t="shared" si="203"/>
        <v>34</v>
      </c>
      <c r="P1469" t="str">
        <f t="shared" si="204"/>
        <v>Aug</v>
      </c>
      <c r="Q1469">
        <f t="shared" si="205"/>
        <v>18</v>
      </c>
      <c r="R1469" t="str">
        <f t="shared" si="206"/>
        <v>Tue</v>
      </c>
    </row>
    <row r="1470" spans="1:18" x14ac:dyDescent="0.25">
      <c r="A1470" t="str">
        <f>PROPER(Sheet1!A1471)</f>
        <v>Dji</v>
      </c>
      <c r="B1470" t="str">
        <f>PROPER(Sheet1!B1471)</f>
        <v>Shenzen</v>
      </c>
      <c r="C1470" t="s">
        <v>37</v>
      </c>
      <c r="F1470" s="1">
        <v>44060</v>
      </c>
      <c r="G1470" t="s">
        <v>16</v>
      </c>
      <c r="H1470" t="s">
        <v>177</v>
      </c>
      <c r="I1470" s="3">
        <v>105</v>
      </c>
      <c r="J1470" s="4">
        <f t="shared" si="198"/>
        <v>105000</v>
      </c>
      <c r="K1470">
        <f t="shared" si="199"/>
        <v>0</v>
      </c>
      <c r="L1470">
        <f t="shared" si="200"/>
        <v>0</v>
      </c>
      <c r="M1470">
        <f t="shared" si="201"/>
        <v>2020</v>
      </c>
      <c r="N1470">
        <f t="shared" si="202"/>
        <v>8</v>
      </c>
      <c r="O1470">
        <f t="shared" si="203"/>
        <v>34</v>
      </c>
      <c r="P1470" t="str">
        <f t="shared" si="204"/>
        <v>Aug</v>
      </c>
      <c r="Q1470">
        <f t="shared" si="205"/>
        <v>17</v>
      </c>
      <c r="R1470" t="str">
        <f t="shared" si="206"/>
        <v>Mon</v>
      </c>
    </row>
    <row r="1471" spans="1:18" x14ac:dyDescent="0.25">
      <c r="A1471" t="str">
        <f>PROPER(Sheet1!A1472)</f>
        <v>Shopify</v>
      </c>
      <c r="B1471" t="str">
        <f>PROPER(Sheet1!B1472)</f>
        <v>Ottawa</v>
      </c>
      <c r="C1471" t="s">
        <v>20</v>
      </c>
      <c r="D1471">
        <v>30</v>
      </c>
      <c r="F1471" s="1">
        <v>44057</v>
      </c>
      <c r="G1471" t="s">
        <v>11</v>
      </c>
      <c r="H1471" t="s">
        <v>109</v>
      </c>
      <c r="I1471" s="3">
        <v>122.3</v>
      </c>
      <c r="J1471" s="4">
        <f t="shared" si="198"/>
        <v>122300</v>
      </c>
      <c r="K1471">
        <f t="shared" si="199"/>
        <v>0</v>
      </c>
      <c r="L1471">
        <f t="shared" si="200"/>
        <v>-30</v>
      </c>
      <c r="M1471">
        <f t="shared" si="201"/>
        <v>2020</v>
      </c>
      <c r="N1471">
        <f t="shared" si="202"/>
        <v>8</v>
      </c>
      <c r="O1471">
        <f t="shared" si="203"/>
        <v>33</v>
      </c>
      <c r="P1471" t="str">
        <f t="shared" si="204"/>
        <v>Aug</v>
      </c>
      <c r="Q1471">
        <f t="shared" si="205"/>
        <v>14</v>
      </c>
      <c r="R1471" t="str">
        <f t="shared" si="206"/>
        <v>Fri</v>
      </c>
    </row>
    <row r="1472" spans="1:18" x14ac:dyDescent="0.25">
      <c r="A1472" t="str">
        <f>PROPER(Sheet1!A1473)</f>
        <v>Invision</v>
      </c>
      <c r="B1472" t="str">
        <f>PROPER(Sheet1!B1473)</f>
        <v>New York City</v>
      </c>
      <c r="C1472" t="s">
        <v>130</v>
      </c>
      <c r="F1472" s="1">
        <v>44057</v>
      </c>
      <c r="G1472" t="s">
        <v>47</v>
      </c>
      <c r="H1472" t="s">
        <v>29</v>
      </c>
      <c r="I1472" s="3">
        <v>350.2</v>
      </c>
      <c r="J1472" s="4">
        <f t="shared" si="198"/>
        <v>350200</v>
      </c>
      <c r="K1472">
        <f t="shared" si="199"/>
        <v>0</v>
      </c>
      <c r="L1472">
        <f t="shared" si="200"/>
        <v>0</v>
      </c>
      <c r="M1472">
        <f t="shared" si="201"/>
        <v>2020</v>
      </c>
      <c r="N1472">
        <f t="shared" si="202"/>
        <v>8</v>
      </c>
      <c r="O1472">
        <f t="shared" si="203"/>
        <v>33</v>
      </c>
      <c r="P1472" t="str">
        <f t="shared" si="204"/>
        <v>Aug</v>
      </c>
      <c r="Q1472">
        <f t="shared" si="205"/>
        <v>14</v>
      </c>
      <c r="R1472" t="str">
        <f t="shared" si="206"/>
        <v>Fri</v>
      </c>
    </row>
    <row r="1473" spans="1:18" x14ac:dyDescent="0.25">
      <c r="A1473" t="str">
        <f>PROPER(Sheet1!A1474)</f>
        <v>Hopskipdrive</v>
      </c>
      <c r="B1473" t="str">
        <f>PROPER(Sheet1!B1474)</f>
        <v>Los Angeles</v>
      </c>
      <c r="C1473" t="s">
        <v>94</v>
      </c>
      <c r="F1473" s="1">
        <v>44055</v>
      </c>
      <c r="G1473" t="s">
        <v>16</v>
      </c>
      <c r="H1473" t="s">
        <v>29</v>
      </c>
      <c r="I1473" s="3">
        <v>45</v>
      </c>
      <c r="J1473" s="4">
        <f t="shared" si="198"/>
        <v>45000</v>
      </c>
      <c r="K1473">
        <f t="shared" si="199"/>
        <v>0</v>
      </c>
      <c r="L1473">
        <f t="shared" si="200"/>
        <v>0</v>
      </c>
      <c r="M1473">
        <f t="shared" si="201"/>
        <v>2020</v>
      </c>
      <c r="N1473">
        <f t="shared" si="202"/>
        <v>8</v>
      </c>
      <c r="O1473">
        <f t="shared" si="203"/>
        <v>33</v>
      </c>
      <c r="P1473" t="str">
        <f t="shared" si="204"/>
        <v>Aug</v>
      </c>
      <c r="Q1473">
        <f t="shared" si="205"/>
        <v>12</v>
      </c>
      <c r="R1473" t="str">
        <f t="shared" si="206"/>
        <v>Wed</v>
      </c>
    </row>
    <row r="1474" spans="1:18" x14ac:dyDescent="0.25">
      <c r="A1474" t="str">
        <f>PROPER(Sheet1!A1475)</f>
        <v>Mozilla</v>
      </c>
      <c r="B1474" t="str">
        <f>PROPER(Sheet1!B1475)</f>
        <v>Sf Bay Area</v>
      </c>
      <c r="C1474" t="s">
        <v>37</v>
      </c>
      <c r="D1474">
        <v>250</v>
      </c>
      <c r="E1474" s="2">
        <v>0.25</v>
      </c>
      <c r="F1474" s="1">
        <v>44054</v>
      </c>
      <c r="G1474" t="s">
        <v>16</v>
      </c>
      <c r="H1474" t="s">
        <v>29</v>
      </c>
      <c r="I1474" s="3">
        <v>2.2999999999999998</v>
      </c>
      <c r="J1474" s="4">
        <f t="shared" ref="J1474:J1537" si="207">1000*I1474</f>
        <v>2300</v>
      </c>
      <c r="K1474">
        <f t="shared" ref="K1474:K1537" si="208">IFERROR(D1474/E1474,0)</f>
        <v>1000</v>
      </c>
      <c r="L1474">
        <f t="shared" ref="L1474:L1537" si="209">IFERROR(K1474-D1474,0)</f>
        <v>750</v>
      </c>
      <c r="M1474">
        <f t="shared" ref="M1474:M1537" si="210">YEAR(F1474)</f>
        <v>2020</v>
      </c>
      <c r="N1474">
        <f t="shared" ref="N1474:N1537" si="211">MONTH(F1474)</f>
        <v>8</v>
      </c>
      <c r="O1474">
        <f t="shared" ref="O1474:O1537" si="212">WEEKNUM(F1474)</f>
        <v>33</v>
      </c>
      <c r="P1474" t="str">
        <f t="shared" ref="P1474:P1537" si="213">TEXT(F1474,"MMM")</f>
        <v>Aug</v>
      </c>
      <c r="Q1474">
        <f t="shared" ref="Q1474:Q1537" si="214">DAY(F1474)</f>
        <v>11</v>
      </c>
      <c r="R1474" t="str">
        <f t="shared" ref="R1474:R1537" si="215">TEXT(F1474,"DDD")</f>
        <v>Tue</v>
      </c>
    </row>
    <row r="1475" spans="1:18" x14ac:dyDescent="0.25">
      <c r="A1475" t="str">
        <f>PROPER(Sheet1!A1476)</f>
        <v>Eatsy</v>
      </c>
      <c r="B1475" t="str">
        <f>PROPER(Sheet1!B1476)</f>
        <v>Singapore</v>
      </c>
      <c r="C1475" t="s">
        <v>41</v>
      </c>
      <c r="D1475">
        <v>20</v>
      </c>
      <c r="E1475" s="2">
        <v>1</v>
      </c>
      <c r="F1475" s="1">
        <v>44051</v>
      </c>
      <c r="G1475" t="s">
        <v>202</v>
      </c>
      <c r="H1475" t="s">
        <v>205</v>
      </c>
      <c r="I1475" s="3">
        <v>0.97550000000000003</v>
      </c>
      <c r="J1475" s="4">
        <f t="shared" si="207"/>
        <v>975.5</v>
      </c>
      <c r="K1475">
        <f t="shared" si="208"/>
        <v>20</v>
      </c>
      <c r="L1475">
        <f t="shared" si="209"/>
        <v>0</v>
      </c>
      <c r="M1475">
        <f t="shared" si="210"/>
        <v>2020</v>
      </c>
      <c r="N1475">
        <f t="shared" si="211"/>
        <v>8</v>
      </c>
      <c r="O1475">
        <f t="shared" si="212"/>
        <v>32</v>
      </c>
      <c r="P1475" t="str">
        <f t="shared" si="213"/>
        <v>Aug</v>
      </c>
      <c r="Q1475">
        <f t="shared" si="214"/>
        <v>8</v>
      </c>
      <c r="R1475" t="str">
        <f t="shared" si="215"/>
        <v>Sat</v>
      </c>
    </row>
    <row r="1476" spans="1:18" x14ac:dyDescent="0.25">
      <c r="A1476" t="str">
        <f>PROPER(Sheet1!A1477)</f>
        <v>Glossier</v>
      </c>
      <c r="B1476" t="str">
        <f>PROPER(Sheet1!B1477)</f>
        <v>New York City</v>
      </c>
      <c r="C1476" t="s">
        <v>20</v>
      </c>
      <c r="D1476">
        <v>150</v>
      </c>
      <c r="E1476" s="2">
        <v>0.38</v>
      </c>
      <c r="F1476" s="1">
        <v>44050</v>
      </c>
      <c r="G1476" t="s">
        <v>72</v>
      </c>
      <c r="H1476" t="s">
        <v>29</v>
      </c>
      <c r="I1476" s="3">
        <v>186.4</v>
      </c>
      <c r="J1476" s="4">
        <f t="shared" si="207"/>
        <v>186400</v>
      </c>
      <c r="K1476">
        <f t="shared" si="208"/>
        <v>394.73684210526318</v>
      </c>
      <c r="L1476">
        <f t="shared" si="209"/>
        <v>244.73684210526318</v>
      </c>
      <c r="M1476">
        <f t="shared" si="210"/>
        <v>2020</v>
      </c>
      <c r="N1476">
        <f t="shared" si="211"/>
        <v>8</v>
      </c>
      <c r="O1476">
        <f t="shared" si="212"/>
        <v>32</v>
      </c>
      <c r="P1476" t="str">
        <f t="shared" si="213"/>
        <v>Aug</v>
      </c>
      <c r="Q1476">
        <f t="shared" si="214"/>
        <v>7</v>
      </c>
      <c r="R1476" t="str">
        <f t="shared" si="215"/>
        <v>Fri</v>
      </c>
    </row>
    <row r="1477" spans="1:18" x14ac:dyDescent="0.25">
      <c r="A1477" t="str">
        <f>PROPER(Sheet1!A1478)</f>
        <v>The Appraisal Lane</v>
      </c>
      <c r="B1477" t="str">
        <f>PROPER(Sheet1!B1478)</f>
        <v>Montevideo</v>
      </c>
      <c r="C1477" t="s">
        <v>94</v>
      </c>
      <c r="F1477" s="1">
        <v>44050</v>
      </c>
      <c r="G1477" t="s">
        <v>202</v>
      </c>
      <c r="H1477" t="s">
        <v>1483</v>
      </c>
      <c r="I1477" s="3">
        <v>1.8</v>
      </c>
      <c r="J1477" s="4">
        <f t="shared" si="207"/>
        <v>1800</v>
      </c>
      <c r="K1477">
        <f t="shared" si="208"/>
        <v>0</v>
      </c>
      <c r="L1477">
        <f t="shared" si="209"/>
        <v>0</v>
      </c>
      <c r="M1477">
        <f t="shared" si="210"/>
        <v>2020</v>
      </c>
      <c r="N1477">
        <f t="shared" si="211"/>
        <v>8</v>
      </c>
      <c r="O1477">
        <f t="shared" si="212"/>
        <v>32</v>
      </c>
      <c r="P1477" t="str">
        <f t="shared" si="213"/>
        <v>Aug</v>
      </c>
      <c r="Q1477">
        <f t="shared" si="214"/>
        <v>7</v>
      </c>
      <c r="R1477" t="str">
        <f t="shared" si="215"/>
        <v>Fri</v>
      </c>
    </row>
    <row r="1478" spans="1:18" x14ac:dyDescent="0.25">
      <c r="A1478" t="str">
        <f>PROPER(Sheet1!A1479)</f>
        <v>Thriver</v>
      </c>
      <c r="B1478" t="str">
        <f>PROPER(Sheet1!B1479)</f>
        <v>Toronto</v>
      </c>
      <c r="C1478" t="s">
        <v>41</v>
      </c>
      <c r="D1478">
        <v>75</v>
      </c>
      <c r="E1478" s="2">
        <v>0.5</v>
      </c>
      <c r="F1478" s="1">
        <v>44049</v>
      </c>
      <c r="G1478" t="s">
        <v>63</v>
      </c>
      <c r="H1478" t="s">
        <v>109</v>
      </c>
      <c r="I1478" s="3">
        <v>53</v>
      </c>
      <c r="J1478" s="4">
        <f t="shared" si="207"/>
        <v>53000</v>
      </c>
      <c r="K1478">
        <f t="shared" si="208"/>
        <v>150</v>
      </c>
      <c r="L1478">
        <f t="shared" si="209"/>
        <v>75</v>
      </c>
      <c r="M1478">
        <f t="shared" si="210"/>
        <v>2020</v>
      </c>
      <c r="N1478">
        <f t="shared" si="211"/>
        <v>8</v>
      </c>
      <c r="O1478">
        <f t="shared" si="212"/>
        <v>32</v>
      </c>
      <c r="P1478" t="str">
        <f t="shared" si="213"/>
        <v>Aug</v>
      </c>
      <c r="Q1478">
        <f t="shared" si="214"/>
        <v>6</v>
      </c>
      <c r="R1478" t="str">
        <f t="shared" si="215"/>
        <v>Thu</v>
      </c>
    </row>
    <row r="1479" spans="1:18" x14ac:dyDescent="0.25">
      <c r="A1479" t="str">
        <f>PROPER(Sheet1!A1480)</f>
        <v>Vesta</v>
      </c>
      <c r="B1479" t="str">
        <f>PROPER(Sheet1!B1480)</f>
        <v>Atlanta</v>
      </c>
      <c r="C1479" t="s">
        <v>291</v>
      </c>
      <c r="D1479">
        <v>56</v>
      </c>
      <c r="F1479" s="1">
        <v>44048</v>
      </c>
      <c r="G1479" t="s">
        <v>16</v>
      </c>
      <c r="H1479" t="s">
        <v>29</v>
      </c>
      <c r="I1479" s="3">
        <v>20</v>
      </c>
      <c r="J1479" s="4">
        <f t="shared" si="207"/>
        <v>20000</v>
      </c>
      <c r="K1479">
        <f t="shared" si="208"/>
        <v>0</v>
      </c>
      <c r="L1479">
        <f t="shared" si="209"/>
        <v>-56</v>
      </c>
      <c r="M1479">
        <f t="shared" si="210"/>
        <v>2020</v>
      </c>
      <c r="N1479">
        <f t="shared" si="211"/>
        <v>8</v>
      </c>
      <c r="O1479">
        <f t="shared" si="212"/>
        <v>32</v>
      </c>
      <c r="P1479" t="str">
        <f t="shared" si="213"/>
        <v>Aug</v>
      </c>
      <c r="Q1479">
        <f t="shared" si="214"/>
        <v>5</v>
      </c>
      <c r="R1479" t="str">
        <f t="shared" si="215"/>
        <v>Wed</v>
      </c>
    </row>
    <row r="1480" spans="1:18" x14ac:dyDescent="0.25">
      <c r="A1480" t="str">
        <f>PROPER(Sheet1!A1481)</f>
        <v>Booking.Com</v>
      </c>
      <c r="B1480" t="str">
        <f>PROPER(Sheet1!B1481)</f>
        <v>Amsterdam</v>
      </c>
      <c r="C1480" t="s">
        <v>101</v>
      </c>
      <c r="D1480">
        <v>4375</v>
      </c>
      <c r="E1480" s="2">
        <v>0.25</v>
      </c>
      <c r="F1480" s="1">
        <v>44042</v>
      </c>
      <c r="G1480" t="s">
        <v>44</v>
      </c>
      <c r="H1480" t="s">
        <v>34</v>
      </c>
      <c r="J1480" s="4">
        <f t="shared" si="207"/>
        <v>0</v>
      </c>
      <c r="K1480">
        <f t="shared" si="208"/>
        <v>17500</v>
      </c>
      <c r="L1480">
        <f t="shared" si="209"/>
        <v>13125</v>
      </c>
      <c r="M1480">
        <f t="shared" si="210"/>
        <v>2020</v>
      </c>
      <c r="N1480">
        <f t="shared" si="211"/>
        <v>7</v>
      </c>
      <c r="O1480">
        <f t="shared" si="212"/>
        <v>31</v>
      </c>
      <c r="P1480" t="str">
        <f t="shared" si="213"/>
        <v>Jul</v>
      </c>
      <c r="Q1480">
        <f t="shared" si="214"/>
        <v>30</v>
      </c>
      <c r="R1480" t="str">
        <f t="shared" si="215"/>
        <v>Thu</v>
      </c>
    </row>
    <row r="1481" spans="1:18" x14ac:dyDescent="0.25">
      <c r="A1481" t="str">
        <f>PROPER(Sheet1!A1482)</f>
        <v>Buy.Com / Rakuten</v>
      </c>
      <c r="B1481" t="str">
        <f>PROPER(Sheet1!B1482)</f>
        <v>Sf Bay Area</v>
      </c>
      <c r="C1481" t="s">
        <v>20</v>
      </c>
      <c r="D1481">
        <v>87</v>
      </c>
      <c r="E1481" s="2">
        <v>1</v>
      </c>
      <c r="F1481" s="1">
        <v>44042</v>
      </c>
      <c r="G1481" t="s">
        <v>44</v>
      </c>
      <c r="H1481" t="s">
        <v>29</v>
      </c>
      <c r="I1481" s="3">
        <v>42.4</v>
      </c>
      <c r="J1481" s="4">
        <f t="shared" si="207"/>
        <v>42400</v>
      </c>
      <c r="K1481">
        <f t="shared" si="208"/>
        <v>87</v>
      </c>
      <c r="L1481">
        <f t="shared" si="209"/>
        <v>0</v>
      </c>
      <c r="M1481">
        <f t="shared" si="210"/>
        <v>2020</v>
      </c>
      <c r="N1481">
        <f t="shared" si="211"/>
        <v>7</v>
      </c>
      <c r="O1481">
        <f t="shared" si="212"/>
        <v>31</v>
      </c>
      <c r="P1481" t="str">
        <f t="shared" si="213"/>
        <v>Jul</v>
      </c>
      <c r="Q1481">
        <f t="shared" si="214"/>
        <v>30</v>
      </c>
      <c r="R1481" t="str">
        <f t="shared" si="215"/>
        <v>Thu</v>
      </c>
    </row>
    <row r="1482" spans="1:18" x14ac:dyDescent="0.25">
      <c r="A1482" t="str">
        <f>PROPER(Sheet1!A1483)</f>
        <v>Tzero</v>
      </c>
      <c r="B1482" t="str">
        <f>PROPER(Sheet1!B1483)</f>
        <v>New York City</v>
      </c>
      <c r="C1482" t="s">
        <v>32</v>
      </c>
      <c r="F1482" s="1">
        <v>44042</v>
      </c>
      <c r="G1482" t="s">
        <v>44</v>
      </c>
      <c r="H1482" t="s">
        <v>29</v>
      </c>
      <c r="I1482" s="3">
        <v>472</v>
      </c>
      <c r="J1482" s="4">
        <f t="shared" si="207"/>
        <v>472000</v>
      </c>
      <c r="K1482">
        <f t="shared" si="208"/>
        <v>0</v>
      </c>
      <c r="L1482">
        <f t="shared" si="209"/>
        <v>0</v>
      </c>
      <c r="M1482">
        <f t="shared" si="210"/>
        <v>2020</v>
      </c>
      <c r="N1482">
        <f t="shared" si="211"/>
        <v>7</v>
      </c>
      <c r="O1482">
        <f t="shared" si="212"/>
        <v>31</v>
      </c>
      <c r="P1482" t="str">
        <f t="shared" si="213"/>
        <v>Jul</v>
      </c>
      <c r="Q1482">
        <f t="shared" si="214"/>
        <v>30</v>
      </c>
      <c r="R1482" t="str">
        <f t="shared" si="215"/>
        <v>Thu</v>
      </c>
    </row>
    <row r="1483" spans="1:18" x14ac:dyDescent="0.25">
      <c r="A1483" t="str">
        <f>PROPER(Sheet1!A1484)</f>
        <v>Pared</v>
      </c>
      <c r="B1483" t="str">
        <f>PROPER(Sheet1!B1484)</f>
        <v>Sf Bay Area</v>
      </c>
      <c r="C1483" t="s">
        <v>41</v>
      </c>
      <c r="F1483" s="1">
        <v>44041</v>
      </c>
      <c r="G1483" t="s">
        <v>16</v>
      </c>
      <c r="H1483" t="s">
        <v>29</v>
      </c>
      <c r="I1483" s="3">
        <v>13</v>
      </c>
      <c r="J1483" s="4">
        <f t="shared" si="207"/>
        <v>13000</v>
      </c>
      <c r="K1483">
        <f t="shared" si="208"/>
        <v>0</v>
      </c>
      <c r="L1483">
        <f t="shared" si="209"/>
        <v>0</v>
      </c>
      <c r="M1483">
        <f t="shared" si="210"/>
        <v>2020</v>
      </c>
      <c r="N1483">
        <f t="shared" si="211"/>
        <v>7</v>
      </c>
      <c r="O1483">
        <f t="shared" si="212"/>
        <v>31</v>
      </c>
      <c r="P1483" t="str">
        <f t="shared" si="213"/>
        <v>Jul</v>
      </c>
      <c r="Q1483">
        <f t="shared" si="214"/>
        <v>29</v>
      </c>
      <c r="R1483" t="str">
        <f t="shared" si="215"/>
        <v>Wed</v>
      </c>
    </row>
    <row r="1484" spans="1:18" x14ac:dyDescent="0.25">
      <c r="A1484" t="str">
        <f>PROPER(Sheet1!A1485)</f>
        <v>Procore</v>
      </c>
      <c r="B1484" t="str">
        <f>PROPER(Sheet1!B1485)</f>
        <v>Los Angeles</v>
      </c>
      <c r="C1484" t="s">
        <v>151</v>
      </c>
      <c r="D1484">
        <v>180</v>
      </c>
      <c r="E1484" s="2">
        <v>0.09</v>
      </c>
      <c r="F1484" s="1">
        <v>44040</v>
      </c>
      <c r="G1484" t="s">
        <v>16</v>
      </c>
      <c r="H1484" t="s">
        <v>29</v>
      </c>
      <c r="I1484" s="3">
        <v>649</v>
      </c>
      <c r="J1484" s="4">
        <f t="shared" si="207"/>
        <v>649000</v>
      </c>
      <c r="K1484">
        <f t="shared" si="208"/>
        <v>2000</v>
      </c>
      <c r="L1484">
        <f t="shared" si="209"/>
        <v>1820</v>
      </c>
      <c r="M1484">
        <f t="shared" si="210"/>
        <v>2020</v>
      </c>
      <c r="N1484">
        <f t="shared" si="211"/>
        <v>7</v>
      </c>
      <c r="O1484">
        <f t="shared" si="212"/>
        <v>31</v>
      </c>
      <c r="P1484" t="str">
        <f t="shared" si="213"/>
        <v>Jul</v>
      </c>
      <c r="Q1484">
        <f t="shared" si="214"/>
        <v>28</v>
      </c>
      <c r="R1484" t="str">
        <f t="shared" si="215"/>
        <v>Tue</v>
      </c>
    </row>
    <row r="1485" spans="1:18" x14ac:dyDescent="0.25">
      <c r="A1485" t="str">
        <f>PROPER(Sheet1!A1486)</f>
        <v>Swiggy</v>
      </c>
      <c r="B1485" t="str">
        <f>PROPER(Sheet1!B1486)</f>
        <v>Bengaluru</v>
      </c>
      <c r="C1485" t="s">
        <v>41</v>
      </c>
      <c r="D1485">
        <v>350</v>
      </c>
      <c r="E1485" s="2">
        <v>0.05</v>
      </c>
      <c r="F1485" s="1">
        <v>44039</v>
      </c>
      <c r="G1485" t="s">
        <v>257</v>
      </c>
      <c r="H1485" t="s">
        <v>17</v>
      </c>
      <c r="I1485" s="3">
        <v>1600</v>
      </c>
      <c r="J1485" s="4">
        <f t="shared" si="207"/>
        <v>1600000</v>
      </c>
      <c r="K1485">
        <f t="shared" si="208"/>
        <v>7000</v>
      </c>
      <c r="L1485">
        <f t="shared" si="209"/>
        <v>6650</v>
      </c>
      <c r="M1485">
        <f t="shared" si="210"/>
        <v>2020</v>
      </c>
      <c r="N1485">
        <f t="shared" si="211"/>
        <v>7</v>
      </c>
      <c r="O1485">
        <f t="shared" si="212"/>
        <v>31</v>
      </c>
      <c r="P1485" t="str">
        <f t="shared" si="213"/>
        <v>Jul</v>
      </c>
      <c r="Q1485">
        <f t="shared" si="214"/>
        <v>27</v>
      </c>
      <c r="R1485" t="str">
        <f t="shared" si="215"/>
        <v>Mon</v>
      </c>
    </row>
    <row r="1486" spans="1:18" x14ac:dyDescent="0.25">
      <c r="A1486" t="str">
        <f>PROPER(Sheet1!A1487)</f>
        <v>Zeitgold</v>
      </c>
      <c r="B1486" t="str">
        <f>PROPER(Sheet1!B1487)</f>
        <v>Berlin</v>
      </c>
      <c r="C1486" t="s">
        <v>32</v>
      </c>
      <c r="D1486">
        <v>75</v>
      </c>
      <c r="E1486" s="2">
        <v>0.72</v>
      </c>
      <c r="F1486" s="1">
        <v>44039</v>
      </c>
      <c r="G1486" t="s">
        <v>63</v>
      </c>
      <c r="H1486" t="s">
        <v>127</v>
      </c>
      <c r="I1486" s="3">
        <v>60.18</v>
      </c>
      <c r="J1486" s="4">
        <f t="shared" si="207"/>
        <v>60180</v>
      </c>
      <c r="K1486">
        <f t="shared" si="208"/>
        <v>104.16666666666667</v>
      </c>
      <c r="L1486">
        <f t="shared" si="209"/>
        <v>29.166666666666671</v>
      </c>
      <c r="M1486">
        <f t="shared" si="210"/>
        <v>2020</v>
      </c>
      <c r="N1486">
        <f t="shared" si="211"/>
        <v>7</v>
      </c>
      <c r="O1486">
        <f t="shared" si="212"/>
        <v>31</v>
      </c>
      <c r="P1486" t="str">
        <f t="shared" si="213"/>
        <v>Jul</v>
      </c>
      <c r="Q1486">
        <f t="shared" si="214"/>
        <v>27</v>
      </c>
      <c r="R1486" t="str">
        <f t="shared" si="215"/>
        <v>Mon</v>
      </c>
    </row>
    <row r="1487" spans="1:18" x14ac:dyDescent="0.25">
      <c r="A1487" t="str">
        <f>PROPER(Sheet1!A1488)</f>
        <v>Perkbox</v>
      </c>
      <c r="B1487" t="str">
        <f>PROPER(Sheet1!B1488)</f>
        <v>London</v>
      </c>
      <c r="C1487" t="s">
        <v>50</v>
      </c>
      <c r="F1487" s="1">
        <v>44039</v>
      </c>
      <c r="G1487" t="s">
        <v>16</v>
      </c>
      <c r="H1487" t="s">
        <v>124</v>
      </c>
      <c r="I1487" s="3">
        <v>29.7</v>
      </c>
      <c r="J1487" s="4">
        <f t="shared" si="207"/>
        <v>29700</v>
      </c>
      <c r="K1487">
        <f t="shared" si="208"/>
        <v>0</v>
      </c>
      <c r="L1487">
        <f t="shared" si="209"/>
        <v>0</v>
      </c>
      <c r="M1487">
        <f t="shared" si="210"/>
        <v>2020</v>
      </c>
      <c r="N1487">
        <f t="shared" si="211"/>
        <v>7</v>
      </c>
      <c r="O1487">
        <f t="shared" si="212"/>
        <v>31</v>
      </c>
      <c r="P1487" t="str">
        <f t="shared" si="213"/>
        <v>Jul</v>
      </c>
      <c r="Q1487">
        <f t="shared" si="214"/>
        <v>27</v>
      </c>
      <c r="R1487" t="str">
        <f t="shared" si="215"/>
        <v>Mon</v>
      </c>
    </row>
    <row r="1488" spans="1:18" x14ac:dyDescent="0.25">
      <c r="A1488" t="str">
        <f>PROPER(Sheet1!A1489)</f>
        <v>Checkr</v>
      </c>
      <c r="B1488" t="str">
        <f>PROPER(Sheet1!B1489)</f>
        <v>Sf Bay Area</v>
      </c>
      <c r="C1488" t="s">
        <v>50</v>
      </c>
      <c r="D1488">
        <v>64</v>
      </c>
      <c r="E1488" s="2">
        <v>0.12</v>
      </c>
      <c r="F1488" s="1">
        <v>44035</v>
      </c>
      <c r="G1488" t="s">
        <v>72</v>
      </c>
      <c r="H1488" t="s">
        <v>29</v>
      </c>
      <c r="I1488" s="3">
        <v>309</v>
      </c>
      <c r="J1488" s="4">
        <f t="shared" si="207"/>
        <v>309000</v>
      </c>
      <c r="K1488">
        <f t="shared" si="208"/>
        <v>533.33333333333337</v>
      </c>
      <c r="L1488">
        <f t="shared" si="209"/>
        <v>469.33333333333337</v>
      </c>
      <c r="M1488">
        <f t="shared" si="210"/>
        <v>2020</v>
      </c>
      <c r="N1488">
        <f t="shared" si="211"/>
        <v>7</v>
      </c>
      <c r="O1488">
        <f t="shared" si="212"/>
        <v>30</v>
      </c>
      <c r="P1488" t="str">
        <f t="shared" si="213"/>
        <v>Jul</v>
      </c>
      <c r="Q1488">
        <f t="shared" si="214"/>
        <v>23</v>
      </c>
      <c r="R1488" t="str">
        <f t="shared" si="215"/>
        <v>Thu</v>
      </c>
    </row>
    <row r="1489" spans="1:18" x14ac:dyDescent="0.25">
      <c r="A1489" t="str">
        <f>PROPER(Sheet1!A1490)</f>
        <v>Sorabel</v>
      </c>
      <c r="B1489" t="str">
        <f>PROPER(Sheet1!B1490)</f>
        <v>Jakarta</v>
      </c>
      <c r="C1489" t="s">
        <v>20</v>
      </c>
      <c r="E1489" s="2">
        <v>1</v>
      </c>
      <c r="F1489" s="1">
        <v>44035</v>
      </c>
      <c r="G1489" t="s">
        <v>63</v>
      </c>
      <c r="H1489" t="s">
        <v>342</v>
      </c>
      <c r="I1489" s="3">
        <v>27</v>
      </c>
      <c r="J1489" s="4">
        <f t="shared" si="207"/>
        <v>27000</v>
      </c>
      <c r="K1489">
        <f t="shared" si="208"/>
        <v>0</v>
      </c>
      <c r="L1489">
        <f t="shared" si="209"/>
        <v>0</v>
      </c>
      <c r="M1489">
        <f t="shared" si="210"/>
        <v>2020</v>
      </c>
      <c r="N1489">
        <f t="shared" si="211"/>
        <v>7</v>
      </c>
      <c r="O1489">
        <f t="shared" si="212"/>
        <v>30</v>
      </c>
      <c r="P1489" t="str">
        <f t="shared" si="213"/>
        <v>Jul</v>
      </c>
      <c r="Q1489">
        <f t="shared" si="214"/>
        <v>23</v>
      </c>
      <c r="R1489" t="str">
        <f t="shared" si="215"/>
        <v>Thu</v>
      </c>
    </row>
    <row r="1490" spans="1:18" x14ac:dyDescent="0.25">
      <c r="A1490" t="str">
        <f>PROPER(Sheet1!A1491)</f>
        <v>Linkedin</v>
      </c>
      <c r="B1490" t="str">
        <f>PROPER(Sheet1!B1491)</f>
        <v>Sf Bay Area</v>
      </c>
      <c r="C1490" t="s">
        <v>488</v>
      </c>
      <c r="D1490">
        <v>960</v>
      </c>
      <c r="E1490" s="2">
        <v>0.06</v>
      </c>
      <c r="F1490" s="1">
        <v>44033</v>
      </c>
      <c r="G1490" t="s">
        <v>44</v>
      </c>
      <c r="H1490" t="s">
        <v>29</v>
      </c>
      <c r="I1490" s="3">
        <v>154</v>
      </c>
      <c r="J1490" s="4">
        <f t="shared" si="207"/>
        <v>154000</v>
      </c>
      <c r="K1490">
        <f t="shared" si="208"/>
        <v>16000</v>
      </c>
      <c r="L1490">
        <f t="shared" si="209"/>
        <v>15040</v>
      </c>
      <c r="M1490">
        <f t="shared" si="210"/>
        <v>2020</v>
      </c>
      <c r="N1490">
        <f t="shared" si="211"/>
        <v>7</v>
      </c>
      <c r="O1490">
        <f t="shared" si="212"/>
        <v>30</v>
      </c>
      <c r="P1490" t="str">
        <f t="shared" si="213"/>
        <v>Jul</v>
      </c>
      <c r="Q1490">
        <f t="shared" si="214"/>
        <v>21</v>
      </c>
      <c r="R1490" t="str">
        <f t="shared" si="215"/>
        <v>Tue</v>
      </c>
    </row>
    <row r="1491" spans="1:18" x14ac:dyDescent="0.25">
      <c r="A1491" t="str">
        <f>PROPER(Sheet1!A1492)</f>
        <v>Lighter Capital</v>
      </c>
      <c r="B1491" t="str">
        <f>PROPER(Sheet1!B1492)</f>
        <v>Seattle</v>
      </c>
      <c r="C1491" t="s">
        <v>32</v>
      </c>
      <c r="D1491">
        <v>22</v>
      </c>
      <c r="E1491" s="2">
        <v>0.49</v>
      </c>
      <c r="F1491" s="1">
        <v>44032</v>
      </c>
      <c r="G1491" t="s">
        <v>63</v>
      </c>
      <c r="H1491" t="s">
        <v>29</v>
      </c>
      <c r="I1491" s="3">
        <v>15</v>
      </c>
      <c r="J1491" s="4">
        <f t="shared" si="207"/>
        <v>15000</v>
      </c>
      <c r="K1491">
        <f t="shared" si="208"/>
        <v>44.897959183673471</v>
      </c>
      <c r="L1491">
        <f t="shared" si="209"/>
        <v>22.897959183673471</v>
      </c>
      <c r="M1491">
        <f t="shared" si="210"/>
        <v>2020</v>
      </c>
      <c r="N1491">
        <f t="shared" si="211"/>
        <v>7</v>
      </c>
      <c r="O1491">
        <f t="shared" si="212"/>
        <v>30</v>
      </c>
      <c r="P1491" t="str">
        <f t="shared" si="213"/>
        <v>Jul</v>
      </c>
      <c r="Q1491">
        <f t="shared" si="214"/>
        <v>20</v>
      </c>
      <c r="R1491" t="str">
        <f t="shared" si="215"/>
        <v>Mon</v>
      </c>
    </row>
    <row r="1492" spans="1:18" x14ac:dyDescent="0.25">
      <c r="A1492" t="str">
        <f>PROPER(Sheet1!A1493)</f>
        <v>Curefit</v>
      </c>
      <c r="B1492" t="str">
        <f>PROPER(Sheet1!B1493)</f>
        <v>Bengaluru</v>
      </c>
      <c r="C1492" t="s">
        <v>71</v>
      </c>
      <c r="D1492">
        <v>120</v>
      </c>
      <c r="F1492" s="1">
        <v>44029</v>
      </c>
      <c r="G1492" t="s">
        <v>72</v>
      </c>
      <c r="H1492" t="s">
        <v>17</v>
      </c>
      <c r="I1492" s="3">
        <v>404.6</v>
      </c>
      <c r="J1492" s="4">
        <f t="shared" si="207"/>
        <v>404600</v>
      </c>
      <c r="K1492">
        <f t="shared" si="208"/>
        <v>0</v>
      </c>
      <c r="L1492">
        <f t="shared" si="209"/>
        <v>-120</v>
      </c>
      <c r="M1492">
        <f t="shared" si="210"/>
        <v>2020</v>
      </c>
      <c r="N1492">
        <f t="shared" si="211"/>
        <v>7</v>
      </c>
      <c r="O1492">
        <f t="shared" si="212"/>
        <v>29</v>
      </c>
      <c r="P1492" t="str">
        <f t="shared" si="213"/>
        <v>Jul</v>
      </c>
      <c r="Q1492">
        <f t="shared" si="214"/>
        <v>17</v>
      </c>
      <c r="R1492" t="str">
        <f t="shared" si="215"/>
        <v>Fri</v>
      </c>
    </row>
    <row r="1493" spans="1:18" x14ac:dyDescent="0.25">
      <c r="A1493" t="str">
        <f>PROPER(Sheet1!A1494)</f>
        <v>Snaptravel</v>
      </c>
      <c r="B1493" t="str">
        <f>PROPER(Sheet1!B1494)</f>
        <v>Toronto</v>
      </c>
      <c r="C1493" t="s">
        <v>101</v>
      </c>
      <c r="F1493" s="1">
        <v>44028</v>
      </c>
      <c r="G1493" t="s">
        <v>21</v>
      </c>
      <c r="H1493" t="s">
        <v>109</v>
      </c>
      <c r="I1493" s="3">
        <v>22.4</v>
      </c>
      <c r="J1493" s="4">
        <f t="shared" si="207"/>
        <v>22400</v>
      </c>
      <c r="K1493">
        <f t="shared" si="208"/>
        <v>0</v>
      </c>
      <c r="L1493">
        <f t="shared" si="209"/>
        <v>0</v>
      </c>
      <c r="M1493">
        <f t="shared" si="210"/>
        <v>2020</v>
      </c>
      <c r="N1493">
        <f t="shared" si="211"/>
        <v>7</v>
      </c>
      <c r="O1493">
        <f t="shared" si="212"/>
        <v>29</v>
      </c>
      <c r="P1493" t="str">
        <f t="shared" si="213"/>
        <v>Jul</v>
      </c>
      <c r="Q1493">
        <f t="shared" si="214"/>
        <v>16</v>
      </c>
      <c r="R1493" t="str">
        <f t="shared" si="215"/>
        <v>Thu</v>
      </c>
    </row>
    <row r="1494" spans="1:18" x14ac:dyDescent="0.25">
      <c r="A1494" t="str">
        <f>PROPER(Sheet1!A1495)</f>
        <v>Optimizely</v>
      </c>
      <c r="B1494" t="str">
        <f>PROPER(Sheet1!B1495)</f>
        <v>Sf Bay Area</v>
      </c>
      <c r="C1494" t="s">
        <v>15</v>
      </c>
      <c r="D1494">
        <v>60</v>
      </c>
      <c r="E1494" s="2">
        <v>0.15</v>
      </c>
      <c r="F1494" s="1">
        <v>44027</v>
      </c>
      <c r="G1494" t="s">
        <v>72</v>
      </c>
      <c r="H1494" t="s">
        <v>29</v>
      </c>
      <c r="I1494" s="3">
        <v>251.2</v>
      </c>
      <c r="J1494" s="4">
        <f t="shared" si="207"/>
        <v>251200</v>
      </c>
      <c r="K1494">
        <f t="shared" si="208"/>
        <v>400</v>
      </c>
      <c r="L1494">
        <f t="shared" si="209"/>
        <v>340</v>
      </c>
      <c r="M1494">
        <f t="shared" si="210"/>
        <v>2020</v>
      </c>
      <c r="N1494">
        <f t="shared" si="211"/>
        <v>7</v>
      </c>
      <c r="O1494">
        <f t="shared" si="212"/>
        <v>29</v>
      </c>
      <c r="P1494" t="str">
        <f t="shared" si="213"/>
        <v>Jul</v>
      </c>
      <c r="Q1494">
        <f t="shared" si="214"/>
        <v>15</v>
      </c>
      <c r="R1494" t="str">
        <f t="shared" si="215"/>
        <v>Wed</v>
      </c>
    </row>
    <row r="1495" spans="1:18" x14ac:dyDescent="0.25">
      <c r="A1495" t="str">
        <f>PROPER(Sheet1!A1496)</f>
        <v>Skyscanner</v>
      </c>
      <c r="B1495" t="str">
        <f>PROPER(Sheet1!B1496)</f>
        <v>Edinburgh</v>
      </c>
      <c r="C1495" t="s">
        <v>101</v>
      </c>
      <c r="D1495">
        <v>300</v>
      </c>
      <c r="E1495" s="2">
        <v>0.2</v>
      </c>
      <c r="F1495" s="1">
        <v>44026</v>
      </c>
      <c r="G1495" t="s">
        <v>44</v>
      </c>
      <c r="H1495" t="s">
        <v>124</v>
      </c>
      <c r="I1495" s="3">
        <v>197.2</v>
      </c>
      <c r="J1495" s="4">
        <f t="shared" si="207"/>
        <v>197200</v>
      </c>
      <c r="K1495">
        <f t="shared" si="208"/>
        <v>1500</v>
      </c>
      <c r="L1495">
        <f t="shared" si="209"/>
        <v>1200</v>
      </c>
      <c r="M1495">
        <f t="shared" si="210"/>
        <v>2020</v>
      </c>
      <c r="N1495">
        <f t="shared" si="211"/>
        <v>7</v>
      </c>
      <c r="O1495">
        <f t="shared" si="212"/>
        <v>29</v>
      </c>
      <c r="P1495" t="str">
        <f t="shared" si="213"/>
        <v>Jul</v>
      </c>
      <c r="Q1495">
        <f t="shared" si="214"/>
        <v>14</v>
      </c>
      <c r="R1495" t="str">
        <f t="shared" si="215"/>
        <v>Tue</v>
      </c>
    </row>
    <row r="1496" spans="1:18" x14ac:dyDescent="0.25">
      <c r="A1496" t="str">
        <f>PROPER(Sheet1!A1497)</f>
        <v>Vox Media</v>
      </c>
      <c r="B1496" t="str">
        <f>PROPER(Sheet1!B1497)</f>
        <v>Washington D.C.</v>
      </c>
      <c r="C1496" t="s">
        <v>10</v>
      </c>
      <c r="F1496" s="1">
        <v>44026</v>
      </c>
      <c r="G1496" t="s">
        <v>47</v>
      </c>
      <c r="H1496" t="s">
        <v>29</v>
      </c>
      <c r="I1496" s="3">
        <v>307.60000000000002</v>
      </c>
      <c r="J1496" s="4">
        <f t="shared" si="207"/>
        <v>307600</v>
      </c>
      <c r="K1496">
        <f t="shared" si="208"/>
        <v>0</v>
      </c>
      <c r="L1496">
        <f t="shared" si="209"/>
        <v>0</v>
      </c>
      <c r="M1496">
        <f t="shared" si="210"/>
        <v>2020</v>
      </c>
      <c r="N1496">
        <f t="shared" si="211"/>
        <v>7</v>
      </c>
      <c r="O1496">
        <f t="shared" si="212"/>
        <v>29</v>
      </c>
      <c r="P1496" t="str">
        <f t="shared" si="213"/>
        <v>Jul</v>
      </c>
      <c r="Q1496">
        <f t="shared" si="214"/>
        <v>14</v>
      </c>
      <c r="R1496" t="str">
        <f t="shared" si="215"/>
        <v>Tue</v>
      </c>
    </row>
    <row r="1497" spans="1:18" x14ac:dyDescent="0.25">
      <c r="A1497" t="str">
        <f>PROPER(Sheet1!A1498)</f>
        <v>Yelp</v>
      </c>
      <c r="B1497" t="str">
        <f>PROPER(Sheet1!B1498)</f>
        <v>Sf Bay Area</v>
      </c>
      <c r="C1497" t="s">
        <v>37</v>
      </c>
      <c r="D1497">
        <v>63</v>
      </c>
      <c r="F1497" s="1">
        <v>44025</v>
      </c>
      <c r="G1497" t="s">
        <v>11</v>
      </c>
      <c r="H1497" t="s">
        <v>29</v>
      </c>
      <c r="I1497" s="3">
        <v>56</v>
      </c>
      <c r="J1497" s="4">
        <f t="shared" si="207"/>
        <v>56000</v>
      </c>
      <c r="K1497">
        <f t="shared" si="208"/>
        <v>0</v>
      </c>
      <c r="L1497">
        <f t="shared" si="209"/>
        <v>-63</v>
      </c>
      <c r="M1497">
        <f t="shared" si="210"/>
        <v>2020</v>
      </c>
      <c r="N1497">
        <f t="shared" si="211"/>
        <v>7</v>
      </c>
      <c r="O1497">
        <f t="shared" si="212"/>
        <v>29</v>
      </c>
      <c r="P1497" t="str">
        <f t="shared" si="213"/>
        <v>Jul</v>
      </c>
      <c r="Q1497">
        <f t="shared" si="214"/>
        <v>13</v>
      </c>
      <c r="R1497" t="str">
        <f t="shared" si="215"/>
        <v>Mon</v>
      </c>
    </row>
    <row r="1498" spans="1:18" x14ac:dyDescent="0.25">
      <c r="A1498" t="str">
        <f>PROPER(Sheet1!A1499)</f>
        <v>Bizongo</v>
      </c>
      <c r="B1498" t="str">
        <f>PROPER(Sheet1!B1499)</f>
        <v>Mumbai</v>
      </c>
      <c r="C1498" t="s">
        <v>211</v>
      </c>
      <c r="D1498">
        <v>140</v>
      </c>
      <c r="F1498" s="1">
        <v>44022</v>
      </c>
      <c r="G1498" t="s">
        <v>33</v>
      </c>
      <c r="H1498" t="s">
        <v>17</v>
      </c>
      <c r="I1498" s="3">
        <v>70</v>
      </c>
      <c r="J1498" s="4">
        <f t="shared" si="207"/>
        <v>70000</v>
      </c>
      <c r="K1498">
        <f t="shared" si="208"/>
        <v>0</v>
      </c>
      <c r="L1498">
        <f t="shared" si="209"/>
        <v>-140</v>
      </c>
      <c r="M1498">
        <f t="shared" si="210"/>
        <v>2020</v>
      </c>
      <c r="N1498">
        <f t="shared" si="211"/>
        <v>7</v>
      </c>
      <c r="O1498">
        <f t="shared" si="212"/>
        <v>28</v>
      </c>
      <c r="P1498" t="str">
        <f t="shared" si="213"/>
        <v>Jul</v>
      </c>
      <c r="Q1498">
        <f t="shared" si="214"/>
        <v>10</v>
      </c>
      <c r="R1498" t="str">
        <f t="shared" si="215"/>
        <v>Fri</v>
      </c>
    </row>
    <row r="1499" spans="1:18" x14ac:dyDescent="0.25">
      <c r="A1499" t="str">
        <f>PROPER(Sheet1!A1500)</f>
        <v>Zilingo</v>
      </c>
      <c r="B1499" t="str">
        <f>PROPER(Sheet1!B1500)</f>
        <v>Singapore</v>
      </c>
      <c r="C1499" t="s">
        <v>20</v>
      </c>
      <c r="D1499">
        <v>100</v>
      </c>
      <c r="E1499" s="2">
        <v>0.12</v>
      </c>
      <c r="F1499" s="1">
        <v>44021</v>
      </c>
      <c r="G1499" t="s">
        <v>72</v>
      </c>
      <c r="H1499" t="s">
        <v>205</v>
      </c>
      <c r="I1499" s="3">
        <v>307</v>
      </c>
      <c r="J1499" s="4">
        <f t="shared" si="207"/>
        <v>307000</v>
      </c>
      <c r="K1499">
        <f t="shared" si="208"/>
        <v>833.33333333333337</v>
      </c>
      <c r="L1499">
        <f t="shared" si="209"/>
        <v>733.33333333333337</v>
      </c>
      <c r="M1499">
        <f t="shared" si="210"/>
        <v>2020</v>
      </c>
      <c r="N1499">
        <f t="shared" si="211"/>
        <v>7</v>
      </c>
      <c r="O1499">
        <f t="shared" si="212"/>
        <v>28</v>
      </c>
      <c r="P1499" t="str">
        <f t="shared" si="213"/>
        <v>Jul</v>
      </c>
      <c r="Q1499">
        <f t="shared" si="214"/>
        <v>9</v>
      </c>
      <c r="R1499" t="str">
        <f t="shared" si="215"/>
        <v>Thu</v>
      </c>
    </row>
    <row r="1500" spans="1:18" x14ac:dyDescent="0.25">
      <c r="A1500" t="str">
        <f>PROPER(Sheet1!A1501)</f>
        <v>Paysense</v>
      </c>
      <c r="B1500" t="str">
        <f>PROPER(Sheet1!B1501)</f>
        <v>Mumbai</v>
      </c>
      <c r="C1500" t="s">
        <v>32</v>
      </c>
      <c r="D1500">
        <v>40</v>
      </c>
      <c r="F1500" s="1">
        <v>44021</v>
      </c>
      <c r="G1500" t="s">
        <v>44</v>
      </c>
      <c r="H1500" t="s">
        <v>17</v>
      </c>
      <c r="I1500" s="3">
        <v>25.6</v>
      </c>
      <c r="J1500" s="4">
        <f t="shared" si="207"/>
        <v>25600</v>
      </c>
      <c r="K1500">
        <f t="shared" si="208"/>
        <v>0</v>
      </c>
      <c r="L1500">
        <f t="shared" si="209"/>
        <v>-40</v>
      </c>
      <c r="M1500">
        <f t="shared" si="210"/>
        <v>2020</v>
      </c>
      <c r="N1500">
        <f t="shared" si="211"/>
        <v>7</v>
      </c>
      <c r="O1500">
        <f t="shared" si="212"/>
        <v>28</v>
      </c>
      <c r="P1500" t="str">
        <f t="shared" si="213"/>
        <v>Jul</v>
      </c>
      <c r="Q1500">
        <f t="shared" si="214"/>
        <v>9</v>
      </c>
      <c r="R1500" t="str">
        <f t="shared" si="215"/>
        <v>Thu</v>
      </c>
    </row>
    <row r="1501" spans="1:18" x14ac:dyDescent="0.25">
      <c r="A1501" t="str">
        <f>PROPER(Sheet1!A1502)</f>
        <v>Funding Circle</v>
      </c>
      <c r="B1501" t="str">
        <f>PROPER(Sheet1!B1502)</f>
        <v>Sf Bay Area</v>
      </c>
      <c r="C1501" t="s">
        <v>32</v>
      </c>
      <c r="D1501">
        <v>85</v>
      </c>
      <c r="F1501" s="1">
        <v>44020</v>
      </c>
      <c r="G1501" t="s">
        <v>11</v>
      </c>
      <c r="H1501" t="s">
        <v>29</v>
      </c>
      <c r="I1501" s="3">
        <v>746</v>
      </c>
      <c r="J1501" s="4">
        <f t="shared" si="207"/>
        <v>746000</v>
      </c>
      <c r="K1501">
        <f t="shared" si="208"/>
        <v>0</v>
      </c>
      <c r="L1501">
        <f t="shared" si="209"/>
        <v>-85</v>
      </c>
      <c r="M1501">
        <f t="shared" si="210"/>
        <v>2020</v>
      </c>
      <c r="N1501">
        <f t="shared" si="211"/>
        <v>7</v>
      </c>
      <c r="O1501">
        <f t="shared" si="212"/>
        <v>28</v>
      </c>
      <c r="P1501" t="str">
        <f t="shared" si="213"/>
        <v>Jul</v>
      </c>
      <c r="Q1501">
        <f t="shared" si="214"/>
        <v>8</v>
      </c>
      <c r="R1501" t="str">
        <f t="shared" si="215"/>
        <v>Wed</v>
      </c>
    </row>
    <row r="1502" spans="1:18" x14ac:dyDescent="0.25">
      <c r="A1502" t="str">
        <f>PROPER(Sheet1!A1503)</f>
        <v>Ondeck</v>
      </c>
      <c r="B1502" t="str">
        <f>PROPER(Sheet1!B1503)</f>
        <v>New York City</v>
      </c>
      <c r="C1502" t="s">
        <v>32</v>
      </c>
      <c r="F1502" s="1">
        <v>44020</v>
      </c>
      <c r="G1502" t="s">
        <v>11</v>
      </c>
      <c r="H1502" t="s">
        <v>29</v>
      </c>
      <c r="I1502" s="3">
        <v>1200</v>
      </c>
      <c r="J1502" s="4">
        <f t="shared" si="207"/>
        <v>1200000</v>
      </c>
      <c r="K1502">
        <f t="shared" si="208"/>
        <v>0</v>
      </c>
      <c r="L1502">
        <f t="shared" si="209"/>
        <v>0</v>
      </c>
      <c r="M1502">
        <f t="shared" si="210"/>
        <v>2020</v>
      </c>
      <c r="N1502">
        <f t="shared" si="211"/>
        <v>7</v>
      </c>
      <c r="O1502">
        <f t="shared" si="212"/>
        <v>28</v>
      </c>
      <c r="P1502" t="str">
        <f t="shared" si="213"/>
        <v>Jul</v>
      </c>
      <c r="Q1502">
        <f t="shared" si="214"/>
        <v>8</v>
      </c>
      <c r="R1502" t="str">
        <f t="shared" si="215"/>
        <v>Wed</v>
      </c>
    </row>
    <row r="1503" spans="1:18" x14ac:dyDescent="0.25">
      <c r="A1503" t="str">
        <f>PROPER(Sheet1!A1504)</f>
        <v>The Wing</v>
      </c>
      <c r="B1503" t="str">
        <f>PROPER(Sheet1!B1504)</f>
        <v>New York City</v>
      </c>
      <c r="C1503" t="s">
        <v>60</v>
      </c>
      <c r="D1503">
        <v>56</v>
      </c>
      <c r="F1503" s="1">
        <v>44013</v>
      </c>
      <c r="G1503" t="s">
        <v>33</v>
      </c>
      <c r="H1503" t="s">
        <v>29</v>
      </c>
      <c r="I1503" s="3">
        <v>117</v>
      </c>
      <c r="J1503" s="4">
        <f t="shared" si="207"/>
        <v>117000</v>
      </c>
      <c r="K1503">
        <f t="shared" si="208"/>
        <v>0</v>
      </c>
      <c r="L1503">
        <f t="shared" si="209"/>
        <v>-56</v>
      </c>
      <c r="M1503">
        <f t="shared" si="210"/>
        <v>2020</v>
      </c>
      <c r="N1503">
        <f t="shared" si="211"/>
        <v>7</v>
      </c>
      <c r="O1503">
        <f t="shared" si="212"/>
        <v>27</v>
      </c>
      <c r="P1503" t="str">
        <f t="shared" si="213"/>
        <v>Jul</v>
      </c>
      <c r="Q1503">
        <f t="shared" si="214"/>
        <v>1</v>
      </c>
      <c r="R1503" t="str">
        <f t="shared" si="215"/>
        <v>Wed</v>
      </c>
    </row>
    <row r="1504" spans="1:18" x14ac:dyDescent="0.25">
      <c r="A1504" t="str">
        <f>PROPER(Sheet1!A1505)</f>
        <v>Sharethrough</v>
      </c>
      <c r="B1504" t="str">
        <f>PROPER(Sheet1!B1505)</f>
        <v>Sf Bay Area</v>
      </c>
      <c r="C1504" t="s">
        <v>15</v>
      </c>
      <c r="D1504">
        <v>18</v>
      </c>
      <c r="F1504" s="1">
        <v>44013</v>
      </c>
      <c r="G1504" t="s">
        <v>72</v>
      </c>
      <c r="H1504" t="s">
        <v>29</v>
      </c>
      <c r="I1504" s="3">
        <v>38</v>
      </c>
      <c r="J1504" s="4">
        <f t="shared" si="207"/>
        <v>38000</v>
      </c>
      <c r="K1504">
        <f t="shared" si="208"/>
        <v>0</v>
      </c>
      <c r="L1504">
        <f t="shared" si="209"/>
        <v>-18</v>
      </c>
      <c r="M1504">
        <f t="shared" si="210"/>
        <v>2020</v>
      </c>
      <c r="N1504">
        <f t="shared" si="211"/>
        <v>7</v>
      </c>
      <c r="O1504">
        <f t="shared" si="212"/>
        <v>27</v>
      </c>
      <c r="P1504" t="str">
        <f t="shared" si="213"/>
        <v>Jul</v>
      </c>
      <c r="Q1504">
        <f t="shared" si="214"/>
        <v>1</v>
      </c>
      <c r="R1504" t="str">
        <f t="shared" si="215"/>
        <v>Wed</v>
      </c>
    </row>
    <row r="1505" spans="1:18" x14ac:dyDescent="0.25">
      <c r="A1505" t="str">
        <f>PROPER(Sheet1!A1506)</f>
        <v>Kongregate</v>
      </c>
      <c r="B1505" t="str">
        <f>PROPER(Sheet1!B1506)</f>
        <v>Sf Bay Area</v>
      </c>
      <c r="C1505" t="s">
        <v>10</v>
      </c>
      <c r="D1505">
        <v>12</v>
      </c>
      <c r="F1505" s="1">
        <v>44013</v>
      </c>
      <c r="G1505" t="s">
        <v>33</v>
      </c>
      <c r="H1505" t="s">
        <v>29</v>
      </c>
      <c r="I1505" s="3">
        <v>19</v>
      </c>
      <c r="J1505" s="4">
        <f t="shared" si="207"/>
        <v>19000</v>
      </c>
      <c r="K1505">
        <f t="shared" si="208"/>
        <v>0</v>
      </c>
      <c r="L1505">
        <f t="shared" si="209"/>
        <v>-12</v>
      </c>
      <c r="M1505">
        <f t="shared" si="210"/>
        <v>2020</v>
      </c>
      <c r="N1505">
        <f t="shared" si="211"/>
        <v>7</v>
      </c>
      <c r="O1505">
        <f t="shared" si="212"/>
        <v>27</v>
      </c>
      <c r="P1505" t="str">
        <f t="shared" si="213"/>
        <v>Jul</v>
      </c>
      <c r="Q1505">
        <f t="shared" si="214"/>
        <v>1</v>
      </c>
      <c r="R1505" t="str">
        <f t="shared" si="215"/>
        <v>Wed</v>
      </c>
    </row>
    <row r="1506" spans="1:18" x14ac:dyDescent="0.25">
      <c r="A1506" t="str">
        <f>PROPER(Sheet1!A1507)</f>
        <v>Havenly</v>
      </c>
      <c r="B1506" t="str">
        <f>PROPER(Sheet1!B1507)</f>
        <v>Denver</v>
      </c>
      <c r="C1506" t="s">
        <v>37</v>
      </c>
      <c r="D1506">
        <v>5</v>
      </c>
      <c r="F1506" s="1">
        <v>44013</v>
      </c>
      <c r="G1506" t="s">
        <v>33</v>
      </c>
      <c r="H1506" t="s">
        <v>29</v>
      </c>
      <c r="I1506" s="3">
        <v>57.8</v>
      </c>
      <c r="J1506" s="4">
        <f t="shared" si="207"/>
        <v>57800</v>
      </c>
      <c r="K1506">
        <f t="shared" si="208"/>
        <v>0</v>
      </c>
      <c r="L1506">
        <f t="shared" si="209"/>
        <v>-5</v>
      </c>
      <c r="M1506">
        <f t="shared" si="210"/>
        <v>2020</v>
      </c>
      <c r="N1506">
        <f t="shared" si="211"/>
        <v>7</v>
      </c>
      <c r="O1506">
        <f t="shared" si="212"/>
        <v>27</v>
      </c>
      <c r="P1506" t="str">
        <f t="shared" si="213"/>
        <v>Jul</v>
      </c>
      <c r="Q1506">
        <f t="shared" si="214"/>
        <v>1</v>
      </c>
      <c r="R1506" t="str">
        <f t="shared" si="215"/>
        <v>Wed</v>
      </c>
    </row>
    <row r="1507" spans="1:18" x14ac:dyDescent="0.25">
      <c r="A1507" t="str">
        <f>PROPER(Sheet1!A1508)</f>
        <v>G2</v>
      </c>
      <c r="B1507" t="str">
        <f>PROPER(Sheet1!B1508)</f>
        <v>Chicago</v>
      </c>
      <c r="C1507" t="s">
        <v>15</v>
      </c>
      <c r="D1507">
        <v>17</v>
      </c>
      <c r="E1507" s="2">
        <v>0.05</v>
      </c>
      <c r="F1507" s="1">
        <v>44012</v>
      </c>
      <c r="G1507" t="s">
        <v>33</v>
      </c>
      <c r="H1507" t="s">
        <v>29</v>
      </c>
      <c r="I1507" s="3">
        <v>100.8</v>
      </c>
      <c r="J1507" s="4">
        <f t="shared" si="207"/>
        <v>100800</v>
      </c>
      <c r="K1507">
        <f t="shared" si="208"/>
        <v>340</v>
      </c>
      <c r="L1507">
        <f t="shared" si="209"/>
        <v>323</v>
      </c>
      <c r="M1507">
        <f t="shared" si="210"/>
        <v>2020</v>
      </c>
      <c r="N1507">
        <f t="shared" si="211"/>
        <v>6</v>
      </c>
      <c r="O1507">
        <f t="shared" si="212"/>
        <v>27</v>
      </c>
      <c r="P1507" t="str">
        <f t="shared" si="213"/>
        <v>Jun</v>
      </c>
      <c r="Q1507">
        <f t="shared" si="214"/>
        <v>30</v>
      </c>
      <c r="R1507" t="str">
        <f t="shared" si="215"/>
        <v>Tue</v>
      </c>
    </row>
    <row r="1508" spans="1:18" x14ac:dyDescent="0.25">
      <c r="A1508" t="str">
        <f>PROPER(Sheet1!A1509)</f>
        <v>Hired</v>
      </c>
      <c r="B1508" t="str">
        <f>PROPER(Sheet1!B1509)</f>
        <v>Sf Bay Area</v>
      </c>
      <c r="C1508" t="s">
        <v>488</v>
      </c>
      <c r="F1508" s="1">
        <v>44012</v>
      </c>
      <c r="G1508" t="s">
        <v>72</v>
      </c>
      <c r="H1508" t="s">
        <v>29</v>
      </c>
      <c r="I1508" s="3">
        <v>132</v>
      </c>
      <c r="J1508" s="4">
        <f t="shared" si="207"/>
        <v>132000</v>
      </c>
      <c r="K1508">
        <f t="shared" si="208"/>
        <v>0</v>
      </c>
      <c r="L1508">
        <f t="shared" si="209"/>
        <v>0</v>
      </c>
      <c r="M1508">
        <f t="shared" si="210"/>
        <v>2020</v>
      </c>
      <c r="N1508">
        <f t="shared" si="211"/>
        <v>6</v>
      </c>
      <c r="O1508">
        <f t="shared" si="212"/>
        <v>27</v>
      </c>
      <c r="P1508" t="str">
        <f t="shared" si="213"/>
        <v>Jun</v>
      </c>
      <c r="Q1508">
        <f t="shared" si="214"/>
        <v>30</v>
      </c>
      <c r="R1508" t="str">
        <f t="shared" si="215"/>
        <v>Tue</v>
      </c>
    </row>
    <row r="1509" spans="1:18" x14ac:dyDescent="0.25">
      <c r="A1509" t="str">
        <f>PROPER(Sheet1!A1510)</f>
        <v>Katerra</v>
      </c>
      <c r="B1509" t="str">
        <f>PROPER(Sheet1!B1510)</f>
        <v>Sf Bay Area</v>
      </c>
      <c r="C1509" t="s">
        <v>151</v>
      </c>
      <c r="D1509">
        <v>400</v>
      </c>
      <c r="E1509" s="2">
        <v>7.0000000000000007E-2</v>
      </c>
      <c r="F1509" s="1">
        <v>44011</v>
      </c>
      <c r="G1509" t="s">
        <v>74</v>
      </c>
      <c r="H1509" t="s">
        <v>29</v>
      </c>
      <c r="I1509" s="3">
        <v>1300</v>
      </c>
      <c r="J1509" s="4">
        <f t="shared" si="207"/>
        <v>1300000</v>
      </c>
      <c r="K1509">
        <f t="shared" si="208"/>
        <v>5714.2857142857138</v>
      </c>
      <c r="L1509">
        <f t="shared" si="209"/>
        <v>5314.2857142857138</v>
      </c>
      <c r="M1509">
        <f t="shared" si="210"/>
        <v>2020</v>
      </c>
      <c r="N1509">
        <f t="shared" si="211"/>
        <v>6</v>
      </c>
      <c r="O1509">
        <f t="shared" si="212"/>
        <v>27</v>
      </c>
      <c r="P1509" t="str">
        <f t="shared" si="213"/>
        <v>Jun</v>
      </c>
      <c r="Q1509">
        <f t="shared" si="214"/>
        <v>29</v>
      </c>
      <c r="R1509" t="str">
        <f t="shared" si="215"/>
        <v>Mon</v>
      </c>
    </row>
    <row r="1510" spans="1:18" x14ac:dyDescent="0.25">
      <c r="A1510" t="str">
        <f>PROPER(Sheet1!A1511)</f>
        <v>Bounce</v>
      </c>
      <c r="B1510" t="str">
        <f>PROPER(Sheet1!B1511)</f>
        <v>Bengaluru</v>
      </c>
      <c r="C1510" t="s">
        <v>94</v>
      </c>
      <c r="D1510">
        <v>130</v>
      </c>
      <c r="E1510" s="2">
        <v>0.22</v>
      </c>
      <c r="F1510" s="1">
        <v>44011</v>
      </c>
      <c r="G1510" t="s">
        <v>72</v>
      </c>
      <c r="H1510" t="s">
        <v>17</v>
      </c>
      <c r="I1510" s="3">
        <v>214.2</v>
      </c>
      <c r="J1510" s="4">
        <f t="shared" si="207"/>
        <v>214200</v>
      </c>
      <c r="K1510">
        <f t="shared" si="208"/>
        <v>590.90909090909088</v>
      </c>
      <c r="L1510">
        <f t="shared" si="209"/>
        <v>460.90909090909088</v>
      </c>
      <c r="M1510">
        <f t="shared" si="210"/>
        <v>2020</v>
      </c>
      <c r="N1510">
        <f t="shared" si="211"/>
        <v>6</v>
      </c>
      <c r="O1510">
        <f t="shared" si="212"/>
        <v>27</v>
      </c>
      <c r="P1510" t="str">
        <f t="shared" si="213"/>
        <v>Jun</v>
      </c>
      <c r="Q1510">
        <f t="shared" si="214"/>
        <v>29</v>
      </c>
      <c r="R1510" t="str">
        <f t="shared" si="215"/>
        <v>Mon</v>
      </c>
    </row>
    <row r="1511" spans="1:18" x14ac:dyDescent="0.25">
      <c r="A1511" t="str">
        <f>PROPER(Sheet1!A1512)</f>
        <v>Argo Ai</v>
      </c>
      <c r="B1511" t="str">
        <f>PROPER(Sheet1!B1512)</f>
        <v>Munich</v>
      </c>
      <c r="C1511" t="s">
        <v>94</v>
      </c>
      <c r="D1511">
        <v>100</v>
      </c>
      <c r="F1511" s="1">
        <v>44011</v>
      </c>
      <c r="G1511" t="s">
        <v>16</v>
      </c>
      <c r="H1511" t="s">
        <v>127</v>
      </c>
      <c r="I1511" s="3">
        <v>3600</v>
      </c>
      <c r="J1511" s="4">
        <f t="shared" si="207"/>
        <v>3600000</v>
      </c>
      <c r="K1511">
        <f t="shared" si="208"/>
        <v>0</v>
      </c>
      <c r="L1511">
        <f t="shared" si="209"/>
        <v>-100</v>
      </c>
      <c r="M1511">
        <f t="shared" si="210"/>
        <v>2020</v>
      </c>
      <c r="N1511">
        <f t="shared" si="211"/>
        <v>6</v>
      </c>
      <c r="O1511">
        <f t="shared" si="212"/>
        <v>27</v>
      </c>
      <c r="P1511" t="str">
        <f t="shared" si="213"/>
        <v>Jun</v>
      </c>
      <c r="Q1511">
        <f t="shared" si="214"/>
        <v>29</v>
      </c>
      <c r="R1511" t="str">
        <f t="shared" si="215"/>
        <v>Mon</v>
      </c>
    </row>
    <row r="1512" spans="1:18" x14ac:dyDescent="0.25">
      <c r="A1512" t="str">
        <f>PROPER(Sheet1!A1513)</f>
        <v>Bossa Nova</v>
      </c>
      <c r="B1512" t="str">
        <f>PROPER(Sheet1!B1513)</f>
        <v>Sf Bay Area</v>
      </c>
      <c r="C1512" t="s">
        <v>20</v>
      </c>
      <c r="D1512">
        <v>61</v>
      </c>
      <c r="F1512" s="1">
        <v>44011</v>
      </c>
      <c r="G1512" t="s">
        <v>16</v>
      </c>
      <c r="H1512" t="s">
        <v>29</v>
      </c>
      <c r="I1512" s="3">
        <v>101.6</v>
      </c>
      <c r="J1512" s="4">
        <f t="shared" si="207"/>
        <v>101600</v>
      </c>
      <c r="K1512">
        <f t="shared" si="208"/>
        <v>0</v>
      </c>
      <c r="L1512">
        <f t="shared" si="209"/>
        <v>-61</v>
      </c>
      <c r="M1512">
        <f t="shared" si="210"/>
        <v>2020</v>
      </c>
      <c r="N1512">
        <f t="shared" si="211"/>
        <v>6</v>
      </c>
      <c r="O1512">
        <f t="shared" si="212"/>
        <v>27</v>
      </c>
      <c r="P1512" t="str">
        <f t="shared" si="213"/>
        <v>Jun</v>
      </c>
      <c r="Q1512">
        <f t="shared" si="214"/>
        <v>29</v>
      </c>
      <c r="R1512" t="str">
        <f t="shared" si="215"/>
        <v>Mon</v>
      </c>
    </row>
    <row r="1513" spans="1:18" x14ac:dyDescent="0.25">
      <c r="A1513" t="str">
        <f>PROPER(Sheet1!A1514)</f>
        <v>New Relic</v>
      </c>
      <c r="B1513" t="str">
        <f>PROPER(Sheet1!B1514)</f>
        <v>Portland</v>
      </c>
      <c r="C1513" t="s">
        <v>115</v>
      </c>
      <c r="D1513">
        <v>20</v>
      </c>
      <c r="F1513" s="1">
        <v>44011</v>
      </c>
      <c r="G1513" t="s">
        <v>11</v>
      </c>
      <c r="H1513" t="s">
        <v>29</v>
      </c>
      <c r="I1513" s="3">
        <v>214.5</v>
      </c>
      <c r="J1513" s="4">
        <f t="shared" si="207"/>
        <v>214500</v>
      </c>
      <c r="K1513">
        <f t="shared" si="208"/>
        <v>0</v>
      </c>
      <c r="L1513">
        <f t="shared" si="209"/>
        <v>-20</v>
      </c>
      <c r="M1513">
        <f t="shared" si="210"/>
        <v>2020</v>
      </c>
      <c r="N1513">
        <f t="shared" si="211"/>
        <v>6</v>
      </c>
      <c r="O1513">
        <f t="shared" si="212"/>
        <v>27</v>
      </c>
      <c r="P1513" t="str">
        <f t="shared" si="213"/>
        <v>Jun</v>
      </c>
      <c r="Q1513">
        <f t="shared" si="214"/>
        <v>29</v>
      </c>
      <c r="R1513" t="str">
        <f t="shared" si="215"/>
        <v>Mon</v>
      </c>
    </row>
    <row r="1514" spans="1:18" x14ac:dyDescent="0.25">
      <c r="A1514" t="str">
        <f>PROPER(Sheet1!A1515)</f>
        <v>Engine Ecommerce</v>
      </c>
      <c r="B1514" t="str">
        <f>PROPER(Sheet1!B1515)</f>
        <v>Fayetteville</v>
      </c>
      <c r="C1514" t="s">
        <v>20</v>
      </c>
      <c r="E1514" s="2">
        <v>1</v>
      </c>
      <c r="F1514" s="1">
        <v>44010</v>
      </c>
      <c r="G1514" t="s">
        <v>16</v>
      </c>
      <c r="H1514" t="s">
        <v>29</v>
      </c>
      <c r="I1514" s="3">
        <v>4</v>
      </c>
      <c r="J1514" s="4">
        <f t="shared" si="207"/>
        <v>4000</v>
      </c>
      <c r="K1514">
        <f t="shared" si="208"/>
        <v>0</v>
      </c>
      <c r="L1514">
        <f t="shared" si="209"/>
        <v>0</v>
      </c>
      <c r="M1514">
        <f t="shared" si="210"/>
        <v>2020</v>
      </c>
      <c r="N1514">
        <f t="shared" si="211"/>
        <v>6</v>
      </c>
      <c r="O1514">
        <f t="shared" si="212"/>
        <v>27</v>
      </c>
      <c r="P1514" t="str">
        <f t="shared" si="213"/>
        <v>Jun</v>
      </c>
      <c r="Q1514">
        <f t="shared" si="214"/>
        <v>28</v>
      </c>
      <c r="R1514" t="str">
        <f t="shared" si="215"/>
        <v>Sun</v>
      </c>
    </row>
    <row r="1515" spans="1:18" x14ac:dyDescent="0.25">
      <c r="A1515" t="str">
        <f>PROPER(Sheet1!A1516)</f>
        <v>Byton</v>
      </c>
      <c r="B1515" t="str">
        <f>PROPER(Sheet1!B1516)</f>
        <v>Sf Bay Area</v>
      </c>
      <c r="C1515" t="s">
        <v>94</v>
      </c>
      <c r="F1515" s="1">
        <v>44009</v>
      </c>
      <c r="G1515" t="s">
        <v>33</v>
      </c>
      <c r="H1515" t="s">
        <v>29</v>
      </c>
      <c r="I1515" s="3">
        <v>1200</v>
      </c>
      <c r="J1515" s="4">
        <f t="shared" si="207"/>
        <v>1200000</v>
      </c>
      <c r="K1515">
        <f t="shared" si="208"/>
        <v>0</v>
      </c>
      <c r="L1515">
        <f t="shared" si="209"/>
        <v>0</v>
      </c>
      <c r="M1515">
        <f t="shared" si="210"/>
        <v>2020</v>
      </c>
      <c r="N1515">
        <f t="shared" si="211"/>
        <v>6</v>
      </c>
      <c r="O1515">
        <f t="shared" si="212"/>
        <v>26</v>
      </c>
      <c r="P1515" t="str">
        <f t="shared" si="213"/>
        <v>Jun</v>
      </c>
      <c r="Q1515">
        <f t="shared" si="214"/>
        <v>27</v>
      </c>
      <c r="R1515" t="str">
        <f t="shared" si="215"/>
        <v>Sat</v>
      </c>
    </row>
    <row r="1516" spans="1:18" x14ac:dyDescent="0.25">
      <c r="A1516" t="str">
        <f>PROPER(Sheet1!A1517)</f>
        <v>Sprinklr</v>
      </c>
      <c r="B1516" t="str">
        <f>PROPER(Sheet1!B1517)</f>
        <v>New York City</v>
      </c>
      <c r="C1516" t="s">
        <v>96</v>
      </c>
      <c r="F1516" s="1">
        <v>44007</v>
      </c>
      <c r="G1516" t="s">
        <v>47</v>
      </c>
      <c r="H1516" t="s">
        <v>29</v>
      </c>
      <c r="I1516" s="3">
        <v>228</v>
      </c>
      <c r="J1516" s="4">
        <f t="shared" si="207"/>
        <v>228000</v>
      </c>
      <c r="K1516">
        <f t="shared" si="208"/>
        <v>0</v>
      </c>
      <c r="L1516">
        <f t="shared" si="209"/>
        <v>0</v>
      </c>
      <c r="M1516">
        <f t="shared" si="210"/>
        <v>2020</v>
      </c>
      <c r="N1516">
        <f t="shared" si="211"/>
        <v>6</v>
      </c>
      <c r="O1516">
        <f t="shared" si="212"/>
        <v>26</v>
      </c>
      <c r="P1516" t="str">
        <f t="shared" si="213"/>
        <v>Jun</v>
      </c>
      <c r="Q1516">
        <f t="shared" si="214"/>
        <v>25</v>
      </c>
      <c r="R1516" t="str">
        <f t="shared" si="215"/>
        <v>Thu</v>
      </c>
    </row>
    <row r="1517" spans="1:18" x14ac:dyDescent="0.25">
      <c r="A1517" t="str">
        <f>PROPER(Sheet1!A1518)</f>
        <v>Godaddy</v>
      </c>
      <c r="B1517" t="str">
        <f>PROPER(Sheet1!B1518)</f>
        <v>Austin</v>
      </c>
      <c r="C1517" t="s">
        <v>15</v>
      </c>
      <c r="D1517">
        <v>451</v>
      </c>
      <c r="E1517" s="2">
        <v>0.06</v>
      </c>
      <c r="F1517" s="1">
        <v>44006</v>
      </c>
      <c r="G1517" t="s">
        <v>11</v>
      </c>
      <c r="H1517" t="s">
        <v>29</v>
      </c>
      <c r="J1517" s="4">
        <f t="shared" si="207"/>
        <v>0</v>
      </c>
      <c r="K1517">
        <f t="shared" si="208"/>
        <v>7516.666666666667</v>
      </c>
      <c r="L1517">
        <f t="shared" si="209"/>
        <v>7065.666666666667</v>
      </c>
      <c r="M1517">
        <f t="shared" si="210"/>
        <v>2020</v>
      </c>
      <c r="N1517">
        <f t="shared" si="211"/>
        <v>6</v>
      </c>
      <c r="O1517">
        <f t="shared" si="212"/>
        <v>26</v>
      </c>
      <c r="P1517" t="str">
        <f t="shared" si="213"/>
        <v>Jun</v>
      </c>
      <c r="Q1517">
        <f t="shared" si="214"/>
        <v>24</v>
      </c>
      <c r="R1517" t="str">
        <f t="shared" si="215"/>
        <v>Wed</v>
      </c>
    </row>
    <row r="1518" spans="1:18" x14ac:dyDescent="0.25">
      <c r="A1518" t="str">
        <f>PROPER(Sheet1!A1519)</f>
        <v>Sonos</v>
      </c>
      <c r="B1518" t="str">
        <f>PROPER(Sheet1!B1519)</f>
        <v>New York City</v>
      </c>
      <c r="C1518" t="s">
        <v>37</v>
      </c>
      <c r="D1518">
        <v>174</v>
      </c>
      <c r="E1518" s="2">
        <v>0.12</v>
      </c>
      <c r="F1518" s="1">
        <v>44006</v>
      </c>
      <c r="G1518" t="s">
        <v>11</v>
      </c>
      <c r="H1518" t="s">
        <v>29</v>
      </c>
      <c r="I1518" s="3">
        <v>455.2</v>
      </c>
      <c r="J1518" s="4">
        <f t="shared" si="207"/>
        <v>455200</v>
      </c>
      <c r="K1518">
        <f t="shared" si="208"/>
        <v>1450</v>
      </c>
      <c r="L1518">
        <f t="shared" si="209"/>
        <v>1276</v>
      </c>
      <c r="M1518">
        <f t="shared" si="210"/>
        <v>2020</v>
      </c>
      <c r="N1518">
        <f t="shared" si="211"/>
        <v>6</v>
      </c>
      <c r="O1518">
        <f t="shared" si="212"/>
        <v>26</v>
      </c>
      <c r="P1518" t="str">
        <f t="shared" si="213"/>
        <v>Jun</v>
      </c>
      <c r="Q1518">
        <f t="shared" si="214"/>
        <v>24</v>
      </c>
      <c r="R1518" t="str">
        <f t="shared" si="215"/>
        <v>Wed</v>
      </c>
    </row>
    <row r="1519" spans="1:18" x14ac:dyDescent="0.25">
      <c r="A1519" t="str">
        <f>PROPER(Sheet1!A1520)</f>
        <v>Oyo</v>
      </c>
      <c r="B1519" t="str">
        <f>PROPER(Sheet1!B1520)</f>
        <v>Dallas</v>
      </c>
      <c r="C1519" t="s">
        <v>101</v>
      </c>
      <c r="F1519" s="1">
        <v>44006</v>
      </c>
      <c r="G1519" t="s">
        <v>47</v>
      </c>
      <c r="H1519" t="s">
        <v>29</v>
      </c>
      <c r="I1519" s="3">
        <v>3200</v>
      </c>
      <c r="J1519" s="4">
        <f t="shared" si="207"/>
        <v>3200000</v>
      </c>
      <c r="K1519">
        <f t="shared" si="208"/>
        <v>0</v>
      </c>
      <c r="L1519">
        <f t="shared" si="209"/>
        <v>0</v>
      </c>
      <c r="M1519">
        <f t="shared" si="210"/>
        <v>2020</v>
      </c>
      <c r="N1519">
        <f t="shared" si="211"/>
        <v>6</v>
      </c>
      <c r="O1519">
        <f t="shared" si="212"/>
        <v>26</v>
      </c>
      <c r="P1519" t="str">
        <f t="shared" si="213"/>
        <v>Jun</v>
      </c>
      <c r="Q1519">
        <f t="shared" si="214"/>
        <v>24</v>
      </c>
      <c r="R1519" t="str">
        <f t="shared" si="215"/>
        <v>Wed</v>
      </c>
    </row>
    <row r="1520" spans="1:18" x14ac:dyDescent="0.25">
      <c r="A1520" t="str">
        <f>PROPER(Sheet1!A1521)</f>
        <v>Gojek</v>
      </c>
      <c r="B1520" t="str">
        <f>PROPER(Sheet1!B1521)</f>
        <v>Jakarta</v>
      </c>
      <c r="C1520" t="s">
        <v>94</v>
      </c>
      <c r="D1520">
        <v>430</v>
      </c>
      <c r="E1520" s="2">
        <v>0.09</v>
      </c>
      <c r="F1520" s="1">
        <v>44005</v>
      </c>
      <c r="G1520" t="s">
        <v>47</v>
      </c>
      <c r="H1520" t="s">
        <v>342</v>
      </c>
      <c r="I1520" s="3">
        <v>4800</v>
      </c>
      <c r="J1520" s="4">
        <f t="shared" si="207"/>
        <v>4800000</v>
      </c>
      <c r="K1520">
        <f t="shared" si="208"/>
        <v>4777.7777777777783</v>
      </c>
      <c r="L1520">
        <f t="shared" si="209"/>
        <v>4347.7777777777783</v>
      </c>
      <c r="M1520">
        <f t="shared" si="210"/>
        <v>2020</v>
      </c>
      <c r="N1520">
        <f t="shared" si="211"/>
        <v>6</v>
      </c>
      <c r="O1520">
        <f t="shared" si="212"/>
        <v>26</v>
      </c>
      <c r="P1520" t="str">
        <f t="shared" si="213"/>
        <v>Jun</v>
      </c>
      <c r="Q1520">
        <f t="shared" si="214"/>
        <v>23</v>
      </c>
      <c r="R1520" t="str">
        <f t="shared" si="215"/>
        <v>Tue</v>
      </c>
    </row>
    <row r="1521" spans="1:18" x14ac:dyDescent="0.25">
      <c r="A1521" t="str">
        <f>PROPER(Sheet1!A1522)</f>
        <v>Scalefactor</v>
      </c>
      <c r="B1521" t="str">
        <f>PROPER(Sheet1!B1522)</f>
        <v>Austin</v>
      </c>
      <c r="C1521" t="s">
        <v>32</v>
      </c>
      <c r="D1521">
        <v>90</v>
      </c>
      <c r="E1521" s="2">
        <v>0.9</v>
      </c>
      <c r="F1521" s="1">
        <v>44005</v>
      </c>
      <c r="G1521" t="s">
        <v>33</v>
      </c>
      <c r="H1521" t="s">
        <v>29</v>
      </c>
      <c r="I1521" s="3">
        <v>103</v>
      </c>
      <c r="J1521" s="4">
        <f t="shared" si="207"/>
        <v>103000</v>
      </c>
      <c r="K1521">
        <f t="shared" si="208"/>
        <v>100</v>
      </c>
      <c r="L1521">
        <f t="shared" si="209"/>
        <v>10</v>
      </c>
      <c r="M1521">
        <f t="shared" si="210"/>
        <v>2020</v>
      </c>
      <c r="N1521">
        <f t="shared" si="211"/>
        <v>6</v>
      </c>
      <c r="O1521">
        <f t="shared" si="212"/>
        <v>26</v>
      </c>
      <c r="P1521" t="str">
        <f t="shared" si="213"/>
        <v>Jun</v>
      </c>
      <c r="Q1521">
        <f t="shared" si="214"/>
        <v>23</v>
      </c>
      <c r="R1521" t="str">
        <f t="shared" si="215"/>
        <v>Tue</v>
      </c>
    </row>
    <row r="1522" spans="1:18" x14ac:dyDescent="0.25">
      <c r="A1522" t="str">
        <f>PROPER(Sheet1!A1523)</f>
        <v>Dark</v>
      </c>
      <c r="B1522" t="str">
        <f>PROPER(Sheet1!B1523)</f>
        <v>Sf Bay Area</v>
      </c>
      <c r="C1522" t="s">
        <v>130</v>
      </c>
      <c r="D1522">
        <v>6</v>
      </c>
      <c r="E1522" s="2">
        <v>1</v>
      </c>
      <c r="F1522" s="1">
        <v>44005</v>
      </c>
      <c r="G1522" t="s">
        <v>202</v>
      </c>
      <c r="H1522" t="s">
        <v>29</v>
      </c>
      <c r="I1522" s="3">
        <v>3</v>
      </c>
      <c r="J1522" s="4">
        <f t="shared" si="207"/>
        <v>3000</v>
      </c>
      <c r="K1522">
        <f t="shared" si="208"/>
        <v>6</v>
      </c>
      <c r="L1522">
        <f t="shared" si="209"/>
        <v>0</v>
      </c>
      <c r="M1522">
        <f t="shared" si="210"/>
        <v>2020</v>
      </c>
      <c r="N1522">
        <f t="shared" si="211"/>
        <v>6</v>
      </c>
      <c r="O1522">
        <f t="shared" si="212"/>
        <v>26</v>
      </c>
      <c r="P1522" t="str">
        <f t="shared" si="213"/>
        <v>Jun</v>
      </c>
      <c r="Q1522">
        <f t="shared" si="214"/>
        <v>23</v>
      </c>
      <c r="R1522" t="str">
        <f t="shared" si="215"/>
        <v>Tue</v>
      </c>
    </row>
    <row r="1523" spans="1:18" x14ac:dyDescent="0.25">
      <c r="A1523" t="str">
        <f>PROPER(Sheet1!A1524)</f>
        <v>Intuit</v>
      </c>
      <c r="B1523" t="str">
        <f>PROPER(Sheet1!B1524)</f>
        <v>Sf Bay Area</v>
      </c>
      <c r="C1523" t="s">
        <v>32</v>
      </c>
      <c r="D1523">
        <v>715</v>
      </c>
      <c r="E1523" s="2">
        <v>7.0000000000000007E-2</v>
      </c>
      <c r="F1523" s="1">
        <v>44004</v>
      </c>
      <c r="G1523" t="s">
        <v>11</v>
      </c>
      <c r="H1523" t="s">
        <v>29</v>
      </c>
      <c r="I1523" s="3">
        <v>18</v>
      </c>
      <c r="J1523" s="4">
        <f t="shared" si="207"/>
        <v>18000</v>
      </c>
      <c r="K1523">
        <f t="shared" si="208"/>
        <v>10214.285714285714</v>
      </c>
      <c r="L1523">
        <f t="shared" si="209"/>
        <v>9499.2857142857138</v>
      </c>
      <c r="M1523">
        <f t="shared" si="210"/>
        <v>2020</v>
      </c>
      <c r="N1523">
        <f t="shared" si="211"/>
        <v>6</v>
      </c>
      <c r="O1523">
        <f t="shared" si="212"/>
        <v>26</v>
      </c>
      <c r="P1523" t="str">
        <f t="shared" si="213"/>
        <v>Jun</v>
      </c>
      <c r="Q1523">
        <f t="shared" si="214"/>
        <v>22</v>
      </c>
      <c r="R1523" t="str">
        <f t="shared" si="215"/>
        <v>Mon</v>
      </c>
    </row>
    <row r="1524" spans="1:18" x14ac:dyDescent="0.25">
      <c r="A1524" t="str">
        <f>PROPER(Sheet1!A1525)</f>
        <v>Wework</v>
      </c>
      <c r="B1524" t="str">
        <f>PROPER(Sheet1!B1525)</f>
        <v>London</v>
      </c>
      <c r="C1524" t="s">
        <v>60</v>
      </c>
      <c r="D1524">
        <v>200</v>
      </c>
      <c r="F1524" s="1">
        <v>44001</v>
      </c>
      <c r="G1524" t="s">
        <v>162</v>
      </c>
      <c r="H1524" t="s">
        <v>124</v>
      </c>
      <c r="I1524" s="3">
        <v>19500</v>
      </c>
      <c r="J1524" s="4">
        <f t="shared" si="207"/>
        <v>19500000</v>
      </c>
      <c r="K1524">
        <f t="shared" si="208"/>
        <v>0</v>
      </c>
      <c r="L1524">
        <f t="shared" si="209"/>
        <v>-200</v>
      </c>
      <c r="M1524">
        <f t="shared" si="210"/>
        <v>2020</v>
      </c>
      <c r="N1524">
        <f t="shared" si="211"/>
        <v>6</v>
      </c>
      <c r="O1524">
        <f t="shared" si="212"/>
        <v>25</v>
      </c>
      <c r="P1524" t="str">
        <f t="shared" si="213"/>
        <v>Jun</v>
      </c>
      <c r="Q1524">
        <f t="shared" si="214"/>
        <v>19</v>
      </c>
      <c r="R1524" t="str">
        <f t="shared" si="215"/>
        <v>Fri</v>
      </c>
    </row>
    <row r="1525" spans="1:18" x14ac:dyDescent="0.25">
      <c r="A1525" t="str">
        <f>PROPER(Sheet1!A1526)</f>
        <v xml:space="preserve">Atlas Obscura </v>
      </c>
      <c r="B1525" t="str">
        <f>PROPER(Sheet1!B1526)</f>
        <v>New York City</v>
      </c>
      <c r="C1525" t="s">
        <v>10</v>
      </c>
      <c r="D1525">
        <v>15</v>
      </c>
      <c r="F1525" s="1">
        <v>44000</v>
      </c>
      <c r="G1525" t="s">
        <v>63</v>
      </c>
      <c r="H1525" t="s">
        <v>29</v>
      </c>
      <c r="I1525" s="3">
        <v>32</v>
      </c>
      <c r="J1525" s="4">
        <f t="shared" si="207"/>
        <v>32000</v>
      </c>
      <c r="K1525">
        <f t="shared" si="208"/>
        <v>0</v>
      </c>
      <c r="L1525">
        <f t="shared" si="209"/>
        <v>-15</v>
      </c>
      <c r="M1525">
        <f t="shared" si="210"/>
        <v>2020</v>
      </c>
      <c r="N1525">
        <f t="shared" si="211"/>
        <v>6</v>
      </c>
      <c r="O1525">
        <f t="shared" si="212"/>
        <v>25</v>
      </c>
      <c r="P1525" t="str">
        <f t="shared" si="213"/>
        <v>Jun</v>
      </c>
      <c r="Q1525">
        <f t="shared" si="214"/>
        <v>18</v>
      </c>
      <c r="R1525" t="str">
        <f t="shared" si="215"/>
        <v>Thu</v>
      </c>
    </row>
    <row r="1526" spans="1:18" x14ac:dyDescent="0.25">
      <c r="A1526" t="str">
        <f>PROPER(Sheet1!A1527)</f>
        <v>Navi</v>
      </c>
      <c r="B1526" t="str">
        <f>PROPER(Sheet1!B1527)</f>
        <v>Bengaluru</v>
      </c>
      <c r="C1526" t="s">
        <v>32</v>
      </c>
      <c r="D1526">
        <v>40</v>
      </c>
      <c r="E1526" s="2">
        <v>0.25</v>
      </c>
      <c r="F1526" s="1">
        <v>43999</v>
      </c>
      <c r="G1526" t="s">
        <v>217</v>
      </c>
      <c r="H1526" t="s">
        <v>17</v>
      </c>
      <c r="I1526" s="3">
        <v>582</v>
      </c>
      <c r="J1526" s="4">
        <f t="shared" si="207"/>
        <v>582000</v>
      </c>
      <c r="K1526">
        <f t="shared" si="208"/>
        <v>160</v>
      </c>
      <c r="L1526">
        <f t="shared" si="209"/>
        <v>120</v>
      </c>
      <c r="M1526">
        <f t="shared" si="210"/>
        <v>2020</v>
      </c>
      <c r="N1526">
        <f t="shared" si="211"/>
        <v>6</v>
      </c>
      <c r="O1526">
        <f t="shared" si="212"/>
        <v>25</v>
      </c>
      <c r="P1526" t="str">
        <f t="shared" si="213"/>
        <v>Jun</v>
      </c>
      <c r="Q1526">
        <f t="shared" si="214"/>
        <v>17</v>
      </c>
      <c r="R1526" t="str">
        <f t="shared" si="215"/>
        <v>Wed</v>
      </c>
    </row>
    <row r="1527" spans="1:18" x14ac:dyDescent="0.25">
      <c r="A1527" t="str">
        <f>PROPER(Sheet1!A1528)</f>
        <v>Paisabazaar</v>
      </c>
      <c r="B1527" t="str">
        <f>PROPER(Sheet1!B1528)</f>
        <v>Gurugram</v>
      </c>
      <c r="C1527" t="s">
        <v>32</v>
      </c>
      <c r="D1527">
        <v>1500</v>
      </c>
      <c r="E1527" s="2">
        <v>0.5</v>
      </c>
      <c r="F1527" s="1">
        <v>43998</v>
      </c>
      <c r="G1527" t="s">
        <v>224</v>
      </c>
      <c r="H1527" t="s">
        <v>17</v>
      </c>
      <c r="I1527" s="3">
        <v>496</v>
      </c>
      <c r="J1527" s="4">
        <f t="shared" si="207"/>
        <v>496000</v>
      </c>
      <c r="K1527">
        <f t="shared" si="208"/>
        <v>3000</v>
      </c>
      <c r="L1527">
        <f t="shared" si="209"/>
        <v>1500</v>
      </c>
      <c r="M1527">
        <f t="shared" si="210"/>
        <v>2020</v>
      </c>
      <c r="N1527">
        <f t="shared" si="211"/>
        <v>6</v>
      </c>
      <c r="O1527">
        <f t="shared" si="212"/>
        <v>25</v>
      </c>
      <c r="P1527" t="str">
        <f t="shared" si="213"/>
        <v>Jun</v>
      </c>
      <c r="Q1527">
        <f t="shared" si="214"/>
        <v>16</v>
      </c>
      <c r="R1527" t="str">
        <f t="shared" si="215"/>
        <v>Tue</v>
      </c>
    </row>
    <row r="1528" spans="1:18" x14ac:dyDescent="0.25">
      <c r="A1528" t="str">
        <f>PROPER(Sheet1!A1529)</f>
        <v>Grab</v>
      </c>
      <c r="B1528" t="str">
        <f>PROPER(Sheet1!B1529)</f>
        <v>Singapore</v>
      </c>
      <c r="C1528" t="s">
        <v>94</v>
      </c>
      <c r="D1528">
        <v>360</v>
      </c>
      <c r="E1528" s="2">
        <v>0.05</v>
      </c>
      <c r="F1528" s="1">
        <v>43998</v>
      </c>
      <c r="G1528" t="s">
        <v>257</v>
      </c>
      <c r="H1528" t="s">
        <v>205</v>
      </c>
      <c r="I1528" s="3">
        <v>9900</v>
      </c>
      <c r="J1528" s="4">
        <f t="shared" si="207"/>
        <v>9900000</v>
      </c>
      <c r="K1528">
        <f t="shared" si="208"/>
        <v>7200</v>
      </c>
      <c r="L1528">
        <f t="shared" si="209"/>
        <v>6840</v>
      </c>
      <c r="M1528">
        <f t="shared" si="210"/>
        <v>2020</v>
      </c>
      <c r="N1528">
        <f t="shared" si="211"/>
        <v>6</v>
      </c>
      <c r="O1528">
        <f t="shared" si="212"/>
        <v>25</v>
      </c>
      <c r="P1528" t="str">
        <f t="shared" si="213"/>
        <v>Jun</v>
      </c>
      <c r="Q1528">
        <f t="shared" si="214"/>
        <v>16</v>
      </c>
      <c r="R1528" t="str">
        <f t="shared" si="215"/>
        <v>Tue</v>
      </c>
    </row>
    <row r="1529" spans="1:18" x14ac:dyDescent="0.25">
      <c r="A1529" t="str">
        <f>PROPER(Sheet1!A1530)</f>
        <v>Splunk</v>
      </c>
      <c r="B1529" t="str">
        <f>PROPER(Sheet1!B1530)</f>
        <v>Sf Bay Area</v>
      </c>
      <c r="C1529" t="s">
        <v>53</v>
      </c>
      <c r="D1529">
        <v>70</v>
      </c>
      <c r="E1529" s="2">
        <v>0.01</v>
      </c>
      <c r="F1529" s="1">
        <v>43998</v>
      </c>
      <c r="G1529" t="s">
        <v>11</v>
      </c>
      <c r="H1529" t="s">
        <v>29</v>
      </c>
      <c r="I1529" s="3">
        <v>40</v>
      </c>
      <c r="J1529" s="4">
        <f t="shared" si="207"/>
        <v>40000</v>
      </c>
      <c r="K1529">
        <f t="shared" si="208"/>
        <v>7000</v>
      </c>
      <c r="L1529">
        <f t="shared" si="209"/>
        <v>6930</v>
      </c>
      <c r="M1529">
        <f t="shared" si="210"/>
        <v>2020</v>
      </c>
      <c r="N1529">
        <f t="shared" si="211"/>
        <v>6</v>
      </c>
      <c r="O1529">
        <f t="shared" si="212"/>
        <v>25</v>
      </c>
      <c r="P1529" t="str">
        <f t="shared" si="213"/>
        <v>Jun</v>
      </c>
      <c r="Q1529">
        <f t="shared" si="214"/>
        <v>16</v>
      </c>
      <c r="R1529" t="str">
        <f t="shared" si="215"/>
        <v>Tue</v>
      </c>
    </row>
    <row r="1530" spans="1:18" x14ac:dyDescent="0.25">
      <c r="A1530" t="str">
        <f>PROPER(Sheet1!A1531)</f>
        <v>Redox</v>
      </c>
      <c r="B1530" t="str">
        <f>PROPER(Sheet1!B1531)</f>
        <v>Madison</v>
      </c>
      <c r="C1530" t="s">
        <v>43</v>
      </c>
      <c r="D1530">
        <v>44</v>
      </c>
      <c r="E1530" s="2">
        <v>0.25</v>
      </c>
      <c r="F1530" s="1">
        <v>43998</v>
      </c>
      <c r="G1530" t="s">
        <v>33</v>
      </c>
      <c r="H1530" t="s">
        <v>29</v>
      </c>
      <c r="I1530" s="3">
        <v>50</v>
      </c>
      <c r="J1530" s="4">
        <f t="shared" si="207"/>
        <v>50000</v>
      </c>
      <c r="K1530">
        <f t="shared" si="208"/>
        <v>176</v>
      </c>
      <c r="L1530">
        <f t="shared" si="209"/>
        <v>132</v>
      </c>
      <c r="M1530">
        <f t="shared" si="210"/>
        <v>2020</v>
      </c>
      <c r="N1530">
        <f t="shared" si="211"/>
        <v>6</v>
      </c>
      <c r="O1530">
        <f t="shared" si="212"/>
        <v>25</v>
      </c>
      <c r="P1530" t="str">
        <f t="shared" si="213"/>
        <v>Jun</v>
      </c>
      <c r="Q1530">
        <f t="shared" si="214"/>
        <v>16</v>
      </c>
      <c r="R1530" t="str">
        <f t="shared" si="215"/>
        <v>Tue</v>
      </c>
    </row>
    <row r="1531" spans="1:18" x14ac:dyDescent="0.25">
      <c r="A1531" t="str">
        <f>PROPER(Sheet1!A1532)</f>
        <v>Conga</v>
      </c>
      <c r="B1531" t="str">
        <f>PROPER(Sheet1!B1532)</f>
        <v>Denver</v>
      </c>
      <c r="C1531" t="s">
        <v>53</v>
      </c>
      <c r="E1531" s="2">
        <v>0.11</v>
      </c>
      <c r="F1531" s="1">
        <v>43997</v>
      </c>
      <c r="G1531" t="s">
        <v>44</v>
      </c>
      <c r="H1531" t="s">
        <v>29</v>
      </c>
      <c r="I1531" s="3">
        <v>117</v>
      </c>
      <c r="J1531" s="4">
        <f t="shared" si="207"/>
        <v>117000</v>
      </c>
      <c r="K1531">
        <f t="shared" si="208"/>
        <v>0</v>
      </c>
      <c r="L1531">
        <f t="shared" si="209"/>
        <v>0</v>
      </c>
      <c r="M1531">
        <f t="shared" si="210"/>
        <v>2020</v>
      </c>
      <c r="N1531">
        <f t="shared" si="211"/>
        <v>6</v>
      </c>
      <c r="O1531">
        <f t="shared" si="212"/>
        <v>25</v>
      </c>
      <c r="P1531" t="str">
        <f t="shared" si="213"/>
        <v>Jun</v>
      </c>
      <c r="Q1531">
        <f t="shared" si="214"/>
        <v>15</v>
      </c>
      <c r="R1531" t="str">
        <f t="shared" si="215"/>
        <v>Mon</v>
      </c>
    </row>
    <row r="1532" spans="1:18" x14ac:dyDescent="0.25">
      <c r="A1532" t="str">
        <f>PROPER(Sheet1!A1533)</f>
        <v>Stockwell Ai</v>
      </c>
      <c r="B1532" t="str">
        <f>PROPER(Sheet1!B1533)</f>
        <v>Sf Bay Area</v>
      </c>
      <c r="C1532" t="s">
        <v>20</v>
      </c>
      <c r="E1532" s="2">
        <v>1</v>
      </c>
      <c r="F1532" s="1">
        <v>43997</v>
      </c>
      <c r="G1532" t="s">
        <v>63</v>
      </c>
      <c r="H1532" t="s">
        <v>29</v>
      </c>
      <c r="I1532" s="3">
        <v>10</v>
      </c>
      <c r="J1532" s="4">
        <f t="shared" si="207"/>
        <v>10000</v>
      </c>
      <c r="K1532">
        <f t="shared" si="208"/>
        <v>0</v>
      </c>
      <c r="L1532">
        <f t="shared" si="209"/>
        <v>0</v>
      </c>
      <c r="M1532">
        <f t="shared" si="210"/>
        <v>2020</v>
      </c>
      <c r="N1532">
        <f t="shared" si="211"/>
        <v>6</v>
      </c>
      <c r="O1532">
        <f t="shared" si="212"/>
        <v>25</v>
      </c>
      <c r="P1532" t="str">
        <f t="shared" si="213"/>
        <v>Jun</v>
      </c>
      <c r="Q1532">
        <f t="shared" si="214"/>
        <v>15</v>
      </c>
      <c r="R1532" t="str">
        <f t="shared" si="215"/>
        <v>Mon</v>
      </c>
    </row>
    <row r="1533" spans="1:18" x14ac:dyDescent="0.25">
      <c r="A1533" t="str">
        <f>PROPER(Sheet1!A1534)</f>
        <v>Uber</v>
      </c>
      <c r="B1533" t="str">
        <f>PROPER(Sheet1!B1534)</f>
        <v>Amsterdam</v>
      </c>
      <c r="C1533" t="s">
        <v>94</v>
      </c>
      <c r="D1533">
        <v>225</v>
      </c>
      <c r="E1533" s="2">
        <v>0.25</v>
      </c>
      <c r="F1533" s="1">
        <v>43994</v>
      </c>
      <c r="G1533" t="s">
        <v>11</v>
      </c>
      <c r="H1533" t="s">
        <v>34</v>
      </c>
      <c r="I1533" s="3">
        <v>24700</v>
      </c>
      <c r="J1533" s="4">
        <f t="shared" si="207"/>
        <v>24700000</v>
      </c>
      <c r="K1533">
        <f t="shared" si="208"/>
        <v>900</v>
      </c>
      <c r="L1533">
        <f t="shared" si="209"/>
        <v>675</v>
      </c>
      <c r="M1533">
        <f t="shared" si="210"/>
        <v>2020</v>
      </c>
      <c r="N1533">
        <f t="shared" si="211"/>
        <v>6</v>
      </c>
      <c r="O1533">
        <f t="shared" si="212"/>
        <v>24</v>
      </c>
      <c r="P1533" t="str">
        <f t="shared" si="213"/>
        <v>Jun</v>
      </c>
      <c r="Q1533">
        <f t="shared" si="214"/>
        <v>12</v>
      </c>
      <c r="R1533" t="str">
        <f t="shared" si="215"/>
        <v>Fri</v>
      </c>
    </row>
    <row r="1534" spans="1:18" x14ac:dyDescent="0.25">
      <c r="A1534" t="str">
        <f>PROPER(Sheet1!A1535)</f>
        <v>Synapsefi</v>
      </c>
      <c r="B1534" t="str">
        <f>PROPER(Sheet1!B1535)</f>
        <v>Sf Bay Area</v>
      </c>
      <c r="C1534" t="s">
        <v>32</v>
      </c>
      <c r="D1534">
        <v>63</v>
      </c>
      <c r="E1534" s="2">
        <v>0.48</v>
      </c>
      <c r="F1534" s="1">
        <v>43994</v>
      </c>
      <c r="G1534" t="s">
        <v>63</v>
      </c>
      <c r="H1534" t="s">
        <v>29</v>
      </c>
      <c r="I1534" s="3">
        <v>50</v>
      </c>
      <c r="J1534" s="4">
        <f t="shared" si="207"/>
        <v>50000</v>
      </c>
      <c r="K1534">
        <f t="shared" si="208"/>
        <v>131.25</v>
      </c>
      <c r="L1534">
        <f t="shared" si="209"/>
        <v>68.25</v>
      </c>
      <c r="M1534">
        <f t="shared" si="210"/>
        <v>2020</v>
      </c>
      <c r="N1534">
        <f t="shared" si="211"/>
        <v>6</v>
      </c>
      <c r="O1534">
        <f t="shared" si="212"/>
        <v>24</v>
      </c>
      <c r="P1534" t="str">
        <f t="shared" si="213"/>
        <v>Jun</v>
      </c>
      <c r="Q1534">
        <f t="shared" si="214"/>
        <v>12</v>
      </c>
      <c r="R1534" t="str">
        <f t="shared" si="215"/>
        <v>Fri</v>
      </c>
    </row>
    <row r="1535" spans="1:18" x14ac:dyDescent="0.25">
      <c r="A1535" t="str">
        <f>PROPER(Sheet1!A1536)</f>
        <v>Scalefocus</v>
      </c>
      <c r="B1535" t="str">
        <f>PROPER(Sheet1!B1536)</f>
        <v>Sofia</v>
      </c>
      <c r="C1535" t="s">
        <v>115</v>
      </c>
      <c r="D1535">
        <v>120</v>
      </c>
      <c r="E1535" s="2">
        <v>0.1</v>
      </c>
      <c r="F1535" s="1">
        <v>43993</v>
      </c>
      <c r="G1535" t="s">
        <v>16</v>
      </c>
      <c r="H1535" t="s">
        <v>1534</v>
      </c>
      <c r="J1535" s="4">
        <f t="shared" si="207"/>
        <v>0</v>
      </c>
      <c r="K1535">
        <f t="shared" si="208"/>
        <v>1200</v>
      </c>
      <c r="L1535">
        <f t="shared" si="209"/>
        <v>1080</v>
      </c>
      <c r="M1535">
        <f t="shared" si="210"/>
        <v>2020</v>
      </c>
      <c r="N1535">
        <f t="shared" si="211"/>
        <v>6</v>
      </c>
      <c r="O1535">
        <f t="shared" si="212"/>
        <v>24</v>
      </c>
      <c r="P1535" t="str">
        <f t="shared" si="213"/>
        <v>Jun</v>
      </c>
      <c r="Q1535">
        <f t="shared" si="214"/>
        <v>11</v>
      </c>
      <c r="R1535" t="str">
        <f t="shared" si="215"/>
        <v>Thu</v>
      </c>
    </row>
    <row r="1536" spans="1:18" x14ac:dyDescent="0.25">
      <c r="A1536" t="str">
        <f>PROPER(Sheet1!A1537)</f>
        <v>Branch</v>
      </c>
      <c r="B1536" t="str">
        <f>PROPER(Sheet1!B1537)</f>
        <v>New York City</v>
      </c>
      <c r="C1536" t="s">
        <v>20</v>
      </c>
      <c r="D1536">
        <v>3</v>
      </c>
      <c r="E1536" s="2">
        <v>0.27</v>
      </c>
      <c r="F1536" s="1">
        <v>43993</v>
      </c>
      <c r="G1536" t="s">
        <v>202</v>
      </c>
      <c r="H1536" t="s">
        <v>29</v>
      </c>
      <c r="I1536" s="3">
        <v>2</v>
      </c>
      <c r="J1536" s="4">
        <f t="shared" si="207"/>
        <v>2000</v>
      </c>
      <c r="K1536">
        <f t="shared" si="208"/>
        <v>11.111111111111111</v>
      </c>
      <c r="L1536">
        <f t="shared" si="209"/>
        <v>8.1111111111111107</v>
      </c>
      <c r="M1536">
        <f t="shared" si="210"/>
        <v>2020</v>
      </c>
      <c r="N1536">
        <f t="shared" si="211"/>
        <v>6</v>
      </c>
      <c r="O1536">
        <f t="shared" si="212"/>
        <v>24</v>
      </c>
      <c r="P1536" t="str">
        <f t="shared" si="213"/>
        <v>Jun</v>
      </c>
      <c r="Q1536">
        <f t="shared" si="214"/>
        <v>11</v>
      </c>
      <c r="R1536" t="str">
        <f t="shared" si="215"/>
        <v>Thu</v>
      </c>
    </row>
    <row r="1537" spans="1:18" x14ac:dyDescent="0.25">
      <c r="A1537" t="str">
        <f>PROPER(Sheet1!A1538)</f>
        <v>Her Campus Media</v>
      </c>
      <c r="B1537" t="str">
        <f>PROPER(Sheet1!B1538)</f>
        <v>Boston</v>
      </c>
      <c r="C1537" t="s">
        <v>10</v>
      </c>
      <c r="D1537">
        <v>10</v>
      </c>
      <c r="E1537" s="2">
        <v>0.18</v>
      </c>
      <c r="F1537" s="1">
        <v>43992</v>
      </c>
      <c r="G1537" t="s">
        <v>16</v>
      </c>
      <c r="H1537" t="s">
        <v>29</v>
      </c>
      <c r="J1537" s="4">
        <f t="shared" si="207"/>
        <v>0</v>
      </c>
      <c r="K1537">
        <f t="shared" si="208"/>
        <v>55.555555555555557</v>
      </c>
      <c r="L1537">
        <f t="shared" si="209"/>
        <v>45.555555555555557</v>
      </c>
      <c r="M1537">
        <f t="shared" si="210"/>
        <v>2020</v>
      </c>
      <c r="N1537">
        <f t="shared" si="211"/>
        <v>6</v>
      </c>
      <c r="O1537">
        <f t="shared" si="212"/>
        <v>24</v>
      </c>
      <c r="P1537" t="str">
        <f t="shared" si="213"/>
        <v>Jun</v>
      </c>
      <c r="Q1537">
        <f t="shared" si="214"/>
        <v>10</v>
      </c>
      <c r="R1537" t="str">
        <f t="shared" si="215"/>
        <v>Wed</v>
      </c>
    </row>
    <row r="1538" spans="1:18" x14ac:dyDescent="0.25">
      <c r="A1538" t="str">
        <f>PROPER(Sheet1!A1539)</f>
        <v>Integrate.Ai</v>
      </c>
      <c r="B1538" t="str">
        <f>PROPER(Sheet1!B1539)</f>
        <v>Toronto</v>
      </c>
      <c r="C1538" t="s">
        <v>96</v>
      </c>
      <c r="D1538">
        <v>26</v>
      </c>
      <c r="F1538" s="1">
        <v>43991</v>
      </c>
      <c r="G1538" t="s">
        <v>16</v>
      </c>
      <c r="H1538" t="s">
        <v>109</v>
      </c>
      <c r="I1538" s="3">
        <v>39.6</v>
      </c>
      <c r="J1538" s="4">
        <f t="shared" ref="J1538:J1601" si="216">1000*I1538</f>
        <v>39600</v>
      </c>
      <c r="K1538">
        <f t="shared" ref="K1538:K1601" si="217">IFERROR(D1538/E1538,0)</f>
        <v>0</v>
      </c>
      <c r="L1538">
        <f t="shared" ref="L1538:L1601" si="218">IFERROR(K1538-D1538,0)</f>
        <v>-26</v>
      </c>
      <c r="M1538">
        <f t="shared" ref="M1538:M1601" si="219">YEAR(F1538)</f>
        <v>2020</v>
      </c>
      <c r="N1538">
        <f t="shared" ref="N1538:N1601" si="220">MONTH(F1538)</f>
        <v>6</v>
      </c>
      <c r="O1538">
        <f t="shared" ref="O1538:O1601" si="221">WEEKNUM(F1538)</f>
        <v>24</v>
      </c>
      <c r="P1538" t="str">
        <f t="shared" ref="P1538:P1601" si="222">TEXT(F1538,"MMM")</f>
        <v>Jun</v>
      </c>
      <c r="Q1538">
        <f t="shared" ref="Q1538:Q1601" si="223">DAY(F1538)</f>
        <v>9</v>
      </c>
      <c r="R1538" t="str">
        <f t="shared" ref="R1538:R1601" si="224">TEXT(F1538,"DDD")</f>
        <v>Tue</v>
      </c>
    </row>
    <row r="1539" spans="1:18" x14ac:dyDescent="0.25">
      <c r="A1539" t="str">
        <f>PROPER(Sheet1!A1540)</f>
        <v>The Athletic</v>
      </c>
      <c r="B1539" t="str">
        <f>PROPER(Sheet1!B1540)</f>
        <v>Sf Bay Area</v>
      </c>
      <c r="C1539" t="s">
        <v>10</v>
      </c>
      <c r="D1539">
        <v>46</v>
      </c>
      <c r="E1539" s="2">
        <v>0.08</v>
      </c>
      <c r="F1539" s="1">
        <v>43987</v>
      </c>
      <c r="G1539" t="s">
        <v>72</v>
      </c>
      <c r="H1539" t="s">
        <v>29</v>
      </c>
      <c r="I1539" s="3">
        <v>139</v>
      </c>
      <c r="J1539" s="4">
        <f t="shared" si="216"/>
        <v>139000</v>
      </c>
      <c r="K1539">
        <f t="shared" si="217"/>
        <v>575</v>
      </c>
      <c r="L1539">
        <f t="shared" si="218"/>
        <v>529</v>
      </c>
      <c r="M1539">
        <f t="shared" si="219"/>
        <v>2020</v>
      </c>
      <c r="N1539">
        <f t="shared" si="220"/>
        <v>6</v>
      </c>
      <c r="O1539">
        <f t="shared" si="221"/>
        <v>23</v>
      </c>
      <c r="P1539" t="str">
        <f t="shared" si="222"/>
        <v>Jun</v>
      </c>
      <c r="Q1539">
        <f t="shared" si="223"/>
        <v>5</v>
      </c>
      <c r="R1539" t="str">
        <f t="shared" si="224"/>
        <v>Fri</v>
      </c>
    </row>
    <row r="1540" spans="1:18" x14ac:dyDescent="0.25">
      <c r="A1540" t="str">
        <f>PROPER(Sheet1!A1541)</f>
        <v>Ethos Life</v>
      </c>
      <c r="B1540" t="str">
        <f>PROPER(Sheet1!B1541)</f>
        <v>Sf Bay Area</v>
      </c>
      <c r="C1540" t="s">
        <v>32</v>
      </c>
      <c r="D1540">
        <v>18</v>
      </c>
      <c r="E1540" s="2">
        <v>0.14000000000000001</v>
      </c>
      <c r="F1540" s="1">
        <v>43987</v>
      </c>
      <c r="G1540" t="s">
        <v>33</v>
      </c>
      <c r="H1540" t="s">
        <v>29</v>
      </c>
      <c r="I1540" s="3">
        <v>106</v>
      </c>
      <c r="J1540" s="4">
        <f t="shared" si="216"/>
        <v>106000</v>
      </c>
      <c r="K1540">
        <f t="shared" si="217"/>
        <v>128.57142857142856</v>
      </c>
      <c r="L1540">
        <f t="shared" si="218"/>
        <v>110.57142857142856</v>
      </c>
      <c r="M1540">
        <f t="shared" si="219"/>
        <v>2020</v>
      </c>
      <c r="N1540">
        <f t="shared" si="220"/>
        <v>6</v>
      </c>
      <c r="O1540">
        <f t="shared" si="221"/>
        <v>23</v>
      </c>
      <c r="P1540" t="str">
        <f t="shared" si="222"/>
        <v>Jun</v>
      </c>
      <c r="Q1540">
        <f t="shared" si="223"/>
        <v>5</v>
      </c>
      <c r="R1540" t="str">
        <f t="shared" si="224"/>
        <v>Fri</v>
      </c>
    </row>
    <row r="1541" spans="1:18" x14ac:dyDescent="0.25">
      <c r="A1541" t="str">
        <f>PROPER(Sheet1!A1542)</f>
        <v>Lastline</v>
      </c>
      <c r="B1541" t="str">
        <f>PROPER(Sheet1!B1542)</f>
        <v>Sf Bay Area</v>
      </c>
      <c r="C1541" t="s">
        <v>91</v>
      </c>
      <c r="D1541">
        <v>50</v>
      </c>
      <c r="E1541" s="2">
        <v>0.4</v>
      </c>
      <c r="F1541" s="1">
        <v>43986</v>
      </c>
      <c r="G1541" t="s">
        <v>33</v>
      </c>
      <c r="H1541" t="s">
        <v>29</v>
      </c>
      <c r="I1541" s="3">
        <v>52</v>
      </c>
      <c r="J1541" s="4">
        <f t="shared" si="216"/>
        <v>52000</v>
      </c>
      <c r="K1541">
        <f t="shared" si="217"/>
        <v>125</v>
      </c>
      <c r="L1541">
        <f t="shared" si="218"/>
        <v>75</v>
      </c>
      <c r="M1541">
        <f t="shared" si="219"/>
        <v>2020</v>
      </c>
      <c r="N1541">
        <f t="shared" si="220"/>
        <v>6</v>
      </c>
      <c r="O1541">
        <f t="shared" si="221"/>
        <v>23</v>
      </c>
      <c r="P1541" t="str">
        <f t="shared" si="222"/>
        <v>Jun</v>
      </c>
      <c r="Q1541">
        <f t="shared" si="223"/>
        <v>4</v>
      </c>
      <c r="R1541" t="str">
        <f t="shared" si="224"/>
        <v>Thu</v>
      </c>
    </row>
    <row r="1542" spans="1:18" x14ac:dyDescent="0.25">
      <c r="A1542" t="str">
        <f>PROPER(Sheet1!A1543)</f>
        <v>Builder</v>
      </c>
      <c r="B1542" t="str">
        <f>PROPER(Sheet1!B1543)</f>
        <v>Los Angeles</v>
      </c>
      <c r="C1542" t="s">
        <v>130</v>
      </c>
      <c r="D1542">
        <v>39</v>
      </c>
      <c r="E1542" s="2">
        <v>0.14000000000000001</v>
      </c>
      <c r="F1542" s="1">
        <v>43986</v>
      </c>
      <c r="G1542" t="s">
        <v>21</v>
      </c>
      <c r="H1542" t="s">
        <v>29</v>
      </c>
      <c r="I1542" s="3">
        <v>29</v>
      </c>
      <c r="J1542" s="4">
        <f t="shared" si="216"/>
        <v>29000</v>
      </c>
      <c r="K1542">
        <f t="shared" si="217"/>
        <v>278.57142857142856</v>
      </c>
      <c r="L1542">
        <f t="shared" si="218"/>
        <v>239.57142857142856</v>
      </c>
      <c r="M1542">
        <f t="shared" si="219"/>
        <v>2020</v>
      </c>
      <c r="N1542">
        <f t="shared" si="220"/>
        <v>6</v>
      </c>
      <c r="O1542">
        <f t="shared" si="221"/>
        <v>23</v>
      </c>
      <c r="P1542" t="str">
        <f t="shared" si="222"/>
        <v>Jun</v>
      </c>
      <c r="Q1542">
        <f t="shared" si="223"/>
        <v>4</v>
      </c>
      <c r="R1542" t="str">
        <f t="shared" si="224"/>
        <v>Thu</v>
      </c>
    </row>
    <row r="1543" spans="1:18" x14ac:dyDescent="0.25">
      <c r="A1543" t="str">
        <f>PROPER(Sheet1!A1544)</f>
        <v>Outdoorsy</v>
      </c>
      <c r="B1543" t="str">
        <f>PROPER(Sheet1!B1544)</f>
        <v>Sf Bay Area</v>
      </c>
      <c r="C1543" t="s">
        <v>94</v>
      </c>
      <c r="F1543" s="1">
        <v>43986</v>
      </c>
      <c r="G1543" t="s">
        <v>33</v>
      </c>
      <c r="H1543" t="s">
        <v>29</v>
      </c>
      <c r="I1543" s="3">
        <v>75</v>
      </c>
      <c r="J1543" s="4">
        <f t="shared" si="216"/>
        <v>75000</v>
      </c>
      <c r="K1543">
        <f t="shared" si="217"/>
        <v>0</v>
      </c>
      <c r="L1543">
        <f t="shared" si="218"/>
        <v>0</v>
      </c>
      <c r="M1543">
        <f t="shared" si="219"/>
        <v>2020</v>
      </c>
      <c r="N1543">
        <f t="shared" si="220"/>
        <v>6</v>
      </c>
      <c r="O1543">
        <f t="shared" si="221"/>
        <v>23</v>
      </c>
      <c r="P1543" t="str">
        <f t="shared" si="222"/>
        <v>Jun</v>
      </c>
      <c r="Q1543">
        <f t="shared" si="223"/>
        <v>4</v>
      </c>
      <c r="R1543" t="str">
        <f t="shared" si="224"/>
        <v>Thu</v>
      </c>
    </row>
    <row r="1544" spans="1:18" x14ac:dyDescent="0.25">
      <c r="A1544" t="str">
        <f>PROPER(Sheet1!A1545)</f>
        <v>Monzo</v>
      </c>
      <c r="B1544" t="str">
        <f>PROPER(Sheet1!B1545)</f>
        <v>London</v>
      </c>
      <c r="C1544" t="s">
        <v>32</v>
      </c>
      <c r="D1544">
        <v>120</v>
      </c>
      <c r="E1544" s="2">
        <v>0.08</v>
      </c>
      <c r="F1544" s="1">
        <v>43985</v>
      </c>
      <c r="G1544" t="s">
        <v>47</v>
      </c>
      <c r="H1544" t="s">
        <v>124</v>
      </c>
      <c r="I1544" s="3">
        <v>324</v>
      </c>
      <c r="J1544" s="4">
        <f t="shared" si="216"/>
        <v>324000</v>
      </c>
      <c r="K1544">
        <f t="shared" si="217"/>
        <v>1500</v>
      </c>
      <c r="L1544">
        <f t="shared" si="218"/>
        <v>1380</v>
      </c>
      <c r="M1544">
        <f t="shared" si="219"/>
        <v>2020</v>
      </c>
      <c r="N1544">
        <f t="shared" si="220"/>
        <v>6</v>
      </c>
      <c r="O1544">
        <f t="shared" si="221"/>
        <v>23</v>
      </c>
      <c r="P1544" t="str">
        <f t="shared" si="222"/>
        <v>Jun</v>
      </c>
      <c r="Q1544">
        <f t="shared" si="223"/>
        <v>3</v>
      </c>
      <c r="R1544" t="str">
        <f t="shared" si="224"/>
        <v>Wed</v>
      </c>
    </row>
    <row r="1545" spans="1:18" x14ac:dyDescent="0.25">
      <c r="A1545" t="str">
        <f>PROPER(Sheet1!A1546)</f>
        <v>Kitty Hawk</v>
      </c>
      <c r="B1545" t="str">
        <f>PROPER(Sheet1!B1546)</f>
        <v>Sf Bay Area</v>
      </c>
      <c r="C1545" t="s">
        <v>638</v>
      </c>
      <c r="D1545">
        <v>70</v>
      </c>
      <c r="F1545" s="1">
        <v>43985</v>
      </c>
      <c r="G1545" t="s">
        <v>16</v>
      </c>
      <c r="H1545" t="s">
        <v>29</v>
      </c>
      <c r="I1545" s="3">
        <v>1</v>
      </c>
      <c r="J1545" s="4">
        <f t="shared" si="216"/>
        <v>1000</v>
      </c>
      <c r="K1545">
        <f t="shared" si="217"/>
        <v>0</v>
      </c>
      <c r="L1545">
        <f t="shared" si="218"/>
        <v>-70</v>
      </c>
      <c r="M1545">
        <f t="shared" si="219"/>
        <v>2020</v>
      </c>
      <c r="N1545">
        <f t="shared" si="220"/>
        <v>6</v>
      </c>
      <c r="O1545">
        <f t="shared" si="221"/>
        <v>23</v>
      </c>
      <c r="P1545" t="str">
        <f t="shared" si="222"/>
        <v>Jun</v>
      </c>
      <c r="Q1545">
        <f t="shared" si="223"/>
        <v>3</v>
      </c>
      <c r="R1545" t="str">
        <f t="shared" si="224"/>
        <v>Wed</v>
      </c>
    </row>
    <row r="1546" spans="1:18" x14ac:dyDescent="0.25">
      <c r="A1546" t="str">
        <f>PROPER(Sheet1!A1547)</f>
        <v>Spothero</v>
      </c>
      <c r="B1546" t="str">
        <f>PROPER(Sheet1!B1547)</f>
        <v>Chicago</v>
      </c>
      <c r="C1546" t="s">
        <v>94</v>
      </c>
      <c r="D1546">
        <v>40</v>
      </c>
      <c r="E1546" s="2">
        <v>0.21</v>
      </c>
      <c r="F1546" s="1">
        <v>43985</v>
      </c>
      <c r="G1546" t="s">
        <v>72</v>
      </c>
      <c r="H1546" t="s">
        <v>29</v>
      </c>
      <c r="I1546" s="3">
        <v>117</v>
      </c>
      <c r="J1546" s="4">
        <f t="shared" si="216"/>
        <v>117000</v>
      </c>
      <c r="K1546">
        <f t="shared" si="217"/>
        <v>190.47619047619048</v>
      </c>
      <c r="L1546">
        <f t="shared" si="218"/>
        <v>150.47619047619048</v>
      </c>
      <c r="M1546">
        <f t="shared" si="219"/>
        <v>2020</v>
      </c>
      <c r="N1546">
        <f t="shared" si="220"/>
        <v>6</v>
      </c>
      <c r="O1546">
        <f t="shared" si="221"/>
        <v>23</v>
      </c>
      <c r="P1546" t="str">
        <f t="shared" si="222"/>
        <v>Jun</v>
      </c>
      <c r="Q1546">
        <f t="shared" si="223"/>
        <v>3</v>
      </c>
      <c r="R1546" t="str">
        <f t="shared" si="224"/>
        <v>Wed</v>
      </c>
    </row>
    <row r="1547" spans="1:18" x14ac:dyDescent="0.25">
      <c r="A1547" t="str">
        <f>PROPER(Sheet1!A1548)</f>
        <v>Credit Sesame</v>
      </c>
      <c r="B1547" t="str">
        <f>PROPER(Sheet1!B1548)</f>
        <v>Sf Bay Area</v>
      </c>
      <c r="C1547" t="s">
        <v>32</v>
      </c>
      <c r="D1547">
        <v>22</v>
      </c>
      <c r="E1547" s="2">
        <v>0.14000000000000001</v>
      </c>
      <c r="F1547" s="1">
        <v>43985</v>
      </c>
      <c r="G1547" t="s">
        <v>47</v>
      </c>
      <c r="H1547" t="s">
        <v>29</v>
      </c>
      <c r="I1547" s="3">
        <v>120</v>
      </c>
      <c r="J1547" s="4">
        <f t="shared" si="216"/>
        <v>120000</v>
      </c>
      <c r="K1547">
        <f t="shared" si="217"/>
        <v>157.14285714285714</v>
      </c>
      <c r="L1547">
        <f t="shared" si="218"/>
        <v>135.14285714285714</v>
      </c>
      <c r="M1547">
        <f t="shared" si="219"/>
        <v>2020</v>
      </c>
      <c r="N1547">
        <f t="shared" si="220"/>
        <v>6</v>
      </c>
      <c r="O1547">
        <f t="shared" si="221"/>
        <v>23</v>
      </c>
      <c r="P1547" t="str">
        <f t="shared" si="222"/>
        <v>Jun</v>
      </c>
      <c r="Q1547">
        <f t="shared" si="223"/>
        <v>3</v>
      </c>
      <c r="R1547" t="str">
        <f t="shared" si="224"/>
        <v>Wed</v>
      </c>
    </row>
    <row r="1548" spans="1:18" x14ac:dyDescent="0.25">
      <c r="A1548" t="str">
        <f>PROPER(Sheet1!A1549)</f>
        <v>Circ</v>
      </c>
      <c r="B1548" t="str">
        <f>PROPER(Sheet1!B1549)</f>
        <v>Berlin</v>
      </c>
      <c r="C1548" t="s">
        <v>94</v>
      </c>
      <c r="D1548">
        <v>100</v>
      </c>
      <c r="F1548" s="1">
        <v>43984</v>
      </c>
      <c r="G1548" t="s">
        <v>44</v>
      </c>
      <c r="H1548" t="s">
        <v>127</v>
      </c>
      <c r="I1548" s="3">
        <v>55</v>
      </c>
      <c r="J1548" s="4">
        <f t="shared" si="216"/>
        <v>55000</v>
      </c>
      <c r="K1548">
        <f t="shared" si="217"/>
        <v>0</v>
      </c>
      <c r="L1548">
        <f t="shared" si="218"/>
        <v>-100</v>
      </c>
      <c r="M1548">
        <f t="shared" si="219"/>
        <v>2020</v>
      </c>
      <c r="N1548">
        <f t="shared" si="220"/>
        <v>6</v>
      </c>
      <c r="O1548">
        <f t="shared" si="221"/>
        <v>23</v>
      </c>
      <c r="P1548" t="str">
        <f t="shared" si="222"/>
        <v>Jun</v>
      </c>
      <c r="Q1548">
        <f t="shared" si="223"/>
        <v>2</v>
      </c>
      <c r="R1548" t="str">
        <f t="shared" si="224"/>
        <v>Tue</v>
      </c>
    </row>
    <row r="1549" spans="1:18" x14ac:dyDescent="0.25">
      <c r="A1549" t="str">
        <f>PROPER(Sheet1!A1550)</f>
        <v>Rivian</v>
      </c>
      <c r="B1549" t="str">
        <f>PROPER(Sheet1!B1550)</f>
        <v>Detroit</v>
      </c>
      <c r="C1549" t="s">
        <v>94</v>
      </c>
      <c r="D1549">
        <v>40</v>
      </c>
      <c r="E1549" s="2">
        <v>0.02</v>
      </c>
      <c r="F1549" s="1">
        <v>43984</v>
      </c>
      <c r="G1549" t="s">
        <v>217</v>
      </c>
      <c r="H1549" t="s">
        <v>29</v>
      </c>
      <c r="I1549" s="3">
        <v>3100</v>
      </c>
      <c r="J1549" s="4">
        <f t="shared" si="216"/>
        <v>3100000</v>
      </c>
      <c r="K1549">
        <f t="shared" si="217"/>
        <v>2000</v>
      </c>
      <c r="L1549">
        <f t="shared" si="218"/>
        <v>1960</v>
      </c>
      <c r="M1549">
        <f t="shared" si="219"/>
        <v>2020</v>
      </c>
      <c r="N1549">
        <f t="shared" si="220"/>
        <v>6</v>
      </c>
      <c r="O1549">
        <f t="shared" si="221"/>
        <v>23</v>
      </c>
      <c r="P1549" t="str">
        <f t="shared" si="222"/>
        <v>Jun</v>
      </c>
      <c r="Q1549">
        <f t="shared" si="223"/>
        <v>2</v>
      </c>
      <c r="R1549" t="str">
        <f t="shared" si="224"/>
        <v>Tue</v>
      </c>
    </row>
    <row r="1550" spans="1:18" x14ac:dyDescent="0.25">
      <c r="A1550" t="str">
        <f>PROPER(Sheet1!A1551)</f>
        <v>Fundbox</v>
      </c>
      <c r="B1550" t="str">
        <f>PROPER(Sheet1!B1551)</f>
        <v>Sf Bay Area</v>
      </c>
      <c r="C1550" t="s">
        <v>32</v>
      </c>
      <c r="D1550">
        <v>14</v>
      </c>
      <c r="E1550" s="2">
        <v>0.15</v>
      </c>
      <c r="F1550" s="1">
        <v>43984</v>
      </c>
      <c r="G1550" t="s">
        <v>33</v>
      </c>
      <c r="H1550" t="s">
        <v>29</v>
      </c>
      <c r="I1550" s="3">
        <v>453</v>
      </c>
      <c r="J1550" s="4">
        <f t="shared" si="216"/>
        <v>453000</v>
      </c>
      <c r="K1550">
        <f t="shared" si="217"/>
        <v>93.333333333333343</v>
      </c>
      <c r="L1550">
        <f t="shared" si="218"/>
        <v>79.333333333333343</v>
      </c>
      <c r="M1550">
        <f t="shared" si="219"/>
        <v>2020</v>
      </c>
      <c r="N1550">
        <f t="shared" si="220"/>
        <v>6</v>
      </c>
      <c r="O1550">
        <f t="shared" si="221"/>
        <v>23</v>
      </c>
      <c r="P1550" t="str">
        <f t="shared" si="222"/>
        <v>Jun</v>
      </c>
      <c r="Q1550">
        <f t="shared" si="223"/>
        <v>2</v>
      </c>
      <c r="R1550" t="str">
        <f t="shared" si="224"/>
        <v>Tue</v>
      </c>
    </row>
    <row r="1551" spans="1:18" x14ac:dyDescent="0.25">
      <c r="A1551" t="str">
        <f>PROPER(Sheet1!A1552)</f>
        <v>Descartes Labs</v>
      </c>
      <c r="B1551" t="str">
        <f>PROPER(Sheet1!B1552)</f>
        <v>Santa Fe</v>
      </c>
      <c r="C1551" t="s">
        <v>53</v>
      </c>
      <c r="D1551">
        <v>12</v>
      </c>
      <c r="E1551" s="2">
        <v>0.16</v>
      </c>
      <c r="F1551" s="1">
        <v>43984</v>
      </c>
      <c r="G1551" t="s">
        <v>63</v>
      </c>
      <c r="H1551" t="s">
        <v>29</v>
      </c>
      <c r="I1551" s="3">
        <v>58</v>
      </c>
      <c r="J1551" s="4">
        <f t="shared" si="216"/>
        <v>58000</v>
      </c>
      <c r="K1551">
        <f t="shared" si="217"/>
        <v>75</v>
      </c>
      <c r="L1551">
        <f t="shared" si="218"/>
        <v>63</v>
      </c>
      <c r="M1551">
        <f t="shared" si="219"/>
        <v>2020</v>
      </c>
      <c r="N1551">
        <f t="shared" si="220"/>
        <v>6</v>
      </c>
      <c r="O1551">
        <f t="shared" si="221"/>
        <v>23</v>
      </c>
      <c r="P1551" t="str">
        <f t="shared" si="222"/>
        <v>Jun</v>
      </c>
      <c r="Q1551">
        <f t="shared" si="223"/>
        <v>2</v>
      </c>
      <c r="R1551" t="str">
        <f t="shared" si="224"/>
        <v>Tue</v>
      </c>
    </row>
    <row r="1552" spans="1:18" x14ac:dyDescent="0.25">
      <c r="A1552" t="str">
        <f>PROPER(Sheet1!A1553)</f>
        <v>Makerbot</v>
      </c>
      <c r="B1552" t="str">
        <f>PROPER(Sheet1!B1553)</f>
        <v>New York City</v>
      </c>
      <c r="C1552" t="s">
        <v>37</v>
      </c>
      <c r="D1552">
        <v>12</v>
      </c>
      <c r="F1552" s="1">
        <v>43984</v>
      </c>
      <c r="G1552" t="s">
        <v>44</v>
      </c>
      <c r="H1552" t="s">
        <v>29</v>
      </c>
      <c r="I1552" s="3">
        <v>10</v>
      </c>
      <c r="J1552" s="4">
        <f t="shared" si="216"/>
        <v>10000</v>
      </c>
      <c r="K1552">
        <f t="shared" si="217"/>
        <v>0</v>
      </c>
      <c r="L1552">
        <f t="shared" si="218"/>
        <v>-12</v>
      </c>
      <c r="M1552">
        <f t="shared" si="219"/>
        <v>2020</v>
      </c>
      <c r="N1552">
        <f t="shared" si="220"/>
        <v>6</v>
      </c>
      <c r="O1552">
        <f t="shared" si="221"/>
        <v>23</v>
      </c>
      <c r="P1552" t="str">
        <f t="shared" si="222"/>
        <v>Jun</v>
      </c>
      <c r="Q1552">
        <f t="shared" si="223"/>
        <v>2</v>
      </c>
      <c r="R1552" t="str">
        <f t="shared" si="224"/>
        <v>Tue</v>
      </c>
    </row>
    <row r="1553" spans="1:18" x14ac:dyDescent="0.25">
      <c r="A1553" t="str">
        <f>PROPER(Sheet1!A1554)</f>
        <v>Stitch Fix</v>
      </c>
      <c r="B1553" t="str">
        <f>PROPER(Sheet1!B1554)</f>
        <v>Sf Bay Area</v>
      </c>
      <c r="C1553" t="s">
        <v>20</v>
      </c>
      <c r="D1553">
        <v>1400</v>
      </c>
      <c r="E1553" s="2">
        <v>0.18</v>
      </c>
      <c r="F1553" s="1">
        <v>43983</v>
      </c>
      <c r="G1553" t="s">
        <v>11</v>
      </c>
      <c r="H1553" t="s">
        <v>29</v>
      </c>
      <c r="I1553" s="3">
        <v>79</v>
      </c>
      <c r="J1553" s="4">
        <f t="shared" si="216"/>
        <v>79000</v>
      </c>
      <c r="K1553">
        <f t="shared" si="217"/>
        <v>7777.7777777777783</v>
      </c>
      <c r="L1553">
        <f t="shared" si="218"/>
        <v>6377.7777777777783</v>
      </c>
      <c r="M1553">
        <f t="shared" si="219"/>
        <v>2020</v>
      </c>
      <c r="N1553">
        <f t="shared" si="220"/>
        <v>6</v>
      </c>
      <c r="O1553">
        <f t="shared" si="221"/>
        <v>23</v>
      </c>
      <c r="P1553" t="str">
        <f t="shared" si="222"/>
        <v>Jun</v>
      </c>
      <c r="Q1553">
        <f t="shared" si="223"/>
        <v>1</v>
      </c>
      <c r="R1553" t="str">
        <f t="shared" si="224"/>
        <v>Mon</v>
      </c>
    </row>
    <row r="1554" spans="1:18" x14ac:dyDescent="0.25">
      <c r="A1554" t="str">
        <f>PROPER(Sheet1!A1555)</f>
        <v>Makemytrip</v>
      </c>
      <c r="B1554" t="str">
        <f>PROPER(Sheet1!B1555)</f>
        <v>Gurugram</v>
      </c>
      <c r="C1554" t="s">
        <v>101</v>
      </c>
      <c r="D1554">
        <v>350</v>
      </c>
      <c r="E1554" s="2">
        <v>0.1</v>
      </c>
      <c r="F1554" s="1">
        <v>43983</v>
      </c>
      <c r="G1554" t="s">
        <v>11</v>
      </c>
      <c r="H1554" t="s">
        <v>17</v>
      </c>
      <c r="I1554" s="3">
        <v>548</v>
      </c>
      <c r="J1554" s="4">
        <f t="shared" si="216"/>
        <v>548000</v>
      </c>
      <c r="K1554">
        <f t="shared" si="217"/>
        <v>3500</v>
      </c>
      <c r="L1554">
        <f t="shared" si="218"/>
        <v>3150</v>
      </c>
      <c r="M1554">
        <f t="shared" si="219"/>
        <v>2020</v>
      </c>
      <c r="N1554">
        <f t="shared" si="220"/>
        <v>6</v>
      </c>
      <c r="O1554">
        <f t="shared" si="221"/>
        <v>23</v>
      </c>
      <c r="P1554" t="str">
        <f t="shared" si="222"/>
        <v>Jun</v>
      </c>
      <c r="Q1554">
        <f t="shared" si="223"/>
        <v>1</v>
      </c>
      <c r="R1554" t="str">
        <f t="shared" si="224"/>
        <v>Mon</v>
      </c>
    </row>
    <row r="1555" spans="1:18" x14ac:dyDescent="0.25">
      <c r="A1555" t="str">
        <f>PROPER(Sheet1!A1556)</f>
        <v>Crowdstreet</v>
      </c>
      <c r="B1555" t="str">
        <f>PROPER(Sheet1!B1556)</f>
        <v>Portland</v>
      </c>
      <c r="C1555" t="s">
        <v>60</v>
      </c>
      <c r="D1555">
        <v>24</v>
      </c>
      <c r="E1555" s="2">
        <v>0.22</v>
      </c>
      <c r="F1555" s="1">
        <v>43983</v>
      </c>
      <c r="G1555" t="s">
        <v>33</v>
      </c>
      <c r="H1555" t="s">
        <v>29</v>
      </c>
      <c r="I1555" s="3">
        <v>24</v>
      </c>
      <c r="J1555" s="4">
        <f t="shared" si="216"/>
        <v>24000</v>
      </c>
      <c r="K1555">
        <f t="shared" si="217"/>
        <v>109.09090909090909</v>
      </c>
      <c r="L1555">
        <f t="shared" si="218"/>
        <v>85.090909090909093</v>
      </c>
      <c r="M1555">
        <f t="shared" si="219"/>
        <v>2020</v>
      </c>
      <c r="N1555">
        <f t="shared" si="220"/>
        <v>6</v>
      </c>
      <c r="O1555">
        <f t="shared" si="221"/>
        <v>23</v>
      </c>
      <c r="P1555" t="str">
        <f t="shared" si="222"/>
        <v>Jun</v>
      </c>
      <c r="Q1555">
        <f t="shared" si="223"/>
        <v>1</v>
      </c>
      <c r="R1555" t="str">
        <f t="shared" si="224"/>
        <v>Mon</v>
      </c>
    </row>
    <row r="1556" spans="1:18" x14ac:dyDescent="0.25">
      <c r="A1556" t="str">
        <f>PROPER(Sheet1!A1557)</f>
        <v>Brex</v>
      </c>
      <c r="B1556" t="str">
        <f>PROPER(Sheet1!B1557)</f>
        <v>Sf Bay Area</v>
      </c>
      <c r="C1556" t="s">
        <v>32</v>
      </c>
      <c r="D1556">
        <v>62</v>
      </c>
      <c r="E1556" s="2">
        <v>0.15</v>
      </c>
      <c r="F1556" s="1">
        <v>43980</v>
      </c>
      <c r="G1556" t="s">
        <v>33</v>
      </c>
      <c r="H1556" t="s">
        <v>29</v>
      </c>
      <c r="I1556" s="3">
        <v>732</v>
      </c>
      <c r="J1556" s="4">
        <f t="shared" si="216"/>
        <v>732000</v>
      </c>
      <c r="K1556">
        <f t="shared" si="217"/>
        <v>413.33333333333337</v>
      </c>
      <c r="L1556">
        <f t="shared" si="218"/>
        <v>351.33333333333337</v>
      </c>
      <c r="M1556">
        <f t="shared" si="219"/>
        <v>2020</v>
      </c>
      <c r="N1556">
        <f t="shared" si="220"/>
        <v>5</v>
      </c>
      <c r="O1556">
        <f t="shared" si="221"/>
        <v>22</v>
      </c>
      <c r="P1556" t="str">
        <f t="shared" si="222"/>
        <v>May</v>
      </c>
      <c r="Q1556">
        <f t="shared" si="223"/>
        <v>29</v>
      </c>
      <c r="R1556" t="str">
        <f t="shared" si="224"/>
        <v>Fri</v>
      </c>
    </row>
    <row r="1557" spans="1:18" x14ac:dyDescent="0.25">
      <c r="A1557" t="str">
        <f>PROPER(Sheet1!A1558)</f>
        <v>Loftium</v>
      </c>
      <c r="B1557" t="str">
        <f>PROPER(Sheet1!B1558)</f>
        <v>Seattle</v>
      </c>
      <c r="C1557" t="s">
        <v>60</v>
      </c>
      <c r="D1557">
        <v>32</v>
      </c>
      <c r="E1557" s="2">
        <v>0.6</v>
      </c>
      <c r="F1557" s="1">
        <v>43980</v>
      </c>
      <c r="G1557" t="s">
        <v>21</v>
      </c>
      <c r="H1557" t="s">
        <v>29</v>
      </c>
      <c r="I1557" s="3">
        <v>17</v>
      </c>
      <c r="J1557" s="4">
        <f t="shared" si="216"/>
        <v>17000</v>
      </c>
      <c r="K1557">
        <f t="shared" si="217"/>
        <v>53.333333333333336</v>
      </c>
      <c r="L1557">
        <f t="shared" si="218"/>
        <v>21.333333333333336</v>
      </c>
      <c r="M1557">
        <f t="shared" si="219"/>
        <v>2020</v>
      </c>
      <c r="N1557">
        <f t="shared" si="220"/>
        <v>5</v>
      </c>
      <c r="O1557">
        <f t="shared" si="221"/>
        <v>22</v>
      </c>
      <c r="P1557" t="str">
        <f t="shared" si="222"/>
        <v>May</v>
      </c>
      <c r="Q1557">
        <f t="shared" si="223"/>
        <v>29</v>
      </c>
      <c r="R1557" t="str">
        <f t="shared" si="224"/>
        <v>Fri</v>
      </c>
    </row>
    <row r="1558" spans="1:18" x14ac:dyDescent="0.25">
      <c r="A1558" t="str">
        <f>PROPER(Sheet1!A1559)</f>
        <v>Bookmyshow</v>
      </c>
      <c r="B1558" t="str">
        <f>PROPER(Sheet1!B1559)</f>
        <v>Mumbai</v>
      </c>
      <c r="C1558" t="s">
        <v>37</v>
      </c>
      <c r="D1558">
        <v>270</v>
      </c>
      <c r="E1558" s="2">
        <v>0.18</v>
      </c>
      <c r="F1558" s="1">
        <v>43979</v>
      </c>
      <c r="G1558" t="s">
        <v>16</v>
      </c>
      <c r="H1558" t="s">
        <v>17</v>
      </c>
      <c r="I1558" s="3">
        <v>224</v>
      </c>
      <c r="J1558" s="4">
        <f t="shared" si="216"/>
        <v>224000</v>
      </c>
      <c r="K1558">
        <f t="shared" si="217"/>
        <v>1500</v>
      </c>
      <c r="L1558">
        <f t="shared" si="218"/>
        <v>1230</v>
      </c>
      <c r="M1558">
        <f t="shared" si="219"/>
        <v>2020</v>
      </c>
      <c r="N1558">
        <f t="shared" si="220"/>
        <v>5</v>
      </c>
      <c r="O1558">
        <f t="shared" si="221"/>
        <v>22</v>
      </c>
      <c r="P1558" t="str">
        <f t="shared" si="222"/>
        <v>May</v>
      </c>
      <c r="Q1558">
        <f t="shared" si="223"/>
        <v>28</v>
      </c>
      <c r="R1558" t="str">
        <f t="shared" si="224"/>
        <v>Thu</v>
      </c>
    </row>
    <row r="1559" spans="1:18" x14ac:dyDescent="0.25">
      <c r="A1559" t="str">
        <f>PROPER(Sheet1!A1560)</f>
        <v>Truecar</v>
      </c>
      <c r="B1559" t="str">
        <f>PROPER(Sheet1!B1560)</f>
        <v>Los Angeles</v>
      </c>
      <c r="C1559" t="s">
        <v>94</v>
      </c>
      <c r="D1559">
        <v>219</v>
      </c>
      <c r="E1559" s="2">
        <v>0.3</v>
      </c>
      <c r="F1559" s="1">
        <v>43979</v>
      </c>
      <c r="G1559" t="s">
        <v>11</v>
      </c>
      <c r="H1559" t="s">
        <v>29</v>
      </c>
      <c r="I1559" s="3">
        <v>340</v>
      </c>
      <c r="J1559" s="4">
        <f t="shared" si="216"/>
        <v>340000</v>
      </c>
      <c r="K1559">
        <f t="shared" si="217"/>
        <v>730</v>
      </c>
      <c r="L1559">
        <f t="shared" si="218"/>
        <v>511</v>
      </c>
      <c r="M1559">
        <f t="shared" si="219"/>
        <v>2020</v>
      </c>
      <c r="N1559">
        <f t="shared" si="220"/>
        <v>5</v>
      </c>
      <c r="O1559">
        <f t="shared" si="221"/>
        <v>22</v>
      </c>
      <c r="P1559" t="str">
        <f t="shared" si="222"/>
        <v>May</v>
      </c>
      <c r="Q1559">
        <f t="shared" si="223"/>
        <v>28</v>
      </c>
      <c r="R1559" t="str">
        <f t="shared" si="224"/>
        <v>Thu</v>
      </c>
    </row>
    <row r="1560" spans="1:18" x14ac:dyDescent="0.25">
      <c r="A1560" t="str">
        <f>PROPER(Sheet1!A1561)</f>
        <v>Stubhub</v>
      </c>
      <c r="B1560" t="str">
        <f>PROPER(Sheet1!B1561)</f>
        <v>Sf Bay Area</v>
      </c>
      <c r="C1560" t="s">
        <v>37</v>
      </c>
      <c r="D1560">
        <v>200</v>
      </c>
      <c r="F1560" s="1">
        <v>43979</v>
      </c>
      <c r="G1560" t="s">
        <v>44</v>
      </c>
      <c r="H1560" t="s">
        <v>29</v>
      </c>
      <c r="I1560" s="3">
        <v>19</v>
      </c>
      <c r="J1560" s="4">
        <f t="shared" si="216"/>
        <v>19000</v>
      </c>
      <c r="K1560">
        <f t="shared" si="217"/>
        <v>0</v>
      </c>
      <c r="L1560">
        <f t="shared" si="218"/>
        <v>-200</v>
      </c>
      <c r="M1560">
        <f t="shared" si="219"/>
        <v>2020</v>
      </c>
      <c r="N1560">
        <f t="shared" si="220"/>
        <v>5</v>
      </c>
      <c r="O1560">
        <f t="shared" si="221"/>
        <v>22</v>
      </c>
      <c r="P1560" t="str">
        <f t="shared" si="222"/>
        <v>May</v>
      </c>
      <c r="Q1560">
        <f t="shared" si="223"/>
        <v>28</v>
      </c>
      <c r="R1560" t="str">
        <f t="shared" si="224"/>
        <v>Thu</v>
      </c>
    </row>
    <row r="1561" spans="1:18" x14ac:dyDescent="0.25">
      <c r="A1561" t="str">
        <f>PROPER(Sheet1!A1562)</f>
        <v>Culture Amp</v>
      </c>
      <c r="B1561" t="str">
        <f>PROPER(Sheet1!B1562)</f>
        <v>Melbourne</v>
      </c>
      <c r="C1561" t="s">
        <v>50</v>
      </c>
      <c r="D1561">
        <v>36</v>
      </c>
      <c r="E1561" s="2">
        <v>0.08</v>
      </c>
      <c r="F1561" s="1">
        <v>43979</v>
      </c>
      <c r="G1561" t="s">
        <v>74</v>
      </c>
      <c r="H1561" t="s">
        <v>22</v>
      </c>
      <c r="I1561" s="3">
        <v>157</v>
      </c>
      <c r="J1561" s="4">
        <f t="shared" si="216"/>
        <v>157000</v>
      </c>
      <c r="K1561">
        <f t="shared" si="217"/>
        <v>450</v>
      </c>
      <c r="L1561">
        <f t="shared" si="218"/>
        <v>414</v>
      </c>
      <c r="M1561">
        <f t="shared" si="219"/>
        <v>2020</v>
      </c>
      <c r="N1561">
        <f t="shared" si="220"/>
        <v>5</v>
      </c>
      <c r="O1561">
        <f t="shared" si="221"/>
        <v>22</v>
      </c>
      <c r="P1561" t="str">
        <f t="shared" si="222"/>
        <v>May</v>
      </c>
      <c r="Q1561">
        <f t="shared" si="223"/>
        <v>28</v>
      </c>
      <c r="R1561" t="str">
        <f t="shared" si="224"/>
        <v>Thu</v>
      </c>
    </row>
    <row r="1562" spans="1:18" x14ac:dyDescent="0.25">
      <c r="A1562" t="str">
        <f>PROPER(Sheet1!A1563)</f>
        <v>The Sill</v>
      </c>
      <c r="B1562" t="str">
        <f>PROPER(Sheet1!B1563)</f>
        <v>New York City</v>
      </c>
      <c r="C1562" t="s">
        <v>20</v>
      </c>
      <c r="D1562">
        <v>20</v>
      </c>
      <c r="E1562" s="2">
        <v>0.25</v>
      </c>
      <c r="F1562" s="1">
        <v>43979</v>
      </c>
      <c r="G1562" t="s">
        <v>21</v>
      </c>
      <c r="H1562" t="s">
        <v>29</v>
      </c>
      <c r="I1562" s="3">
        <v>7</v>
      </c>
      <c r="J1562" s="4">
        <f t="shared" si="216"/>
        <v>7000</v>
      </c>
      <c r="K1562">
        <f t="shared" si="217"/>
        <v>80</v>
      </c>
      <c r="L1562">
        <f t="shared" si="218"/>
        <v>60</v>
      </c>
      <c r="M1562">
        <f t="shared" si="219"/>
        <v>2020</v>
      </c>
      <c r="N1562">
        <f t="shared" si="220"/>
        <v>5</v>
      </c>
      <c r="O1562">
        <f t="shared" si="221"/>
        <v>22</v>
      </c>
      <c r="P1562" t="str">
        <f t="shared" si="222"/>
        <v>May</v>
      </c>
      <c r="Q1562">
        <f t="shared" si="223"/>
        <v>28</v>
      </c>
      <c r="R1562" t="str">
        <f t="shared" si="224"/>
        <v>Thu</v>
      </c>
    </row>
    <row r="1563" spans="1:18" x14ac:dyDescent="0.25">
      <c r="A1563" t="str">
        <f>PROPER(Sheet1!A1564)</f>
        <v>Instructure</v>
      </c>
      <c r="B1563" t="str">
        <f>PROPER(Sheet1!B1564)</f>
        <v>Salt Lake City</v>
      </c>
      <c r="C1563" t="s">
        <v>25</v>
      </c>
      <c r="D1563">
        <v>150</v>
      </c>
      <c r="E1563" s="2">
        <v>0.12</v>
      </c>
      <c r="F1563" s="1">
        <v>43978</v>
      </c>
      <c r="G1563" t="s">
        <v>44</v>
      </c>
      <c r="H1563" t="s">
        <v>29</v>
      </c>
      <c r="I1563" s="3">
        <v>89</v>
      </c>
      <c r="J1563" s="4">
        <f t="shared" si="216"/>
        <v>89000</v>
      </c>
      <c r="K1563">
        <f t="shared" si="217"/>
        <v>1250</v>
      </c>
      <c r="L1563">
        <f t="shared" si="218"/>
        <v>1100</v>
      </c>
      <c r="M1563">
        <f t="shared" si="219"/>
        <v>2020</v>
      </c>
      <c r="N1563">
        <f t="shared" si="220"/>
        <v>5</v>
      </c>
      <c r="O1563">
        <f t="shared" si="221"/>
        <v>22</v>
      </c>
      <c r="P1563" t="str">
        <f t="shared" si="222"/>
        <v>May</v>
      </c>
      <c r="Q1563">
        <f t="shared" si="223"/>
        <v>27</v>
      </c>
      <c r="R1563" t="str">
        <f t="shared" si="224"/>
        <v>Wed</v>
      </c>
    </row>
    <row r="1564" spans="1:18" x14ac:dyDescent="0.25">
      <c r="A1564" t="str">
        <f>PROPER(Sheet1!A1565)</f>
        <v>Ebanx</v>
      </c>
      <c r="B1564" t="str">
        <f>PROPER(Sheet1!B1565)</f>
        <v>Curitiba</v>
      </c>
      <c r="C1564" t="s">
        <v>32</v>
      </c>
      <c r="D1564">
        <v>62</v>
      </c>
      <c r="E1564" s="2">
        <v>0.08</v>
      </c>
      <c r="F1564" s="1">
        <v>43978</v>
      </c>
      <c r="G1564" t="s">
        <v>16</v>
      </c>
      <c r="H1564" t="s">
        <v>148</v>
      </c>
      <c r="I1564" s="3">
        <v>30</v>
      </c>
      <c r="J1564" s="4">
        <f t="shared" si="216"/>
        <v>30000</v>
      </c>
      <c r="K1564">
        <f t="shared" si="217"/>
        <v>775</v>
      </c>
      <c r="L1564">
        <f t="shared" si="218"/>
        <v>713</v>
      </c>
      <c r="M1564">
        <f t="shared" si="219"/>
        <v>2020</v>
      </c>
      <c r="N1564">
        <f t="shared" si="220"/>
        <v>5</v>
      </c>
      <c r="O1564">
        <f t="shared" si="221"/>
        <v>22</v>
      </c>
      <c r="P1564" t="str">
        <f t="shared" si="222"/>
        <v>May</v>
      </c>
      <c r="Q1564">
        <f t="shared" si="223"/>
        <v>27</v>
      </c>
      <c r="R1564" t="str">
        <f t="shared" si="224"/>
        <v>Wed</v>
      </c>
    </row>
    <row r="1565" spans="1:18" x14ac:dyDescent="0.25">
      <c r="A1565" t="str">
        <f>PROPER(Sheet1!A1566)</f>
        <v>Uber</v>
      </c>
      <c r="B1565" t="str">
        <f>PROPER(Sheet1!B1566)</f>
        <v>Bengaluru</v>
      </c>
      <c r="C1565" t="s">
        <v>94</v>
      </c>
      <c r="D1565">
        <v>600</v>
      </c>
      <c r="E1565" s="2">
        <v>0.23</v>
      </c>
      <c r="F1565" s="1">
        <v>43977</v>
      </c>
      <c r="G1565" t="s">
        <v>11</v>
      </c>
      <c r="H1565" t="s">
        <v>17</v>
      </c>
      <c r="I1565" s="3">
        <v>24700</v>
      </c>
      <c r="J1565" s="4">
        <f t="shared" si="216"/>
        <v>24700000</v>
      </c>
      <c r="K1565">
        <f t="shared" si="217"/>
        <v>2608.695652173913</v>
      </c>
      <c r="L1565">
        <f t="shared" si="218"/>
        <v>2008.695652173913</v>
      </c>
      <c r="M1565">
        <f t="shared" si="219"/>
        <v>2020</v>
      </c>
      <c r="N1565">
        <f t="shared" si="220"/>
        <v>5</v>
      </c>
      <c r="O1565">
        <f t="shared" si="221"/>
        <v>22</v>
      </c>
      <c r="P1565" t="str">
        <f t="shared" si="222"/>
        <v>May</v>
      </c>
      <c r="Q1565">
        <f t="shared" si="223"/>
        <v>26</v>
      </c>
      <c r="R1565" t="str">
        <f t="shared" si="224"/>
        <v>Tue</v>
      </c>
    </row>
    <row r="1566" spans="1:18" x14ac:dyDescent="0.25">
      <c r="A1566" t="str">
        <f>PROPER(Sheet1!A1567)</f>
        <v>Bluprint</v>
      </c>
      <c r="B1566" t="str">
        <f>PROPER(Sheet1!B1567)</f>
        <v>Denver</v>
      </c>
      <c r="C1566" t="s">
        <v>25</v>
      </c>
      <c r="D1566">
        <v>137</v>
      </c>
      <c r="E1566" s="2">
        <v>1</v>
      </c>
      <c r="F1566" s="1">
        <v>43977</v>
      </c>
      <c r="G1566" t="s">
        <v>44</v>
      </c>
      <c r="H1566" t="s">
        <v>29</v>
      </c>
      <c r="I1566" s="3">
        <v>108</v>
      </c>
      <c r="J1566" s="4">
        <f t="shared" si="216"/>
        <v>108000</v>
      </c>
      <c r="K1566">
        <f t="shared" si="217"/>
        <v>137</v>
      </c>
      <c r="L1566">
        <f t="shared" si="218"/>
        <v>0</v>
      </c>
      <c r="M1566">
        <f t="shared" si="219"/>
        <v>2020</v>
      </c>
      <c r="N1566">
        <f t="shared" si="220"/>
        <v>5</v>
      </c>
      <c r="O1566">
        <f t="shared" si="221"/>
        <v>22</v>
      </c>
      <c r="P1566" t="str">
        <f t="shared" si="222"/>
        <v>May</v>
      </c>
      <c r="Q1566">
        <f t="shared" si="223"/>
        <v>26</v>
      </c>
      <c r="R1566" t="str">
        <f t="shared" si="224"/>
        <v>Tue</v>
      </c>
    </row>
    <row r="1567" spans="1:18" x14ac:dyDescent="0.25">
      <c r="A1567" t="str">
        <f>PROPER(Sheet1!A1568)</f>
        <v>Acorns</v>
      </c>
      <c r="B1567" t="str">
        <f>PROPER(Sheet1!B1568)</f>
        <v>Portland</v>
      </c>
      <c r="C1567" t="s">
        <v>32</v>
      </c>
      <c r="D1567">
        <v>50</v>
      </c>
      <c r="F1567" s="1">
        <v>43977</v>
      </c>
      <c r="G1567" t="s">
        <v>16</v>
      </c>
      <c r="H1567" t="s">
        <v>29</v>
      </c>
      <c r="I1567" s="3">
        <v>207</v>
      </c>
      <c r="J1567" s="4">
        <f t="shared" si="216"/>
        <v>207000</v>
      </c>
      <c r="K1567">
        <f t="shared" si="217"/>
        <v>0</v>
      </c>
      <c r="L1567">
        <f t="shared" si="218"/>
        <v>-50</v>
      </c>
      <c r="M1567">
        <f t="shared" si="219"/>
        <v>2020</v>
      </c>
      <c r="N1567">
        <f t="shared" si="220"/>
        <v>5</v>
      </c>
      <c r="O1567">
        <f t="shared" si="221"/>
        <v>22</v>
      </c>
      <c r="P1567" t="str">
        <f t="shared" si="222"/>
        <v>May</v>
      </c>
      <c r="Q1567">
        <f t="shared" si="223"/>
        <v>26</v>
      </c>
      <c r="R1567" t="str">
        <f t="shared" si="224"/>
        <v>Tue</v>
      </c>
    </row>
    <row r="1568" spans="1:18" x14ac:dyDescent="0.25">
      <c r="A1568" t="str">
        <f>PROPER(Sheet1!A1569)</f>
        <v>Cardekho</v>
      </c>
      <c r="B1568" t="str">
        <f>PROPER(Sheet1!B1569)</f>
        <v>Gurugram</v>
      </c>
      <c r="C1568" t="s">
        <v>94</v>
      </c>
      <c r="D1568">
        <v>200</v>
      </c>
      <c r="F1568" s="1">
        <v>43976</v>
      </c>
      <c r="G1568" t="s">
        <v>72</v>
      </c>
      <c r="H1568" t="s">
        <v>17</v>
      </c>
      <c r="I1568" s="3">
        <v>247</v>
      </c>
      <c r="J1568" s="4">
        <f t="shared" si="216"/>
        <v>247000</v>
      </c>
      <c r="K1568">
        <f t="shared" si="217"/>
        <v>0</v>
      </c>
      <c r="L1568">
        <f t="shared" si="218"/>
        <v>-200</v>
      </c>
      <c r="M1568">
        <f t="shared" si="219"/>
        <v>2020</v>
      </c>
      <c r="N1568">
        <f t="shared" si="220"/>
        <v>5</v>
      </c>
      <c r="O1568">
        <f t="shared" si="221"/>
        <v>22</v>
      </c>
      <c r="P1568" t="str">
        <f t="shared" si="222"/>
        <v>May</v>
      </c>
      <c r="Q1568">
        <f t="shared" si="223"/>
        <v>25</v>
      </c>
      <c r="R1568" t="str">
        <f t="shared" si="224"/>
        <v>Mon</v>
      </c>
    </row>
    <row r="1569" spans="1:18" x14ac:dyDescent="0.25">
      <c r="A1569" t="str">
        <f>PROPER(Sheet1!A1570)</f>
        <v>Teamwork</v>
      </c>
      <c r="B1569" t="str">
        <f>PROPER(Sheet1!B1570)</f>
        <v>Cork</v>
      </c>
      <c r="C1569" t="s">
        <v>62</v>
      </c>
      <c r="D1569">
        <v>21</v>
      </c>
      <c r="F1569" s="1">
        <v>43973</v>
      </c>
      <c r="G1569" t="s">
        <v>16</v>
      </c>
      <c r="H1569" t="s">
        <v>543</v>
      </c>
      <c r="J1569" s="4">
        <f t="shared" si="216"/>
        <v>0</v>
      </c>
      <c r="K1569">
        <f t="shared" si="217"/>
        <v>0</v>
      </c>
      <c r="L1569">
        <f t="shared" si="218"/>
        <v>-21</v>
      </c>
      <c r="M1569">
        <f t="shared" si="219"/>
        <v>2020</v>
      </c>
      <c r="N1569">
        <f t="shared" si="220"/>
        <v>5</v>
      </c>
      <c r="O1569">
        <f t="shared" si="221"/>
        <v>21</v>
      </c>
      <c r="P1569" t="str">
        <f t="shared" si="222"/>
        <v>May</v>
      </c>
      <c r="Q1569">
        <f t="shared" si="223"/>
        <v>22</v>
      </c>
      <c r="R1569" t="str">
        <f t="shared" si="224"/>
        <v>Fri</v>
      </c>
    </row>
    <row r="1570" spans="1:18" x14ac:dyDescent="0.25">
      <c r="A1570" t="str">
        <f>PROPER(Sheet1!A1571)</f>
        <v>Cvent</v>
      </c>
      <c r="B1570" t="str">
        <f>PROPER(Sheet1!B1571)</f>
        <v>Washington D.C.</v>
      </c>
      <c r="C1570" t="s">
        <v>15</v>
      </c>
      <c r="D1570">
        <v>400</v>
      </c>
      <c r="E1570" s="2">
        <v>0.1</v>
      </c>
      <c r="F1570" s="1">
        <v>43972</v>
      </c>
      <c r="G1570" t="s">
        <v>44</v>
      </c>
      <c r="H1570" t="s">
        <v>29</v>
      </c>
      <c r="I1570" s="3">
        <v>146</v>
      </c>
      <c r="J1570" s="4">
        <f t="shared" si="216"/>
        <v>146000</v>
      </c>
      <c r="K1570">
        <f t="shared" si="217"/>
        <v>4000</v>
      </c>
      <c r="L1570">
        <f t="shared" si="218"/>
        <v>3600</v>
      </c>
      <c r="M1570">
        <f t="shared" si="219"/>
        <v>2020</v>
      </c>
      <c r="N1570">
        <f t="shared" si="220"/>
        <v>5</v>
      </c>
      <c r="O1570">
        <f t="shared" si="221"/>
        <v>21</v>
      </c>
      <c r="P1570" t="str">
        <f t="shared" si="222"/>
        <v>May</v>
      </c>
      <c r="Q1570">
        <f t="shared" si="223"/>
        <v>21</v>
      </c>
      <c r="R1570" t="str">
        <f t="shared" si="224"/>
        <v>Thu</v>
      </c>
    </row>
    <row r="1571" spans="1:18" x14ac:dyDescent="0.25">
      <c r="A1571" t="str">
        <f>PROPER(Sheet1!A1572)</f>
        <v>Pickyourtrail</v>
      </c>
      <c r="B1571" t="str">
        <f>PROPER(Sheet1!B1572)</f>
        <v>Chennai</v>
      </c>
      <c r="C1571" t="s">
        <v>101</v>
      </c>
      <c r="D1571">
        <v>70</v>
      </c>
      <c r="E1571" s="2">
        <v>0.35</v>
      </c>
      <c r="F1571" s="1">
        <v>43972</v>
      </c>
      <c r="G1571" t="s">
        <v>21</v>
      </c>
      <c r="H1571" t="s">
        <v>17</v>
      </c>
      <c r="I1571" s="3">
        <v>3</v>
      </c>
      <c r="J1571" s="4">
        <f t="shared" si="216"/>
        <v>3000</v>
      </c>
      <c r="K1571">
        <f t="shared" si="217"/>
        <v>200</v>
      </c>
      <c r="L1571">
        <f t="shared" si="218"/>
        <v>130</v>
      </c>
      <c r="M1571">
        <f t="shared" si="219"/>
        <v>2020</v>
      </c>
      <c r="N1571">
        <f t="shared" si="220"/>
        <v>5</v>
      </c>
      <c r="O1571">
        <f t="shared" si="221"/>
        <v>21</v>
      </c>
      <c r="P1571" t="str">
        <f t="shared" si="222"/>
        <v>May</v>
      </c>
      <c r="Q1571">
        <f t="shared" si="223"/>
        <v>21</v>
      </c>
      <c r="R1571" t="str">
        <f t="shared" si="224"/>
        <v>Thu</v>
      </c>
    </row>
    <row r="1572" spans="1:18" x14ac:dyDescent="0.25">
      <c r="A1572" t="str">
        <f>PROPER(Sheet1!A1573)</f>
        <v>Glitch</v>
      </c>
      <c r="B1572" t="str">
        <f>PROPER(Sheet1!B1573)</f>
        <v>New York City</v>
      </c>
      <c r="C1572" t="s">
        <v>130</v>
      </c>
      <c r="D1572">
        <v>18</v>
      </c>
      <c r="E1572" s="2">
        <v>0.36</v>
      </c>
      <c r="F1572" s="1">
        <v>43972</v>
      </c>
      <c r="G1572" t="s">
        <v>21</v>
      </c>
      <c r="H1572" t="s">
        <v>29</v>
      </c>
      <c r="I1572" s="3">
        <v>30</v>
      </c>
      <c r="J1572" s="4">
        <f t="shared" si="216"/>
        <v>30000</v>
      </c>
      <c r="K1572">
        <f t="shared" si="217"/>
        <v>50</v>
      </c>
      <c r="L1572">
        <f t="shared" si="218"/>
        <v>32</v>
      </c>
      <c r="M1572">
        <f t="shared" si="219"/>
        <v>2020</v>
      </c>
      <c r="N1572">
        <f t="shared" si="220"/>
        <v>5</v>
      </c>
      <c r="O1572">
        <f t="shared" si="221"/>
        <v>21</v>
      </c>
      <c r="P1572" t="str">
        <f t="shared" si="222"/>
        <v>May</v>
      </c>
      <c r="Q1572">
        <f t="shared" si="223"/>
        <v>21</v>
      </c>
      <c r="R1572" t="str">
        <f t="shared" si="224"/>
        <v>Thu</v>
      </c>
    </row>
    <row r="1573" spans="1:18" x14ac:dyDescent="0.25">
      <c r="A1573" t="str">
        <f>PROPER(Sheet1!A1574)</f>
        <v>Kapten / Free Now</v>
      </c>
      <c r="B1573" t="str">
        <f>PROPER(Sheet1!B1574)</f>
        <v>Paris</v>
      </c>
      <c r="C1573" t="s">
        <v>94</v>
      </c>
      <c r="F1573" s="1">
        <v>43972</v>
      </c>
      <c r="G1573" t="s">
        <v>44</v>
      </c>
      <c r="H1573" t="s">
        <v>314</v>
      </c>
      <c r="I1573" s="3">
        <v>100</v>
      </c>
      <c r="J1573" s="4">
        <f t="shared" si="216"/>
        <v>100000</v>
      </c>
      <c r="K1573">
        <f t="shared" si="217"/>
        <v>0</v>
      </c>
      <c r="L1573">
        <f t="shared" si="218"/>
        <v>0</v>
      </c>
      <c r="M1573">
        <f t="shared" si="219"/>
        <v>2020</v>
      </c>
      <c r="N1573">
        <f t="shared" si="220"/>
        <v>5</v>
      </c>
      <c r="O1573">
        <f t="shared" si="221"/>
        <v>21</v>
      </c>
      <c r="P1573" t="str">
        <f t="shared" si="222"/>
        <v>May</v>
      </c>
      <c r="Q1573">
        <f t="shared" si="223"/>
        <v>21</v>
      </c>
      <c r="R1573" t="str">
        <f t="shared" si="224"/>
        <v>Thu</v>
      </c>
    </row>
    <row r="1574" spans="1:18" x14ac:dyDescent="0.25">
      <c r="A1574" t="str">
        <f>PROPER(Sheet1!A1575)</f>
        <v>Ola</v>
      </c>
      <c r="B1574" t="str">
        <f>PROPER(Sheet1!B1575)</f>
        <v>Bengaluru</v>
      </c>
      <c r="C1574" t="s">
        <v>94</v>
      </c>
      <c r="D1574">
        <v>1400</v>
      </c>
      <c r="E1574" s="2">
        <v>0.35</v>
      </c>
      <c r="F1574" s="1">
        <v>43971</v>
      </c>
      <c r="G1574" t="s">
        <v>179</v>
      </c>
      <c r="H1574" t="s">
        <v>17</v>
      </c>
      <c r="I1574" s="3">
        <v>3800</v>
      </c>
      <c r="J1574" s="4">
        <f t="shared" si="216"/>
        <v>3800000</v>
      </c>
      <c r="K1574">
        <f t="shared" si="217"/>
        <v>4000.0000000000005</v>
      </c>
      <c r="L1574">
        <f t="shared" si="218"/>
        <v>2600.0000000000005</v>
      </c>
      <c r="M1574">
        <f t="shared" si="219"/>
        <v>2020</v>
      </c>
      <c r="N1574">
        <f t="shared" si="220"/>
        <v>5</v>
      </c>
      <c r="O1574">
        <f t="shared" si="221"/>
        <v>21</v>
      </c>
      <c r="P1574" t="str">
        <f t="shared" si="222"/>
        <v>May</v>
      </c>
      <c r="Q1574">
        <f t="shared" si="223"/>
        <v>20</v>
      </c>
      <c r="R1574" t="str">
        <f t="shared" si="224"/>
        <v>Wed</v>
      </c>
    </row>
    <row r="1575" spans="1:18" x14ac:dyDescent="0.25">
      <c r="A1575" t="str">
        <f>PROPER(Sheet1!A1576)</f>
        <v>Samsara</v>
      </c>
      <c r="B1575" t="str">
        <f>PROPER(Sheet1!B1576)</f>
        <v>Sf Bay Area</v>
      </c>
      <c r="C1575" t="s">
        <v>211</v>
      </c>
      <c r="D1575">
        <v>300</v>
      </c>
      <c r="E1575" s="2">
        <v>0.18</v>
      </c>
      <c r="F1575" s="1">
        <v>43971</v>
      </c>
      <c r="G1575" t="s">
        <v>47</v>
      </c>
      <c r="H1575" t="s">
        <v>29</v>
      </c>
      <c r="I1575" s="3">
        <v>530</v>
      </c>
      <c r="J1575" s="4">
        <f t="shared" si="216"/>
        <v>530000</v>
      </c>
      <c r="K1575">
        <f t="shared" si="217"/>
        <v>1666.6666666666667</v>
      </c>
      <c r="L1575">
        <f t="shared" si="218"/>
        <v>1366.6666666666667</v>
      </c>
      <c r="M1575">
        <f t="shared" si="219"/>
        <v>2020</v>
      </c>
      <c r="N1575">
        <f t="shared" si="220"/>
        <v>5</v>
      </c>
      <c r="O1575">
        <f t="shared" si="221"/>
        <v>21</v>
      </c>
      <c r="P1575" t="str">
        <f t="shared" si="222"/>
        <v>May</v>
      </c>
      <c r="Q1575">
        <f t="shared" si="223"/>
        <v>20</v>
      </c>
      <c r="R1575" t="str">
        <f t="shared" si="224"/>
        <v>Wed</v>
      </c>
    </row>
    <row r="1576" spans="1:18" x14ac:dyDescent="0.25">
      <c r="A1576" t="str">
        <f>PROPER(Sheet1!A1577)</f>
        <v>Stay Alfred</v>
      </c>
      <c r="B1576" t="str">
        <f>PROPER(Sheet1!B1577)</f>
        <v>Spokane</v>
      </c>
      <c r="C1576" t="s">
        <v>101</v>
      </c>
      <c r="D1576">
        <v>221</v>
      </c>
      <c r="E1576" s="2">
        <v>1</v>
      </c>
      <c r="F1576" s="1">
        <v>43971</v>
      </c>
      <c r="G1576" t="s">
        <v>63</v>
      </c>
      <c r="H1576" t="s">
        <v>29</v>
      </c>
      <c r="I1576" s="3">
        <v>62</v>
      </c>
      <c r="J1576" s="4">
        <f t="shared" si="216"/>
        <v>62000</v>
      </c>
      <c r="K1576">
        <f t="shared" si="217"/>
        <v>221</v>
      </c>
      <c r="L1576">
        <f t="shared" si="218"/>
        <v>0</v>
      </c>
      <c r="M1576">
        <f t="shared" si="219"/>
        <v>2020</v>
      </c>
      <c r="N1576">
        <f t="shared" si="220"/>
        <v>5</v>
      </c>
      <c r="O1576">
        <f t="shared" si="221"/>
        <v>21</v>
      </c>
      <c r="P1576" t="str">
        <f t="shared" si="222"/>
        <v>May</v>
      </c>
      <c r="Q1576">
        <f t="shared" si="223"/>
        <v>20</v>
      </c>
      <c r="R1576" t="str">
        <f t="shared" si="224"/>
        <v>Wed</v>
      </c>
    </row>
    <row r="1577" spans="1:18" x14ac:dyDescent="0.25">
      <c r="A1577" t="str">
        <f>PROPER(Sheet1!A1578)</f>
        <v>Sofi</v>
      </c>
      <c r="B1577" t="str">
        <f>PROPER(Sheet1!B1578)</f>
        <v>Sf Bay Area</v>
      </c>
      <c r="C1577" t="s">
        <v>32</v>
      </c>
      <c r="D1577">
        <v>112</v>
      </c>
      <c r="E1577" s="2">
        <v>7.0000000000000007E-2</v>
      </c>
      <c r="F1577" s="1">
        <v>43971</v>
      </c>
      <c r="G1577" t="s">
        <v>217</v>
      </c>
      <c r="H1577" t="s">
        <v>29</v>
      </c>
      <c r="I1577" s="3">
        <v>2500</v>
      </c>
      <c r="J1577" s="4">
        <f t="shared" si="216"/>
        <v>2500000</v>
      </c>
      <c r="K1577">
        <f t="shared" si="217"/>
        <v>1599.9999999999998</v>
      </c>
      <c r="L1577">
        <f t="shared" si="218"/>
        <v>1487.9999999999998</v>
      </c>
      <c r="M1577">
        <f t="shared" si="219"/>
        <v>2020</v>
      </c>
      <c r="N1577">
        <f t="shared" si="220"/>
        <v>5</v>
      </c>
      <c r="O1577">
        <f t="shared" si="221"/>
        <v>21</v>
      </c>
      <c r="P1577" t="str">
        <f t="shared" si="222"/>
        <v>May</v>
      </c>
      <c r="Q1577">
        <f t="shared" si="223"/>
        <v>20</v>
      </c>
      <c r="R1577" t="str">
        <f t="shared" si="224"/>
        <v>Wed</v>
      </c>
    </row>
    <row r="1578" spans="1:18" x14ac:dyDescent="0.25">
      <c r="A1578" t="str">
        <f>PROPER(Sheet1!A1579)</f>
        <v>Sharechat</v>
      </c>
      <c r="B1578" t="str">
        <f>PROPER(Sheet1!B1579)</f>
        <v>Bengaluru</v>
      </c>
      <c r="C1578" t="s">
        <v>15</v>
      </c>
      <c r="D1578">
        <v>101</v>
      </c>
      <c r="E1578" s="2">
        <v>0.25</v>
      </c>
      <c r="F1578" s="1">
        <v>43971</v>
      </c>
      <c r="G1578" t="s">
        <v>72</v>
      </c>
      <c r="H1578" t="s">
        <v>17</v>
      </c>
      <c r="I1578" s="3">
        <v>222</v>
      </c>
      <c r="J1578" s="4">
        <f t="shared" si="216"/>
        <v>222000</v>
      </c>
      <c r="K1578">
        <f t="shared" si="217"/>
        <v>404</v>
      </c>
      <c r="L1578">
        <f t="shared" si="218"/>
        <v>303</v>
      </c>
      <c r="M1578">
        <f t="shared" si="219"/>
        <v>2020</v>
      </c>
      <c r="N1578">
        <f t="shared" si="220"/>
        <v>5</v>
      </c>
      <c r="O1578">
        <f t="shared" si="221"/>
        <v>21</v>
      </c>
      <c r="P1578" t="str">
        <f t="shared" si="222"/>
        <v>May</v>
      </c>
      <c r="Q1578">
        <f t="shared" si="223"/>
        <v>20</v>
      </c>
      <c r="R1578" t="str">
        <f t="shared" si="224"/>
        <v>Wed</v>
      </c>
    </row>
    <row r="1579" spans="1:18" x14ac:dyDescent="0.25">
      <c r="A1579" t="str">
        <f>PROPER(Sheet1!A1580)</f>
        <v>Intercom</v>
      </c>
      <c r="B1579" t="str">
        <f>PROPER(Sheet1!B1580)</f>
        <v>Sf Bay Area</v>
      </c>
      <c r="C1579" t="s">
        <v>96</v>
      </c>
      <c r="D1579">
        <v>39</v>
      </c>
      <c r="E1579" s="2">
        <v>0.06</v>
      </c>
      <c r="F1579" s="1">
        <v>43971</v>
      </c>
      <c r="G1579" t="s">
        <v>72</v>
      </c>
      <c r="H1579" t="s">
        <v>29</v>
      </c>
      <c r="I1579" s="3">
        <v>240</v>
      </c>
      <c r="J1579" s="4">
        <f t="shared" si="216"/>
        <v>240000</v>
      </c>
      <c r="K1579">
        <f t="shared" si="217"/>
        <v>650</v>
      </c>
      <c r="L1579">
        <f t="shared" si="218"/>
        <v>611</v>
      </c>
      <c r="M1579">
        <f t="shared" si="219"/>
        <v>2020</v>
      </c>
      <c r="N1579">
        <f t="shared" si="220"/>
        <v>5</v>
      </c>
      <c r="O1579">
        <f t="shared" si="221"/>
        <v>21</v>
      </c>
      <c r="P1579" t="str">
        <f t="shared" si="222"/>
        <v>May</v>
      </c>
      <c r="Q1579">
        <f t="shared" si="223"/>
        <v>20</v>
      </c>
      <c r="R1579" t="str">
        <f t="shared" si="224"/>
        <v>Wed</v>
      </c>
    </row>
    <row r="1580" spans="1:18" x14ac:dyDescent="0.25">
      <c r="A1580" t="str">
        <f>PROPER(Sheet1!A1581)</f>
        <v>Livspace</v>
      </c>
      <c r="B1580" t="str">
        <f>PROPER(Sheet1!B1581)</f>
        <v>Bengaluru</v>
      </c>
      <c r="C1580" t="s">
        <v>20</v>
      </c>
      <c r="D1580">
        <v>450</v>
      </c>
      <c r="E1580" s="2">
        <v>0.15</v>
      </c>
      <c r="F1580" s="1">
        <v>43970</v>
      </c>
      <c r="G1580" t="s">
        <v>72</v>
      </c>
      <c r="H1580" t="s">
        <v>17</v>
      </c>
      <c r="I1580" s="3">
        <v>157</v>
      </c>
      <c r="J1580" s="4">
        <f t="shared" si="216"/>
        <v>157000</v>
      </c>
      <c r="K1580">
        <f t="shared" si="217"/>
        <v>3000</v>
      </c>
      <c r="L1580">
        <f t="shared" si="218"/>
        <v>2550</v>
      </c>
      <c r="M1580">
        <f t="shared" si="219"/>
        <v>2020</v>
      </c>
      <c r="N1580">
        <f t="shared" si="220"/>
        <v>5</v>
      </c>
      <c r="O1580">
        <f t="shared" si="221"/>
        <v>21</v>
      </c>
      <c r="P1580" t="str">
        <f t="shared" si="222"/>
        <v>May</v>
      </c>
      <c r="Q1580">
        <f t="shared" si="223"/>
        <v>19</v>
      </c>
      <c r="R1580" t="str">
        <f t="shared" si="224"/>
        <v>Tue</v>
      </c>
    </row>
    <row r="1581" spans="1:18" x14ac:dyDescent="0.25">
      <c r="A1581" t="str">
        <f>PROPER(Sheet1!A1582)</f>
        <v>Pollen</v>
      </c>
      <c r="B1581" t="str">
        <f>PROPER(Sheet1!B1582)</f>
        <v>London</v>
      </c>
      <c r="C1581" t="s">
        <v>101</v>
      </c>
      <c r="D1581">
        <v>69</v>
      </c>
      <c r="E1581" s="2">
        <v>0.31</v>
      </c>
      <c r="F1581" s="1">
        <v>43970</v>
      </c>
      <c r="G1581" t="s">
        <v>63</v>
      </c>
      <c r="H1581" t="s">
        <v>124</v>
      </c>
      <c r="I1581" s="3">
        <v>88</v>
      </c>
      <c r="J1581" s="4">
        <f t="shared" si="216"/>
        <v>88000</v>
      </c>
      <c r="K1581">
        <f t="shared" si="217"/>
        <v>222.58064516129033</v>
      </c>
      <c r="L1581">
        <f t="shared" si="218"/>
        <v>153.58064516129033</v>
      </c>
      <c r="M1581">
        <f t="shared" si="219"/>
        <v>2020</v>
      </c>
      <c r="N1581">
        <f t="shared" si="220"/>
        <v>5</v>
      </c>
      <c r="O1581">
        <f t="shared" si="221"/>
        <v>21</v>
      </c>
      <c r="P1581" t="str">
        <f t="shared" si="222"/>
        <v>May</v>
      </c>
      <c r="Q1581">
        <f t="shared" si="223"/>
        <v>19</v>
      </c>
      <c r="R1581" t="str">
        <f t="shared" si="224"/>
        <v>Tue</v>
      </c>
    </row>
    <row r="1582" spans="1:18" x14ac:dyDescent="0.25">
      <c r="A1582" t="str">
        <f>PROPER(Sheet1!A1583)</f>
        <v>Dotscience</v>
      </c>
      <c r="B1582" t="str">
        <f>PROPER(Sheet1!B1583)</f>
        <v>London</v>
      </c>
      <c r="C1582" t="s">
        <v>130</v>
      </c>
      <c r="D1582">
        <v>10</v>
      </c>
      <c r="E1582" s="2">
        <v>1</v>
      </c>
      <c r="F1582" s="1">
        <v>43970</v>
      </c>
      <c r="G1582" t="s">
        <v>16</v>
      </c>
      <c r="H1582" t="s">
        <v>124</v>
      </c>
      <c r="J1582" s="4">
        <f t="shared" si="216"/>
        <v>0</v>
      </c>
      <c r="K1582">
        <f t="shared" si="217"/>
        <v>10</v>
      </c>
      <c r="L1582">
        <f t="shared" si="218"/>
        <v>0</v>
      </c>
      <c r="M1582">
        <f t="shared" si="219"/>
        <v>2020</v>
      </c>
      <c r="N1582">
        <f t="shared" si="220"/>
        <v>5</v>
      </c>
      <c r="O1582">
        <f t="shared" si="221"/>
        <v>21</v>
      </c>
      <c r="P1582" t="str">
        <f t="shared" si="222"/>
        <v>May</v>
      </c>
      <c r="Q1582">
        <f t="shared" si="223"/>
        <v>19</v>
      </c>
      <c r="R1582" t="str">
        <f t="shared" si="224"/>
        <v>Tue</v>
      </c>
    </row>
    <row r="1583" spans="1:18" x14ac:dyDescent="0.25">
      <c r="A1583" t="str">
        <f>PROPER(Sheet1!A1584)</f>
        <v>Divvy</v>
      </c>
      <c r="B1583" t="str">
        <f>PROPER(Sheet1!B1584)</f>
        <v>Salt Lake City</v>
      </c>
      <c r="C1583" t="s">
        <v>32</v>
      </c>
      <c r="F1583" s="1">
        <v>43970</v>
      </c>
      <c r="G1583" t="s">
        <v>33</v>
      </c>
      <c r="H1583" t="s">
        <v>29</v>
      </c>
      <c r="I1583" s="3">
        <v>252</v>
      </c>
      <c r="J1583" s="4">
        <f t="shared" si="216"/>
        <v>252000</v>
      </c>
      <c r="K1583">
        <f t="shared" si="217"/>
        <v>0</v>
      </c>
      <c r="L1583">
        <f t="shared" si="218"/>
        <v>0</v>
      </c>
      <c r="M1583">
        <f t="shared" si="219"/>
        <v>2020</v>
      </c>
      <c r="N1583">
        <f t="shared" si="220"/>
        <v>5</v>
      </c>
      <c r="O1583">
        <f t="shared" si="221"/>
        <v>21</v>
      </c>
      <c r="P1583" t="str">
        <f t="shared" si="222"/>
        <v>May</v>
      </c>
      <c r="Q1583">
        <f t="shared" si="223"/>
        <v>19</v>
      </c>
      <c r="R1583" t="str">
        <f t="shared" si="224"/>
        <v>Tue</v>
      </c>
    </row>
    <row r="1584" spans="1:18" x14ac:dyDescent="0.25">
      <c r="A1584" t="str">
        <f>PROPER(Sheet1!A1585)</f>
        <v>Uber</v>
      </c>
      <c r="B1584" t="str">
        <f>PROPER(Sheet1!B1585)</f>
        <v>Sf Bay Area</v>
      </c>
      <c r="C1584" t="s">
        <v>94</v>
      </c>
      <c r="D1584">
        <v>3000</v>
      </c>
      <c r="E1584" s="2">
        <v>0.13</v>
      </c>
      <c r="F1584" s="1">
        <v>43969</v>
      </c>
      <c r="G1584" t="s">
        <v>11</v>
      </c>
      <c r="H1584" t="s">
        <v>29</v>
      </c>
      <c r="I1584" s="3">
        <v>24700</v>
      </c>
      <c r="J1584" s="4">
        <f t="shared" si="216"/>
        <v>24700000</v>
      </c>
      <c r="K1584">
        <f t="shared" si="217"/>
        <v>23076.923076923074</v>
      </c>
      <c r="L1584">
        <f t="shared" si="218"/>
        <v>20076.923076923074</v>
      </c>
      <c r="M1584">
        <f t="shared" si="219"/>
        <v>2020</v>
      </c>
      <c r="N1584">
        <f t="shared" si="220"/>
        <v>5</v>
      </c>
      <c r="O1584">
        <f t="shared" si="221"/>
        <v>21</v>
      </c>
      <c r="P1584" t="str">
        <f t="shared" si="222"/>
        <v>May</v>
      </c>
      <c r="Q1584">
        <f t="shared" si="223"/>
        <v>18</v>
      </c>
      <c r="R1584" t="str">
        <f t="shared" si="224"/>
        <v>Mon</v>
      </c>
    </row>
    <row r="1585" spans="1:18" x14ac:dyDescent="0.25">
      <c r="A1585" t="str">
        <f>PROPER(Sheet1!A1586)</f>
        <v>Agoda</v>
      </c>
      <c r="B1585" t="str">
        <f>PROPER(Sheet1!B1586)</f>
        <v>Singapore</v>
      </c>
      <c r="C1585" t="s">
        <v>101</v>
      </c>
      <c r="D1585">
        <v>1500</v>
      </c>
      <c r="E1585" s="2">
        <v>0.25</v>
      </c>
      <c r="F1585" s="1">
        <v>43969</v>
      </c>
      <c r="G1585" t="s">
        <v>44</v>
      </c>
      <c r="H1585" t="s">
        <v>205</v>
      </c>
      <c r="J1585" s="4">
        <f t="shared" si="216"/>
        <v>0</v>
      </c>
      <c r="K1585">
        <f t="shared" si="217"/>
        <v>6000</v>
      </c>
      <c r="L1585">
        <f t="shared" si="218"/>
        <v>4500</v>
      </c>
      <c r="M1585">
        <f t="shared" si="219"/>
        <v>2020</v>
      </c>
      <c r="N1585">
        <f t="shared" si="220"/>
        <v>5</v>
      </c>
      <c r="O1585">
        <f t="shared" si="221"/>
        <v>21</v>
      </c>
      <c r="P1585" t="str">
        <f t="shared" si="222"/>
        <v>May</v>
      </c>
      <c r="Q1585">
        <f t="shared" si="223"/>
        <v>18</v>
      </c>
      <c r="R1585" t="str">
        <f t="shared" si="224"/>
        <v>Mon</v>
      </c>
    </row>
    <row r="1586" spans="1:18" x14ac:dyDescent="0.25">
      <c r="A1586" t="str">
        <f>PROPER(Sheet1!A1587)</f>
        <v>Swiggy</v>
      </c>
      <c r="B1586" t="str">
        <f>PROPER(Sheet1!B1587)</f>
        <v>Bengaluru</v>
      </c>
      <c r="C1586" t="s">
        <v>41</v>
      </c>
      <c r="D1586">
        <v>1100</v>
      </c>
      <c r="E1586" s="2">
        <v>0.14000000000000001</v>
      </c>
      <c r="F1586" s="1">
        <v>43969</v>
      </c>
      <c r="G1586" t="s">
        <v>257</v>
      </c>
      <c r="H1586" t="s">
        <v>17</v>
      </c>
      <c r="I1586" s="3">
        <v>1600</v>
      </c>
      <c r="J1586" s="4">
        <f t="shared" si="216"/>
        <v>1600000</v>
      </c>
      <c r="K1586">
        <f t="shared" si="217"/>
        <v>7857.142857142856</v>
      </c>
      <c r="L1586">
        <f t="shared" si="218"/>
        <v>6757.142857142856</v>
      </c>
      <c r="M1586">
        <f t="shared" si="219"/>
        <v>2020</v>
      </c>
      <c r="N1586">
        <f t="shared" si="220"/>
        <v>5</v>
      </c>
      <c r="O1586">
        <f t="shared" si="221"/>
        <v>21</v>
      </c>
      <c r="P1586" t="str">
        <f t="shared" si="222"/>
        <v>May</v>
      </c>
      <c r="Q1586">
        <f t="shared" si="223"/>
        <v>18</v>
      </c>
      <c r="R1586" t="str">
        <f t="shared" si="224"/>
        <v>Mon</v>
      </c>
    </row>
    <row r="1587" spans="1:18" x14ac:dyDescent="0.25">
      <c r="A1587" t="str">
        <f>PROPER(Sheet1!A1588)</f>
        <v>Wework</v>
      </c>
      <c r="B1587" t="str">
        <f>PROPER(Sheet1!B1588)</f>
        <v>New Delhi</v>
      </c>
      <c r="C1587" t="s">
        <v>60</v>
      </c>
      <c r="D1587">
        <v>100</v>
      </c>
      <c r="E1587" s="2">
        <v>0.2</v>
      </c>
      <c r="F1587" s="1">
        <v>43969</v>
      </c>
      <c r="G1587" t="s">
        <v>162</v>
      </c>
      <c r="H1587" t="s">
        <v>17</v>
      </c>
      <c r="I1587" s="3">
        <v>19500</v>
      </c>
      <c r="J1587" s="4">
        <f t="shared" si="216"/>
        <v>19500000</v>
      </c>
      <c r="K1587">
        <f t="shared" si="217"/>
        <v>500</v>
      </c>
      <c r="L1587">
        <f t="shared" si="218"/>
        <v>400</v>
      </c>
      <c r="M1587">
        <f t="shared" si="219"/>
        <v>2020</v>
      </c>
      <c r="N1587">
        <f t="shared" si="220"/>
        <v>5</v>
      </c>
      <c r="O1587">
        <f t="shared" si="221"/>
        <v>21</v>
      </c>
      <c r="P1587" t="str">
        <f t="shared" si="222"/>
        <v>May</v>
      </c>
      <c r="Q1587">
        <f t="shared" si="223"/>
        <v>18</v>
      </c>
      <c r="R1587" t="str">
        <f t="shared" si="224"/>
        <v>Mon</v>
      </c>
    </row>
    <row r="1588" spans="1:18" x14ac:dyDescent="0.25">
      <c r="A1588" t="str">
        <f>PROPER(Sheet1!A1589)</f>
        <v>Rubrik</v>
      </c>
      <c r="B1588" t="str">
        <f>PROPER(Sheet1!B1589)</f>
        <v>Sf Bay Area</v>
      </c>
      <c r="C1588" t="s">
        <v>115</v>
      </c>
      <c r="D1588">
        <v>57</v>
      </c>
      <c r="F1588" s="1">
        <v>43969</v>
      </c>
      <c r="G1588" t="s">
        <v>74</v>
      </c>
      <c r="H1588" t="s">
        <v>29</v>
      </c>
      <c r="I1588" s="3">
        <v>553</v>
      </c>
      <c r="J1588" s="4">
        <f t="shared" si="216"/>
        <v>553000</v>
      </c>
      <c r="K1588">
        <f t="shared" si="217"/>
        <v>0</v>
      </c>
      <c r="L1588">
        <f t="shared" si="218"/>
        <v>-57</v>
      </c>
      <c r="M1588">
        <f t="shared" si="219"/>
        <v>2020</v>
      </c>
      <c r="N1588">
        <f t="shared" si="220"/>
        <v>5</v>
      </c>
      <c r="O1588">
        <f t="shared" si="221"/>
        <v>21</v>
      </c>
      <c r="P1588" t="str">
        <f t="shared" si="222"/>
        <v>May</v>
      </c>
      <c r="Q1588">
        <f t="shared" si="223"/>
        <v>18</v>
      </c>
      <c r="R1588" t="str">
        <f t="shared" si="224"/>
        <v>Mon</v>
      </c>
    </row>
    <row r="1589" spans="1:18" x14ac:dyDescent="0.25">
      <c r="A1589" t="str">
        <f>PROPER(Sheet1!A1590)</f>
        <v>Intapp</v>
      </c>
      <c r="B1589" t="str">
        <f>PROPER(Sheet1!B1590)</f>
        <v>Sf Bay Area</v>
      </c>
      <c r="C1589" t="s">
        <v>67</v>
      </c>
      <c r="D1589">
        <v>45</v>
      </c>
      <c r="E1589" s="2">
        <v>0.05</v>
      </c>
      <c r="F1589" s="1">
        <v>43969</v>
      </c>
      <c r="G1589" t="s">
        <v>217</v>
      </c>
      <c r="H1589" t="s">
        <v>29</v>
      </c>
      <c r="J1589" s="4">
        <f t="shared" si="216"/>
        <v>0</v>
      </c>
      <c r="K1589">
        <f t="shared" si="217"/>
        <v>900</v>
      </c>
      <c r="L1589">
        <f t="shared" si="218"/>
        <v>855</v>
      </c>
      <c r="M1589">
        <f t="shared" si="219"/>
        <v>2020</v>
      </c>
      <c r="N1589">
        <f t="shared" si="220"/>
        <v>5</v>
      </c>
      <c r="O1589">
        <f t="shared" si="221"/>
        <v>21</v>
      </c>
      <c r="P1589" t="str">
        <f t="shared" si="222"/>
        <v>May</v>
      </c>
      <c r="Q1589">
        <f t="shared" si="223"/>
        <v>18</v>
      </c>
      <c r="R1589" t="str">
        <f t="shared" si="224"/>
        <v>Mon</v>
      </c>
    </row>
    <row r="1590" spans="1:18" x14ac:dyDescent="0.25">
      <c r="A1590" t="str">
        <f>PROPER(Sheet1!A1591)</f>
        <v>Checkmarx</v>
      </c>
      <c r="B1590" t="str">
        <f>PROPER(Sheet1!B1591)</f>
        <v>Tel Aviv</v>
      </c>
      <c r="C1590" t="s">
        <v>91</v>
      </c>
      <c r="F1590" s="1">
        <v>43969</v>
      </c>
      <c r="G1590" t="s">
        <v>44</v>
      </c>
      <c r="H1590" t="s">
        <v>243</v>
      </c>
      <c r="I1590" s="3">
        <v>92</v>
      </c>
      <c r="J1590" s="4">
        <f t="shared" si="216"/>
        <v>92000</v>
      </c>
      <c r="K1590">
        <f t="shared" si="217"/>
        <v>0</v>
      </c>
      <c r="L1590">
        <f t="shared" si="218"/>
        <v>0</v>
      </c>
      <c r="M1590">
        <f t="shared" si="219"/>
        <v>2020</v>
      </c>
      <c r="N1590">
        <f t="shared" si="220"/>
        <v>5</v>
      </c>
      <c r="O1590">
        <f t="shared" si="221"/>
        <v>21</v>
      </c>
      <c r="P1590" t="str">
        <f t="shared" si="222"/>
        <v>May</v>
      </c>
      <c r="Q1590">
        <f t="shared" si="223"/>
        <v>18</v>
      </c>
      <c r="R1590" t="str">
        <f t="shared" si="224"/>
        <v>Mon</v>
      </c>
    </row>
    <row r="1591" spans="1:18" x14ac:dyDescent="0.25">
      <c r="A1591" t="str">
        <f>PROPER(Sheet1!A1592)</f>
        <v>Datera</v>
      </c>
      <c r="B1591" t="str">
        <f>PROPER(Sheet1!B1592)</f>
        <v>Sf Bay Area</v>
      </c>
      <c r="C1591" t="s">
        <v>115</v>
      </c>
      <c r="E1591" s="2">
        <v>0.1</v>
      </c>
      <c r="F1591" s="1">
        <v>43969</v>
      </c>
      <c r="G1591" t="s">
        <v>33</v>
      </c>
      <c r="H1591" t="s">
        <v>29</v>
      </c>
      <c r="I1591" s="3">
        <v>63</v>
      </c>
      <c r="J1591" s="4">
        <f t="shared" si="216"/>
        <v>63000</v>
      </c>
      <c r="K1591">
        <f t="shared" si="217"/>
        <v>0</v>
      </c>
      <c r="L1591">
        <f t="shared" si="218"/>
        <v>0</v>
      </c>
      <c r="M1591">
        <f t="shared" si="219"/>
        <v>2020</v>
      </c>
      <c r="N1591">
        <f t="shared" si="220"/>
        <v>5</v>
      </c>
      <c r="O1591">
        <f t="shared" si="221"/>
        <v>21</v>
      </c>
      <c r="P1591" t="str">
        <f t="shared" si="222"/>
        <v>May</v>
      </c>
      <c r="Q1591">
        <f t="shared" si="223"/>
        <v>18</v>
      </c>
      <c r="R1591" t="str">
        <f t="shared" si="224"/>
        <v>Mon</v>
      </c>
    </row>
    <row r="1592" spans="1:18" x14ac:dyDescent="0.25">
      <c r="A1592" t="str">
        <f>PROPER(Sheet1!A1593)</f>
        <v>Magicbricks</v>
      </c>
      <c r="B1592" t="str">
        <f>PROPER(Sheet1!B1593)</f>
        <v>Noida</v>
      </c>
      <c r="C1592" t="s">
        <v>60</v>
      </c>
      <c r="D1592">
        <v>250</v>
      </c>
      <c r="F1592" s="1">
        <v>43968</v>
      </c>
      <c r="G1592" t="s">
        <v>16</v>
      </c>
      <c r="H1592" t="s">
        <v>17</v>
      </c>
      <c r="I1592" s="3">
        <v>300</v>
      </c>
      <c r="J1592" s="4">
        <f t="shared" si="216"/>
        <v>300000</v>
      </c>
      <c r="K1592">
        <f t="shared" si="217"/>
        <v>0</v>
      </c>
      <c r="L1592">
        <f t="shared" si="218"/>
        <v>-250</v>
      </c>
      <c r="M1592">
        <f t="shared" si="219"/>
        <v>2020</v>
      </c>
      <c r="N1592">
        <f t="shared" si="220"/>
        <v>5</v>
      </c>
      <c r="O1592">
        <f t="shared" si="221"/>
        <v>21</v>
      </c>
      <c r="P1592" t="str">
        <f t="shared" si="222"/>
        <v>May</v>
      </c>
      <c r="Q1592">
        <f t="shared" si="223"/>
        <v>17</v>
      </c>
      <c r="R1592" t="str">
        <f t="shared" si="224"/>
        <v>Sun</v>
      </c>
    </row>
    <row r="1593" spans="1:18" x14ac:dyDescent="0.25">
      <c r="A1593" t="str">
        <f>PROPER(Sheet1!A1594)</f>
        <v>Zomato</v>
      </c>
      <c r="B1593" t="str">
        <f>PROPER(Sheet1!B1594)</f>
        <v>Gurugram</v>
      </c>
      <c r="C1593" t="s">
        <v>41</v>
      </c>
      <c r="D1593">
        <v>520</v>
      </c>
      <c r="E1593" s="2">
        <v>0.13</v>
      </c>
      <c r="F1593" s="1">
        <v>43966</v>
      </c>
      <c r="G1593" t="s">
        <v>179</v>
      </c>
      <c r="H1593" t="s">
        <v>17</v>
      </c>
      <c r="I1593" s="3">
        <v>914</v>
      </c>
      <c r="J1593" s="4">
        <f t="shared" si="216"/>
        <v>914000</v>
      </c>
      <c r="K1593">
        <f t="shared" si="217"/>
        <v>4000</v>
      </c>
      <c r="L1593">
        <f t="shared" si="218"/>
        <v>3480</v>
      </c>
      <c r="M1593">
        <f t="shared" si="219"/>
        <v>2020</v>
      </c>
      <c r="N1593">
        <f t="shared" si="220"/>
        <v>5</v>
      </c>
      <c r="O1593">
        <f t="shared" si="221"/>
        <v>20</v>
      </c>
      <c r="P1593" t="str">
        <f t="shared" si="222"/>
        <v>May</v>
      </c>
      <c r="Q1593">
        <f t="shared" si="223"/>
        <v>15</v>
      </c>
      <c r="R1593" t="str">
        <f t="shared" si="224"/>
        <v>Fri</v>
      </c>
    </row>
    <row r="1594" spans="1:18" x14ac:dyDescent="0.25">
      <c r="A1594" t="str">
        <f>PROPER(Sheet1!A1595)</f>
        <v>Lendingkart</v>
      </c>
      <c r="B1594" t="str">
        <f>PROPER(Sheet1!B1595)</f>
        <v>Ahmedabad</v>
      </c>
      <c r="C1594" t="s">
        <v>32</v>
      </c>
      <c r="D1594">
        <v>500</v>
      </c>
      <c r="E1594" s="2">
        <v>0.5</v>
      </c>
      <c r="F1594" s="1">
        <v>43966</v>
      </c>
      <c r="G1594" t="s">
        <v>16</v>
      </c>
      <c r="H1594" t="s">
        <v>17</v>
      </c>
      <c r="I1594" s="3">
        <v>200</v>
      </c>
      <c r="J1594" s="4">
        <f t="shared" si="216"/>
        <v>200000</v>
      </c>
      <c r="K1594">
        <f t="shared" si="217"/>
        <v>1000</v>
      </c>
      <c r="L1594">
        <f t="shared" si="218"/>
        <v>500</v>
      </c>
      <c r="M1594">
        <f t="shared" si="219"/>
        <v>2020</v>
      </c>
      <c r="N1594">
        <f t="shared" si="220"/>
        <v>5</v>
      </c>
      <c r="O1594">
        <f t="shared" si="221"/>
        <v>20</v>
      </c>
      <c r="P1594" t="str">
        <f t="shared" si="222"/>
        <v>May</v>
      </c>
      <c r="Q1594">
        <f t="shared" si="223"/>
        <v>15</v>
      </c>
      <c r="R1594" t="str">
        <f t="shared" si="224"/>
        <v>Fri</v>
      </c>
    </row>
    <row r="1595" spans="1:18" x14ac:dyDescent="0.25">
      <c r="A1595" t="str">
        <f>PROPER(Sheet1!A1596)</f>
        <v>Lattice</v>
      </c>
      <c r="B1595" t="str">
        <f>PROPER(Sheet1!B1596)</f>
        <v>Sf Bay Area</v>
      </c>
      <c r="C1595" t="s">
        <v>50</v>
      </c>
      <c r="D1595">
        <v>16</v>
      </c>
      <c r="E1595" s="2">
        <v>0.1</v>
      </c>
      <c r="F1595" s="1">
        <v>43966</v>
      </c>
      <c r="G1595" t="s">
        <v>33</v>
      </c>
      <c r="H1595" t="s">
        <v>29</v>
      </c>
      <c r="I1595" s="3">
        <v>49</v>
      </c>
      <c r="J1595" s="4">
        <f t="shared" si="216"/>
        <v>49000</v>
      </c>
      <c r="K1595">
        <f t="shared" si="217"/>
        <v>160</v>
      </c>
      <c r="L1595">
        <f t="shared" si="218"/>
        <v>144</v>
      </c>
      <c r="M1595">
        <f t="shared" si="219"/>
        <v>2020</v>
      </c>
      <c r="N1595">
        <f t="shared" si="220"/>
        <v>5</v>
      </c>
      <c r="O1595">
        <f t="shared" si="221"/>
        <v>20</v>
      </c>
      <c r="P1595" t="str">
        <f t="shared" si="222"/>
        <v>May</v>
      </c>
      <c r="Q1595">
        <f t="shared" si="223"/>
        <v>15</v>
      </c>
      <c r="R1595" t="str">
        <f t="shared" si="224"/>
        <v>Fri</v>
      </c>
    </row>
    <row r="1596" spans="1:18" x14ac:dyDescent="0.25">
      <c r="A1596" t="str">
        <f>PROPER(Sheet1!A1597)</f>
        <v>Masse</v>
      </c>
      <c r="B1596" t="str">
        <f>PROPER(Sheet1!B1597)</f>
        <v>New York City</v>
      </c>
      <c r="C1596" t="s">
        <v>20</v>
      </c>
      <c r="E1596" s="2">
        <v>1</v>
      </c>
      <c r="F1596" s="1">
        <v>43966</v>
      </c>
      <c r="G1596" t="s">
        <v>202</v>
      </c>
      <c r="H1596" t="s">
        <v>29</v>
      </c>
      <c r="I1596" s="3">
        <v>3</v>
      </c>
      <c r="J1596" s="4">
        <f t="shared" si="216"/>
        <v>3000</v>
      </c>
      <c r="K1596">
        <f t="shared" si="217"/>
        <v>0</v>
      </c>
      <c r="L1596">
        <f t="shared" si="218"/>
        <v>0</v>
      </c>
      <c r="M1596">
        <f t="shared" si="219"/>
        <v>2020</v>
      </c>
      <c r="N1596">
        <f t="shared" si="220"/>
        <v>5</v>
      </c>
      <c r="O1596">
        <f t="shared" si="221"/>
        <v>20</v>
      </c>
      <c r="P1596" t="str">
        <f t="shared" si="222"/>
        <v>May</v>
      </c>
      <c r="Q1596">
        <f t="shared" si="223"/>
        <v>15</v>
      </c>
      <c r="R1596" t="str">
        <f t="shared" si="224"/>
        <v>Fri</v>
      </c>
    </row>
    <row r="1597" spans="1:18" x14ac:dyDescent="0.25">
      <c r="A1597" t="str">
        <f>PROPER(Sheet1!A1598)</f>
        <v>Cruise</v>
      </c>
      <c r="B1597" t="str">
        <f>PROPER(Sheet1!B1598)</f>
        <v>Sf Bay Area</v>
      </c>
      <c r="C1597" t="s">
        <v>94</v>
      </c>
      <c r="D1597">
        <v>150</v>
      </c>
      <c r="E1597" s="2">
        <v>0.08</v>
      </c>
      <c r="F1597" s="1">
        <v>43965</v>
      </c>
      <c r="G1597" t="s">
        <v>44</v>
      </c>
      <c r="H1597" t="s">
        <v>29</v>
      </c>
      <c r="I1597" s="3">
        <v>5300</v>
      </c>
      <c r="J1597" s="4">
        <f t="shared" si="216"/>
        <v>5300000</v>
      </c>
      <c r="K1597">
        <f t="shared" si="217"/>
        <v>1875</v>
      </c>
      <c r="L1597">
        <f t="shared" si="218"/>
        <v>1725</v>
      </c>
      <c r="M1597">
        <f t="shared" si="219"/>
        <v>2020</v>
      </c>
      <c r="N1597">
        <f t="shared" si="220"/>
        <v>5</v>
      </c>
      <c r="O1597">
        <f t="shared" si="221"/>
        <v>20</v>
      </c>
      <c r="P1597" t="str">
        <f t="shared" si="222"/>
        <v>May</v>
      </c>
      <c r="Q1597">
        <f t="shared" si="223"/>
        <v>14</v>
      </c>
      <c r="R1597" t="str">
        <f t="shared" si="224"/>
        <v>Thu</v>
      </c>
    </row>
    <row r="1598" spans="1:18" x14ac:dyDescent="0.25">
      <c r="A1598" t="str">
        <f>PROPER(Sheet1!A1599)</f>
        <v>Quartz</v>
      </c>
      <c r="B1598" t="str">
        <f>PROPER(Sheet1!B1599)</f>
        <v>New York City</v>
      </c>
      <c r="C1598" t="s">
        <v>10</v>
      </c>
      <c r="D1598">
        <v>80</v>
      </c>
      <c r="E1598" s="2">
        <v>0.4</v>
      </c>
      <c r="F1598" s="1">
        <v>43965</v>
      </c>
      <c r="G1598" t="s">
        <v>44</v>
      </c>
      <c r="H1598" t="s">
        <v>29</v>
      </c>
      <c r="J1598" s="4">
        <f t="shared" si="216"/>
        <v>0</v>
      </c>
      <c r="K1598">
        <f t="shared" si="217"/>
        <v>200</v>
      </c>
      <c r="L1598">
        <f t="shared" si="218"/>
        <v>120</v>
      </c>
      <c r="M1598">
        <f t="shared" si="219"/>
        <v>2020</v>
      </c>
      <c r="N1598">
        <f t="shared" si="220"/>
        <v>5</v>
      </c>
      <c r="O1598">
        <f t="shared" si="221"/>
        <v>20</v>
      </c>
      <c r="P1598" t="str">
        <f t="shared" si="222"/>
        <v>May</v>
      </c>
      <c r="Q1598">
        <f t="shared" si="223"/>
        <v>14</v>
      </c>
      <c r="R1598" t="str">
        <f t="shared" si="224"/>
        <v>Thu</v>
      </c>
    </row>
    <row r="1599" spans="1:18" x14ac:dyDescent="0.25">
      <c r="A1599" t="str">
        <f>PROPER(Sheet1!A1600)</f>
        <v>Integral Ad Science</v>
      </c>
      <c r="B1599" t="str">
        <f>PROPER(Sheet1!B1600)</f>
        <v>New York City</v>
      </c>
      <c r="C1599" t="s">
        <v>15</v>
      </c>
      <c r="D1599">
        <v>70</v>
      </c>
      <c r="E1599" s="2">
        <v>0.1</v>
      </c>
      <c r="F1599" s="1">
        <v>43965</v>
      </c>
      <c r="G1599" t="s">
        <v>44</v>
      </c>
      <c r="H1599" t="s">
        <v>29</v>
      </c>
      <c r="I1599" s="3">
        <v>116</v>
      </c>
      <c r="J1599" s="4">
        <f t="shared" si="216"/>
        <v>116000</v>
      </c>
      <c r="K1599">
        <f t="shared" si="217"/>
        <v>700</v>
      </c>
      <c r="L1599">
        <f t="shared" si="218"/>
        <v>630</v>
      </c>
      <c r="M1599">
        <f t="shared" si="219"/>
        <v>2020</v>
      </c>
      <c r="N1599">
        <f t="shared" si="220"/>
        <v>5</v>
      </c>
      <c r="O1599">
        <f t="shared" si="221"/>
        <v>20</v>
      </c>
      <c r="P1599" t="str">
        <f t="shared" si="222"/>
        <v>May</v>
      </c>
      <c r="Q1599">
        <f t="shared" si="223"/>
        <v>14</v>
      </c>
      <c r="R1599" t="str">
        <f t="shared" si="224"/>
        <v>Thu</v>
      </c>
    </row>
    <row r="1600" spans="1:18" x14ac:dyDescent="0.25">
      <c r="A1600" t="str">
        <f>PROPER(Sheet1!A1601)</f>
        <v>Ridecell</v>
      </c>
      <c r="B1600" t="str">
        <f>PROPER(Sheet1!B1601)</f>
        <v>Sf Bay Area</v>
      </c>
      <c r="C1600" t="s">
        <v>94</v>
      </c>
      <c r="D1600">
        <v>35</v>
      </c>
      <c r="E1600" s="2">
        <v>0.15</v>
      </c>
      <c r="F1600" s="1">
        <v>43965</v>
      </c>
      <c r="G1600" t="s">
        <v>63</v>
      </c>
      <c r="H1600" t="s">
        <v>29</v>
      </c>
      <c r="I1600" s="3">
        <v>73</v>
      </c>
      <c r="J1600" s="4">
        <f t="shared" si="216"/>
        <v>73000</v>
      </c>
      <c r="K1600">
        <f t="shared" si="217"/>
        <v>233.33333333333334</v>
      </c>
      <c r="L1600">
        <f t="shared" si="218"/>
        <v>198.33333333333334</v>
      </c>
      <c r="M1600">
        <f t="shared" si="219"/>
        <v>2020</v>
      </c>
      <c r="N1600">
        <f t="shared" si="220"/>
        <v>5</v>
      </c>
      <c r="O1600">
        <f t="shared" si="221"/>
        <v>20</v>
      </c>
      <c r="P1600" t="str">
        <f t="shared" si="222"/>
        <v>May</v>
      </c>
      <c r="Q1600">
        <f t="shared" si="223"/>
        <v>14</v>
      </c>
      <c r="R1600" t="str">
        <f t="shared" si="224"/>
        <v>Thu</v>
      </c>
    </row>
    <row r="1601" spans="1:18" x14ac:dyDescent="0.25">
      <c r="A1601" t="str">
        <f>PROPER(Sheet1!A1602)</f>
        <v>Veem</v>
      </c>
      <c r="B1601" t="str">
        <f>PROPER(Sheet1!B1602)</f>
        <v>Sf Bay Area</v>
      </c>
      <c r="C1601" t="s">
        <v>32</v>
      </c>
      <c r="D1601">
        <v>30</v>
      </c>
      <c r="F1601" s="1">
        <v>43965</v>
      </c>
      <c r="G1601" t="s">
        <v>16</v>
      </c>
      <c r="H1601" t="s">
        <v>29</v>
      </c>
      <c r="I1601" s="3">
        <v>69</v>
      </c>
      <c r="J1601" s="4">
        <f t="shared" si="216"/>
        <v>69000</v>
      </c>
      <c r="K1601">
        <f t="shared" si="217"/>
        <v>0</v>
      </c>
      <c r="L1601">
        <f t="shared" si="218"/>
        <v>-30</v>
      </c>
      <c r="M1601">
        <f t="shared" si="219"/>
        <v>2020</v>
      </c>
      <c r="N1601">
        <f t="shared" si="220"/>
        <v>5</v>
      </c>
      <c r="O1601">
        <f t="shared" si="221"/>
        <v>20</v>
      </c>
      <c r="P1601" t="str">
        <f t="shared" si="222"/>
        <v>May</v>
      </c>
      <c r="Q1601">
        <f t="shared" si="223"/>
        <v>14</v>
      </c>
      <c r="R1601" t="str">
        <f t="shared" si="224"/>
        <v>Thu</v>
      </c>
    </row>
    <row r="1602" spans="1:18" x14ac:dyDescent="0.25">
      <c r="A1602" t="str">
        <f>PROPER(Sheet1!A1603)</f>
        <v>Sift</v>
      </c>
      <c r="B1602" t="str">
        <f>PROPER(Sheet1!B1603)</f>
        <v>Sf Bay Area</v>
      </c>
      <c r="C1602" t="s">
        <v>91</v>
      </c>
      <c r="F1602" s="1">
        <v>43965</v>
      </c>
      <c r="G1602" t="s">
        <v>72</v>
      </c>
      <c r="H1602" t="s">
        <v>29</v>
      </c>
      <c r="I1602" s="3">
        <v>106</v>
      </c>
      <c r="J1602" s="4">
        <f t="shared" ref="J1602:J1665" si="225">1000*I1602</f>
        <v>106000</v>
      </c>
      <c r="K1602">
        <f t="shared" ref="K1602:K1665" si="226">IFERROR(D1602/E1602,0)</f>
        <v>0</v>
      </c>
      <c r="L1602">
        <f t="shared" ref="L1602:L1665" si="227">IFERROR(K1602-D1602,0)</f>
        <v>0</v>
      </c>
      <c r="M1602">
        <f t="shared" ref="M1602:M1665" si="228">YEAR(F1602)</f>
        <v>2020</v>
      </c>
      <c r="N1602">
        <f t="shared" ref="N1602:N1665" si="229">MONTH(F1602)</f>
        <v>5</v>
      </c>
      <c r="O1602">
        <f t="shared" ref="O1602:O1665" si="230">WEEKNUM(F1602)</f>
        <v>20</v>
      </c>
      <c r="P1602" t="str">
        <f t="shared" ref="P1602:P1665" si="231">TEXT(F1602,"MMM")</f>
        <v>May</v>
      </c>
      <c r="Q1602">
        <f t="shared" ref="Q1602:Q1665" si="232">DAY(F1602)</f>
        <v>14</v>
      </c>
      <c r="R1602" t="str">
        <f t="shared" ref="R1602:R1665" si="233">TEXT(F1602,"DDD")</f>
        <v>Thu</v>
      </c>
    </row>
    <row r="1603" spans="1:18" x14ac:dyDescent="0.25">
      <c r="A1603" t="str">
        <f>PROPER(Sheet1!A1604)</f>
        <v>Workfront</v>
      </c>
      <c r="B1603" t="str">
        <f>PROPER(Sheet1!B1604)</f>
        <v>Salt Lake City</v>
      </c>
      <c r="C1603" t="s">
        <v>15</v>
      </c>
      <c r="F1603" s="1">
        <v>43965</v>
      </c>
      <c r="G1603" t="s">
        <v>33</v>
      </c>
      <c r="H1603" t="s">
        <v>29</v>
      </c>
      <c r="I1603" s="3">
        <v>375</v>
      </c>
      <c r="J1603" s="4">
        <f t="shared" si="225"/>
        <v>375000</v>
      </c>
      <c r="K1603">
        <f t="shared" si="226"/>
        <v>0</v>
      </c>
      <c r="L1603">
        <f t="shared" si="227"/>
        <v>0</v>
      </c>
      <c r="M1603">
        <f t="shared" si="228"/>
        <v>2020</v>
      </c>
      <c r="N1603">
        <f t="shared" si="229"/>
        <v>5</v>
      </c>
      <c r="O1603">
        <f t="shared" si="230"/>
        <v>20</v>
      </c>
      <c r="P1603" t="str">
        <f t="shared" si="231"/>
        <v>May</v>
      </c>
      <c r="Q1603">
        <f t="shared" si="232"/>
        <v>14</v>
      </c>
      <c r="R1603" t="str">
        <f t="shared" si="233"/>
        <v>Thu</v>
      </c>
    </row>
    <row r="1604" spans="1:18" x14ac:dyDescent="0.25">
      <c r="A1604" t="str">
        <f>PROPER(Sheet1!A1605)</f>
        <v>Deliv</v>
      </c>
      <c r="B1604" t="str">
        <f>PROPER(Sheet1!B1605)</f>
        <v>Sf Bay Area</v>
      </c>
      <c r="C1604" t="s">
        <v>20</v>
      </c>
      <c r="D1604">
        <v>669</v>
      </c>
      <c r="E1604" s="2">
        <v>1</v>
      </c>
      <c r="F1604" s="1">
        <v>43964</v>
      </c>
      <c r="G1604" t="s">
        <v>33</v>
      </c>
      <c r="H1604" t="s">
        <v>29</v>
      </c>
      <c r="I1604" s="3">
        <v>80</v>
      </c>
      <c r="J1604" s="4">
        <f t="shared" si="225"/>
        <v>80000</v>
      </c>
      <c r="K1604">
        <f t="shared" si="226"/>
        <v>669</v>
      </c>
      <c r="L1604">
        <f t="shared" si="227"/>
        <v>0</v>
      </c>
      <c r="M1604">
        <f t="shared" si="228"/>
        <v>2020</v>
      </c>
      <c r="N1604">
        <f t="shared" si="229"/>
        <v>5</v>
      </c>
      <c r="O1604">
        <f t="shared" si="230"/>
        <v>20</v>
      </c>
      <c r="P1604" t="str">
        <f t="shared" si="231"/>
        <v>May</v>
      </c>
      <c r="Q1604">
        <f t="shared" si="232"/>
        <v>13</v>
      </c>
      <c r="R1604" t="str">
        <f t="shared" si="233"/>
        <v>Wed</v>
      </c>
    </row>
    <row r="1605" spans="1:18" x14ac:dyDescent="0.25">
      <c r="A1605" t="str">
        <f>PROPER(Sheet1!A1606)</f>
        <v>Mercos</v>
      </c>
      <c r="B1605" t="str">
        <f>PROPER(Sheet1!B1606)</f>
        <v>Joinville</v>
      </c>
      <c r="C1605" t="s">
        <v>291</v>
      </c>
      <c r="D1605">
        <v>51</v>
      </c>
      <c r="E1605" s="2">
        <v>0.4</v>
      </c>
      <c r="F1605" s="1">
        <v>43964</v>
      </c>
      <c r="G1605" t="s">
        <v>16</v>
      </c>
      <c r="H1605" t="s">
        <v>148</v>
      </c>
      <c r="I1605" s="3">
        <v>2</v>
      </c>
      <c r="J1605" s="4">
        <f t="shared" si="225"/>
        <v>2000</v>
      </c>
      <c r="K1605">
        <f t="shared" si="226"/>
        <v>127.5</v>
      </c>
      <c r="L1605">
        <f t="shared" si="227"/>
        <v>76.5</v>
      </c>
      <c r="M1605">
        <f t="shared" si="228"/>
        <v>2020</v>
      </c>
      <c r="N1605">
        <f t="shared" si="229"/>
        <v>5</v>
      </c>
      <c r="O1605">
        <f t="shared" si="230"/>
        <v>20</v>
      </c>
      <c r="P1605" t="str">
        <f t="shared" si="231"/>
        <v>May</v>
      </c>
      <c r="Q1605">
        <f t="shared" si="232"/>
        <v>13</v>
      </c>
      <c r="R1605" t="str">
        <f t="shared" si="233"/>
        <v>Wed</v>
      </c>
    </row>
    <row r="1606" spans="1:18" x14ac:dyDescent="0.25">
      <c r="A1606" t="str">
        <f>PROPER(Sheet1!A1607)</f>
        <v>Kickstarter</v>
      </c>
      <c r="B1606" t="str">
        <f>PROPER(Sheet1!B1607)</f>
        <v>New York City</v>
      </c>
      <c r="C1606" t="s">
        <v>32</v>
      </c>
      <c r="D1606">
        <v>25</v>
      </c>
      <c r="E1606" s="2">
        <v>0.18</v>
      </c>
      <c r="F1606" s="1">
        <v>43964</v>
      </c>
      <c r="G1606" t="s">
        <v>16</v>
      </c>
      <c r="H1606" t="s">
        <v>29</v>
      </c>
      <c r="I1606" s="3">
        <v>10</v>
      </c>
      <c r="J1606" s="4">
        <f t="shared" si="225"/>
        <v>10000</v>
      </c>
      <c r="K1606">
        <f t="shared" si="226"/>
        <v>138.88888888888889</v>
      </c>
      <c r="L1606">
        <f t="shared" si="227"/>
        <v>113.88888888888889</v>
      </c>
      <c r="M1606">
        <f t="shared" si="228"/>
        <v>2020</v>
      </c>
      <c r="N1606">
        <f t="shared" si="229"/>
        <v>5</v>
      </c>
      <c r="O1606">
        <f t="shared" si="230"/>
        <v>20</v>
      </c>
      <c r="P1606" t="str">
        <f t="shared" si="231"/>
        <v>May</v>
      </c>
      <c r="Q1606">
        <f t="shared" si="232"/>
        <v>13</v>
      </c>
      <c r="R1606" t="str">
        <f t="shared" si="233"/>
        <v>Wed</v>
      </c>
    </row>
    <row r="1607" spans="1:18" x14ac:dyDescent="0.25">
      <c r="A1607" t="str">
        <f>PROPER(Sheet1!A1608)</f>
        <v>Intersect</v>
      </c>
      <c r="B1607" t="str">
        <f>PROPER(Sheet1!B1608)</f>
        <v>Toronto</v>
      </c>
      <c r="C1607" t="s">
        <v>130</v>
      </c>
      <c r="D1607">
        <v>19</v>
      </c>
      <c r="E1607" s="2">
        <v>0.11</v>
      </c>
      <c r="F1607" s="1">
        <v>43964</v>
      </c>
      <c r="G1607" t="s">
        <v>44</v>
      </c>
      <c r="H1607" t="s">
        <v>109</v>
      </c>
      <c r="J1607" s="4">
        <f t="shared" si="225"/>
        <v>0</v>
      </c>
      <c r="K1607">
        <f t="shared" si="226"/>
        <v>172.72727272727272</v>
      </c>
      <c r="L1607">
        <f t="shared" si="227"/>
        <v>153.72727272727272</v>
      </c>
      <c r="M1607">
        <f t="shared" si="228"/>
        <v>2020</v>
      </c>
      <c r="N1607">
        <f t="shared" si="229"/>
        <v>5</v>
      </c>
      <c r="O1607">
        <f t="shared" si="230"/>
        <v>20</v>
      </c>
      <c r="P1607" t="str">
        <f t="shared" si="231"/>
        <v>May</v>
      </c>
      <c r="Q1607">
        <f t="shared" si="232"/>
        <v>13</v>
      </c>
      <c r="R1607" t="str">
        <f t="shared" si="233"/>
        <v>Wed</v>
      </c>
    </row>
    <row r="1608" spans="1:18" x14ac:dyDescent="0.25">
      <c r="A1608" t="str">
        <f>PROPER(Sheet1!A1609)</f>
        <v>Mode Analytics</v>
      </c>
      <c r="B1608" t="str">
        <f>PROPER(Sheet1!B1609)</f>
        <v>Sf Bay Area</v>
      </c>
      <c r="C1608" t="s">
        <v>53</v>
      </c>
      <c r="D1608">
        <v>17</v>
      </c>
      <c r="F1608" s="1">
        <v>43964</v>
      </c>
      <c r="G1608" t="s">
        <v>33</v>
      </c>
      <c r="H1608" t="s">
        <v>29</v>
      </c>
      <c r="I1608" s="3">
        <v>46</v>
      </c>
      <c r="J1608" s="4">
        <f t="shared" si="225"/>
        <v>46000</v>
      </c>
      <c r="K1608">
        <f t="shared" si="226"/>
        <v>0</v>
      </c>
      <c r="L1608">
        <f t="shared" si="227"/>
        <v>-17</v>
      </c>
      <c r="M1608">
        <f t="shared" si="228"/>
        <v>2020</v>
      </c>
      <c r="N1608">
        <f t="shared" si="229"/>
        <v>5</v>
      </c>
      <c r="O1608">
        <f t="shared" si="230"/>
        <v>20</v>
      </c>
      <c r="P1608" t="str">
        <f t="shared" si="231"/>
        <v>May</v>
      </c>
      <c r="Q1608">
        <f t="shared" si="232"/>
        <v>13</v>
      </c>
      <c r="R1608" t="str">
        <f t="shared" si="233"/>
        <v>Wed</v>
      </c>
    </row>
    <row r="1609" spans="1:18" x14ac:dyDescent="0.25">
      <c r="A1609" t="str">
        <f>PROPER(Sheet1!A1610)</f>
        <v>Bettercloud</v>
      </c>
      <c r="B1609" t="str">
        <f>PROPER(Sheet1!B1610)</f>
        <v>New York City</v>
      </c>
      <c r="C1609" t="s">
        <v>91</v>
      </c>
      <c r="F1609" s="1">
        <v>43964</v>
      </c>
      <c r="G1609" t="s">
        <v>74</v>
      </c>
      <c r="H1609" t="s">
        <v>29</v>
      </c>
      <c r="I1609" s="3">
        <v>111</v>
      </c>
      <c r="J1609" s="4">
        <f t="shared" si="225"/>
        <v>111000</v>
      </c>
      <c r="K1609">
        <f t="shared" si="226"/>
        <v>0</v>
      </c>
      <c r="L1609">
        <f t="shared" si="227"/>
        <v>0</v>
      </c>
      <c r="M1609">
        <f t="shared" si="228"/>
        <v>2020</v>
      </c>
      <c r="N1609">
        <f t="shared" si="229"/>
        <v>5</v>
      </c>
      <c r="O1609">
        <f t="shared" si="230"/>
        <v>20</v>
      </c>
      <c r="P1609" t="str">
        <f t="shared" si="231"/>
        <v>May</v>
      </c>
      <c r="Q1609">
        <f t="shared" si="232"/>
        <v>13</v>
      </c>
      <c r="R1609" t="str">
        <f t="shared" si="233"/>
        <v>Wed</v>
      </c>
    </row>
    <row r="1610" spans="1:18" x14ac:dyDescent="0.25">
      <c r="A1610" t="str">
        <f>PROPER(Sheet1!A1611)</f>
        <v>Wefit</v>
      </c>
      <c r="B1610" t="str">
        <f>PROPER(Sheet1!B1611)</f>
        <v>Hanoi</v>
      </c>
      <c r="C1610" t="s">
        <v>71</v>
      </c>
      <c r="E1610" s="2">
        <v>1</v>
      </c>
      <c r="F1610" s="1">
        <v>43964</v>
      </c>
      <c r="G1610" t="s">
        <v>202</v>
      </c>
      <c r="H1610" t="s">
        <v>854</v>
      </c>
      <c r="I1610" s="3">
        <v>1</v>
      </c>
      <c r="J1610" s="4">
        <f t="shared" si="225"/>
        <v>1000</v>
      </c>
      <c r="K1610">
        <f t="shared" si="226"/>
        <v>0</v>
      </c>
      <c r="L1610">
        <f t="shared" si="227"/>
        <v>0</v>
      </c>
      <c r="M1610">
        <f t="shared" si="228"/>
        <v>2020</v>
      </c>
      <c r="N1610">
        <f t="shared" si="229"/>
        <v>5</v>
      </c>
      <c r="O1610">
        <f t="shared" si="230"/>
        <v>20</v>
      </c>
      <c r="P1610" t="str">
        <f t="shared" si="231"/>
        <v>May</v>
      </c>
      <c r="Q1610">
        <f t="shared" si="232"/>
        <v>13</v>
      </c>
      <c r="R1610" t="str">
        <f t="shared" si="233"/>
        <v>Wed</v>
      </c>
    </row>
    <row r="1611" spans="1:18" x14ac:dyDescent="0.25">
      <c r="A1611" t="str">
        <f>PROPER(Sheet1!A1612)</f>
        <v xml:space="preserve">Zymergen </v>
      </c>
      <c r="B1611" t="str">
        <f>PROPER(Sheet1!B1612)</f>
        <v>Sf Bay Area</v>
      </c>
      <c r="C1611" t="s">
        <v>62</v>
      </c>
      <c r="E1611" s="2">
        <v>0.1</v>
      </c>
      <c r="F1611" s="1">
        <v>43964</v>
      </c>
      <c r="G1611" t="s">
        <v>33</v>
      </c>
      <c r="H1611" t="s">
        <v>29</v>
      </c>
      <c r="I1611" s="3">
        <v>574</v>
      </c>
      <c r="J1611" s="4">
        <f t="shared" si="225"/>
        <v>574000</v>
      </c>
      <c r="K1611">
        <f t="shared" si="226"/>
        <v>0</v>
      </c>
      <c r="L1611">
        <f t="shared" si="227"/>
        <v>0</v>
      </c>
      <c r="M1611">
        <f t="shared" si="228"/>
        <v>2020</v>
      </c>
      <c r="N1611">
        <f t="shared" si="229"/>
        <v>5</v>
      </c>
      <c r="O1611">
        <f t="shared" si="230"/>
        <v>20</v>
      </c>
      <c r="P1611" t="str">
        <f t="shared" si="231"/>
        <v>May</v>
      </c>
      <c r="Q1611">
        <f t="shared" si="232"/>
        <v>13</v>
      </c>
      <c r="R1611" t="str">
        <f t="shared" si="233"/>
        <v>Wed</v>
      </c>
    </row>
    <row r="1612" spans="1:18" x14ac:dyDescent="0.25">
      <c r="A1612" t="str">
        <f>PROPER(Sheet1!A1613)</f>
        <v>Stone</v>
      </c>
      <c r="B1612" t="str">
        <f>PROPER(Sheet1!B1613)</f>
        <v>Sao Paulo</v>
      </c>
      <c r="C1612" t="s">
        <v>32</v>
      </c>
      <c r="D1612">
        <v>1300</v>
      </c>
      <c r="E1612" s="2">
        <v>0.2</v>
      </c>
      <c r="F1612" s="1">
        <v>43963</v>
      </c>
      <c r="G1612" t="s">
        <v>11</v>
      </c>
      <c r="H1612" t="s">
        <v>148</v>
      </c>
      <c r="J1612" s="4">
        <f t="shared" si="225"/>
        <v>0</v>
      </c>
      <c r="K1612">
        <f t="shared" si="226"/>
        <v>6500</v>
      </c>
      <c r="L1612">
        <f t="shared" si="227"/>
        <v>5200</v>
      </c>
      <c r="M1612">
        <f t="shared" si="228"/>
        <v>2020</v>
      </c>
      <c r="N1612">
        <f t="shared" si="229"/>
        <v>5</v>
      </c>
      <c r="O1612">
        <f t="shared" si="230"/>
        <v>20</v>
      </c>
      <c r="P1612" t="str">
        <f t="shared" si="231"/>
        <v>May</v>
      </c>
      <c r="Q1612">
        <f t="shared" si="232"/>
        <v>12</v>
      </c>
      <c r="R1612" t="str">
        <f t="shared" si="233"/>
        <v>Tue</v>
      </c>
    </row>
    <row r="1613" spans="1:18" x14ac:dyDescent="0.25">
      <c r="A1613" t="str">
        <f>PROPER(Sheet1!A1614)</f>
        <v>Zeus Living</v>
      </c>
      <c r="B1613" t="str">
        <f>PROPER(Sheet1!B1614)</f>
        <v>Sf Bay Area</v>
      </c>
      <c r="C1613" t="s">
        <v>60</v>
      </c>
      <c r="D1613">
        <v>73</v>
      </c>
      <c r="E1613" s="2">
        <v>0.5</v>
      </c>
      <c r="F1613" s="1">
        <v>43963</v>
      </c>
      <c r="G1613" t="s">
        <v>63</v>
      </c>
      <c r="H1613" t="s">
        <v>29</v>
      </c>
      <c r="I1613" s="3">
        <v>79</v>
      </c>
      <c r="J1613" s="4">
        <f t="shared" si="225"/>
        <v>79000</v>
      </c>
      <c r="K1613">
        <f t="shared" si="226"/>
        <v>146</v>
      </c>
      <c r="L1613">
        <f t="shared" si="227"/>
        <v>73</v>
      </c>
      <c r="M1613">
        <f t="shared" si="228"/>
        <v>2020</v>
      </c>
      <c r="N1613">
        <f t="shared" si="229"/>
        <v>5</v>
      </c>
      <c r="O1613">
        <f t="shared" si="230"/>
        <v>20</v>
      </c>
      <c r="P1613" t="str">
        <f t="shared" si="231"/>
        <v>May</v>
      </c>
      <c r="Q1613">
        <f t="shared" si="232"/>
        <v>12</v>
      </c>
      <c r="R1613" t="str">
        <f t="shared" si="233"/>
        <v>Tue</v>
      </c>
    </row>
    <row r="1614" spans="1:18" x14ac:dyDescent="0.25">
      <c r="A1614" t="str">
        <f>PROPER(Sheet1!A1615)</f>
        <v>Mixpanel</v>
      </c>
      <c r="B1614" t="str">
        <f>PROPER(Sheet1!B1615)</f>
        <v>Sf Bay Area</v>
      </c>
      <c r="C1614" t="s">
        <v>53</v>
      </c>
      <c r="D1614">
        <v>65</v>
      </c>
      <c r="E1614" s="2">
        <v>0.19</v>
      </c>
      <c r="F1614" s="1">
        <v>43963</v>
      </c>
      <c r="G1614" t="s">
        <v>63</v>
      </c>
      <c r="H1614" t="s">
        <v>29</v>
      </c>
      <c r="I1614" s="3">
        <v>77</v>
      </c>
      <c r="J1614" s="4">
        <f t="shared" si="225"/>
        <v>77000</v>
      </c>
      <c r="K1614">
        <f t="shared" si="226"/>
        <v>342.10526315789474</v>
      </c>
      <c r="L1614">
        <f t="shared" si="227"/>
        <v>277.10526315789474</v>
      </c>
      <c r="M1614">
        <f t="shared" si="228"/>
        <v>2020</v>
      </c>
      <c r="N1614">
        <f t="shared" si="229"/>
        <v>5</v>
      </c>
      <c r="O1614">
        <f t="shared" si="230"/>
        <v>20</v>
      </c>
      <c r="P1614" t="str">
        <f t="shared" si="231"/>
        <v>May</v>
      </c>
      <c r="Q1614">
        <f t="shared" si="232"/>
        <v>12</v>
      </c>
      <c r="R1614" t="str">
        <f t="shared" si="233"/>
        <v>Tue</v>
      </c>
    </row>
    <row r="1615" spans="1:18" x14ac:dyDescent="0.25">
      <c r="A1615" t="str">
        <f>PROPER(Sheet1!A1616)</f>
        <v>Hireology</v>
      </c>
      <c r="B1615" t="str">
        <f>PROPER(Sheet1!B1616)</f>
        <v>Chicago</v>
      </c>
      <c r="C1615" t="s">
        <v>488</v>
      </c>
      <c r="D1615">
        <v>36</v>
      </c>
      <c r="E1615" s="2">
        <v>0.17</v>
      </c>
      <c r="F1615" s="1">
        <v>43963</v>
      </c>
      <c r="G1615" t="s">
        <v>72</v>
      </c>
      <c r="H1615" t="s">
        <v>29</v>
      </c>
      <c r="I1615" s="3">
        <v>52</v>
      </c>
      <c r="J1615" s="4">
        <f t="shared" si="225"/>
        <v>52000</v>
      </c>
      <c r="K1615">
        <f t="shared" si="226"/>
        <v>211.76470588235293</v>
      </c>
      <c r="L1615">
        <f t="shared" si="227"/>
        <v>175.76470588235293</v>
      </c>
      <c r="M1615">
        <f t="shared" si="228"/>
        <v>2020</v>
      </c>
      <c r="N1615">
        <f t="shared" si="229"/>
        <v>5</v>
      </c>
      <c r="O1615">
        <f t="shared" si="230"/>
        <v>20</v>
      </c>
      <c r="P1615" t="str">
        <f t="shared" si="231"/>
        <v>May</v>
      </c>
      <c r="Q1615">
        <f t="shared" si="232"/>
        <v>12</v>
      </c>
      <c r="R1615" t="str">
        <f t="shared" si="233"/>
        <v>Tue</v>
      </c>
    </row>
    <row r="1616" spans="1:18" x14ac:dyDescent="0.25">
      <c r="A1616" t="str">
        <f>PROPER(Sheet1!A1617)</f>
        <v>Top Hat</v>
      </c>
      <c r="B1616" t="str">
        <f>PROPER(Sheet1!B1617)</f>
        <v>Toronto</v>
      </c>
      <c r="C1616" t="s">
        <v>25</v>
      </c>
      <c r="D1616">
        <v>16</v>
      </c>
      <c r="E1616" s="2">
        <v>0.03</v>
      </c>
      <c r="F1616" s="1">
        <v>43963</v>
      </c>
      <c r="G1616" t="s">
        <v>72</v>
      </c>
      <c r="H1616" t="s">
        <v>109</v>
      </c>
      <c r="I1616" s="3">
        <v>104</v>
      </c>
      <c r="J1616" s="4">
        <f t="shared" si="225"/>
        <v>104000</v>
      </c>
      <c r="K1616">
        <f t="shared" si="226"/>
        <v>533.33333333333337</v>
      </c>
      <c r="L1616">
        <f t="shared" si="227"/>
        <v>517.33333333333337</v>
      </c>
      <c r="M1616">
        <f t="shared" si="228"/>
        <v>2020</v>
      </c>
      <c r="N1616">
        <f t="shared" si="229"/>
        <v>5</v>
      </c>
      <c r="O1616">
        <f t="shared" si="230"/>
        <v>20</v>
      </c>
      <c r="P1616" t="str">
        <f t="shared" si="231"/>
        <v>May</v>
      </c>
      <c r="Q1616">
        <f t="shared" si="232"/>
        <v>12</v>
      </c>
      <c r="R1616" t="str">
        <f t="shared" si="233"/>
        <v>Tue</v>
      </c>
    </row>
    <row r="1617" spans="1:18" x14ac:dyDescent="0.25">
      <c r="A1617" t="str">
        <f>PROPER(Sheet1!A1618)</f>
        <v>Datto</v>
      </c>
      <c r="B1617" t="str">
        <f>PROPER(Sheet1!B1618)</f>
        <v>Norwalk</v>
      </c>
      <c r="C1617" t="s">
        <v>115</v>
      </c>
      <c r="F1617" s="1">
        <v>43963</v>
      </c>
      <c r="G1617" t="s">
        <v>44</v>
      </c>
      <c r="H1617" t="s">
        <v>29</v>
      </c>
      <c r="I1617" s="3">
        <v>100</v>
      </c>
      <c r="J1617" s="4">
        <f t="shared" si="225"/>
        <v>100000</v>
      </c>
      <c r="K1617">
        <f t="shared" si="226"/>
        <v>0</v>
      </c>
      <c r="L1617">
        <f t="shared" si="227"/>
        <v>0</v>
      </c>
      <c r="M1617">
        <f t="shared" si="228"/>
        <v>2020</v>
      </c>
      <c r="N1617">
        <f t="shared" si="229"/>
        <v>5</v>
      </c>
      <c r="O1617">
        <f t="shared" si="230"/>
        <v>20</v>
      </c>
      <c r="P1617" t="str">
        <f t="shared" si="231"/>
        <v>May</v>
      </c>
      <c r="Q1617">
        <f t="shared" si="232"/>
        <v>12</v>
      </c>
      <c r="R1617" t="str">
        <f t="shared" si="233"/>
        <v>Tue</v>
      </c>
    </row>
    <row r="1618" spans="1:18" x14ac:dyDescent="0.25">
      <c r="A1618" t="str">
        <f>PROPER(Sheet1!A1619)</f>
        <v>Petal</v>
      </c>
      <c r="B1618" t="str">
        <f>PROPER(Sheet1!B1619)</f>
        <v>New York City</v>
      </c>
      <c r="C1618" t="s">
        <v>32</v>
      </c>
      <c r="F1618" s="1">
        <v>43963</v>
      </c>
      <c r="G1618" t="s">
        <v>63</v>
      </c>
      <c r="H1618" t="s">
        <v>29</v>
      </c>
      <c r="I1618" s="3">
        <v>47</v>
      </c>
      <c r="J1618" s="4">
        <f t="shared" si="225"/>
        <v>47000</v>
      </c>
      <c r="K1618">
        <f t="shared" si="226"/>
        <v>0</v>
      </c>
      <c r="L1618">
        <f t="shared" si="227"/>
        <v>0</v>
      </c>
      <c r="M1618">
        <f t="shared" si="228"/>
        <v>2020</v>
      </c>
      <c r="N1618">
        <f t="shared" si="229"/>
        <v>5</v>
      </c>
      <c r="O1618">
        <f t="shared" si="230"/>
        <v>20</v>
      </c>
      <c r="P1618" t="str">
        <f t="shared" si="231"/>
        <v>May</v>
      </c>
      <c r="Q1618">
        <f t="shared" si="232"/>
        <v>12</v>
      </c>
      <c r="R1618" t="str">
        <f t="shared" si="233"/>
        <v>Tue</v>
      </c>
    </row>
    <row r="1619" spans="1:18" x14ac:dyDescent="0.25">
      <c r="A1619" t="str">
        <f>PROPER(Sheet1!A1620)</f>
        <v>Revolut</v>
      </c>
      <c r="B1619" t="str">
        <f>PROPER(Sheet1!B1620)</f>
        <v>London</v>
      </c>
      <c r="C1619" t="s">
        <v>32</v>
      </c>
      <c r="D1619">
        <v>60</v>
      </c>
      <c r="E1619" s="2">
        <v>0.03</v>
      </c>
      <c r="F1619" s="1">
        <v>43962</v>
      </c>
      <c r="G1619" t="s">
        <v>72</v>
      </c>
      <c r="H1619" t="s">
        <v>124</v>
      </c>
      <c r="I1619" s="3">
        <v>837</v>
      </c>
      <c r="J1619" s="4">
        <f t="shared" si="225"/>
        <v>837000</v>
      </c>
      <c r="K1619">
        <f t="shared" si="226"/>
        <v>2000</v>
      </c>
      <c r="L1619">
        <f t="shared" si="227"/>
        <v>1940</v>
      </c>
      <c r="M1619">
        <f t="shared" si="228"/>
        <v>2020</v>
      </c>
      <c r="N1619">
        <f t="shared" si="229"/>
        <v>5</v>
      </c>
      <c r="O1619">
        <f t="shared" si="230"/>
        <v>20</v>
      </c>
      <c r="P1619" t="str">
        <f t="shared" si="231"/>
        <v>May</v>
      </c>
      <c r="Q1619">
        <f t="shared" si="232"/>
        <v>11</v>
      </c>
      <c r="R1619" t="str">
        <f t="shared" si="233"/>
        <v>Mon</v>
      </c>
    </row>
    <row r="1620" spans="1:18" x14ac:dyDescent="0.25">
      <c r="A1620" t="str">
        <f>PROPER(Sheet1!A1621)</f>
        <v>Cadre</v>
      </c>
      <c r="B1620" t="str">
        <f>PROPER(Sheet1!B1621)</f>
        <v>New York City</v>
      </c>
      <c r="C1620" t="s">
        <v>60</v>
      </c>
      <c r="D1620">
        <v>28</v>
      </c>
      <c r="E1620" s="2">
        <v>0.25</v>
      </c>
      <c r="F1620" s="1">
        <v>43962</v>
      </c>
      <c r="G1620" t="s">
        <v>33</v>
      </c>
      <c r="H1620" t="s">
        <v>29</v>
      </c>
      <c r="I1620" s="3">
        <v>133</v>
      </c>
      <c r="J1620" s="4">
        <f t="shared" si="225"/>
        <v>133000</v>
      </c>
      <c r="K1620">
        <f t="shared" si="226"/>
        <v>112</v>
      </c>
      <c r="L1620">
        <f t="shared" si="227"/>
        <v>84</v>
      </c>
      <c r="M1620">
        <f t="shared" si="228"/>
        <v>2020</v>
      </c>
      <c r="N1620">
        <f t="shared" si="229"/>
        <v>5</v>
      </c>
      <c r="O1620">
        <f t="shared" si="230"/>
        <v>20</v>
      </c>
      <c r="P1620" t="str">
        <f t="shared" si="231"/>
        <v>May</v>
      </c>
      <c r="Q1620">
        <f t="shared" si="232"/>
        <v>11</v>
      </c>
      <c r="R1620" t="str">
        <f t="shared" si="233"/>
        <v>Mon</v>
      </c>
    </row>
    <row r="1621" spans="1:18" x14ac:dyDescent="0.25">
      <c r="A1621" t="str">
        <f>PROPER(Sheet1!A1622)</f>
        <v>N26</v>
      </c>
      <c r="B1621" t="str">
        <f>PROPER(Sheet1!B1622)</f>
        <v>New York City</v>
      </c>
      <c r="C1621" t="s">
        <v>32</v>
      </c>
      <c r="D1621">
        <v>9</v>
      </c>
      <c r="E1621" s="2">
        <v>0.01</v>
      </c>
      <c r="F1621" s="1">
        <v>43959</v>
      </c>
      <c r="G1621" t="s">
        <v>72</v>
      </c>
      <c r="H1621" t="s">
        <v>29</v>
      </c>
      <c r="I1621" s="3">
        <v>782</v>
      </c>
      <c r="J1621" s="4">
        <f t="shared" si="225"/>
        <v>782000</v>
      </c>
      <c r="K1621">
        <f t="shared" si="226"/>
        <v>900</v>
      </c>
      <c r="L1621">
        <f t="shared" si="227"/>
        <v>891</v>
      </c>
      <c r="M1621">
        <f t="shared" si="228"/>
        <v>2020</v>
      </c>
      <c r="N1621">
        <f t="shared" si="229"/>
        <v>5</v>
      </c>
      <c r="O1621">
        <f t="shared" si="230"/>
        <v>19</v>
      </c>
      <c r="P1621" t="str">
        <f t="shared" si="231"/>
        <v>May</v>
      </c>
      <c r="Q1621">
        <f t="shared" si="232"/>
        <v>8</v>
      </c>
      <c r="R1621" t="str">
        <f t="shared" si="233"/>
        <v>Fri</v>
      </c>
    </row>
    <row r="1622" spans="1:18" x14ac:dyDescent="0.25">
      <c r="A1622" t="str">
        <f>PROPER(Sheet1!A1623)</f>
        <v>Jump</v>
      </c>
      <c r="B1622" t="str">
        <f>PROPER(Sheet1!B1623)</f>
        <v>New York City</v>
      </c>
      <c r="C1622" t="s">
        <v>94</v>
      </c>
      <c r="D1622">
        <v>500</v>
      </c>
      <c r="E1622" s="2">
        <v>1</v>
      </c>
      <c r="F1622" s="1">
        <v>43958</v>
      </c>
      <c r="G1622" t="s">
        <v>44</v>
      </c>
      <c r="H1622" t="s">
        <v>29</v>
      </c>
      <c r="I1622" s="3">
        <v>11</v>
      </c>
      <c r="J1622" s="4">
        <f t="shared" si="225"/>
        <v>11000</v>
      </c>
      <c r="K1622">
        <f t="shared" si="226"/>
        <v>500</v>
      </c>
      <c r="L1622">
        <f t="shared" si="227"/>
        <v>0</v>
      </c>
      <c r="M1622">
        <f t="shared" si="228"/>
        <v>2020</v>
      </c>
      <c r="N1622">
        <f t="shared" si="229"/>
        <v>5</v>
      </c>
      <c r="O1622">
        <f t="shared" si="230"/>
        <v>19</v>
      </c>
      <c r="P1622" t="str">
        <f t="shared" si="231"/>
        <v>May</v>
      </c>
      <c r="Q1622">
        <f t="shared" si="232"/>
        <v>7</v>
      </c>
      <c r="R1622" t="str">
        <f t="shared" si="233"/>
        <v>Thu</v>
      </c>
    </row>
    <row r="1623" spans="1:18" x14ac:dyDescent="0.25">
      <c r="A1623" t="str">
        <f>PROPER(Sheet1!A1624)</f>
        <v>Glassdoor</v>
      </c>
      <c r="B1623" t="str">
        <f>PROPER(Sheet1!B1624)</f>
        <v>Sf Bay Area</v>
      </c>
      <c r="C1623" t="s">
        <v>488</v>
      </c>
      <c r="D1623">
        <v>300</v>
      </c>
      <c r="E1623" s="2">
        <v>0.3</v>
      </c>
      <c r="F1623" s="1">
        <v>43958</v>
      </c>
      <c r="G1623" t="s">
        <v>44</v>
      </c>
      <c r="H1623" t="s">
        <v>29</v>
      </c>
      <c r="I1623" s="3">
        <v>204</v>
      </c>
      <c r="J1623" s="4">
        <f t="shared" si="225"/>
        <v>204000</v>
      </c>
      <c r="K1623">
        <f t="shared" si="226"/>
        <v>1000</v>
      </c>
      <c r="L1623">
        <f t="shared" si="227"/>
        <v>700</v>
      </c>
      <c r="M1623">
        <f t="shared" si="228"/>
        <v>2020</v>
      </c>
      <c r="N1623">
        <f t="shared" si="229"/>
        <v>5</v>
      </c>
      <c r="O1623">
        <f t="shared" si="230"/>
        <v>19</v>
      </c>
      <c r="P1623" t="str">
        <f t="shared" si="231"/>
        <v>May</v>
      </c>
      <c r="Q1623">
        <f t="shared" si="232"/>
        <v>7</v>
      </c>
      <c r="R1623" t="str">
        <f t="shared" si="233"/>
        <v>Thu</v>
      </c>
    </row>
    <row r="1624" spans="1:18" x14ac:dyDescent="0.25">
      <c r="A1624" t="str">
        <f>PROPER(Sheet1!A1625)</f>
        <v>Numbrs</v>
      </c>
      <c r="B1624" t="str">
        <f>PROPER(Sheet1!B1625)</f>
        <v>Zurich</v>
      </c>
      <c r="C1624" t="s">
        <v>32</v>
      </c>
      <c r="D1624">
        <v>62</v>
      </c>
      <c r="E1624" s="2">
        <v>0.5</v>
      </c>
      <c r="F1624" s="1">
        <v>43958</v>
      </c>
      <c r="G1624" t="s">
        <v>63</v>
      </c>
      <c r="H1624" t="s">
        <v>508</v>
      </c>
      <c r="I1624" s="3">
        <v>78</v>
      </c>
      <c r="J1624" s="4">
        <f t="shared" si="225"/>
        <v>78000</v>
      </c>
      <c r="K1624">
        <f t="shared" si="226"/>
        <v>124</v>
      </c>
      <c r="L1624">
        <f t="shared" si="227"/>
        <v>62</v>
      </c>
      <c r="M1624">
        <f t="shared" si="228"/>
        <v>2020</v>
      </c>
      <c r="N1624">
        <f t="shared" si="229"/>
        <v>5</v>
      </c>
      <c r="O1624">
        <f t="shared" si="230"/>
        <v>19</v>
      </c>
      <c r="P1624" t="str">
        <f t="shared" si="231"/>
        <v>May</v>
      </c>
      <c r="Q1624">
        <f t="shared" si="232"/>
        <v>7</v>
      </c>
      <c r="R1624" t="str">
        <f t="shared" si="233"/>
        <v>Thu</v>
      </c>
    </row>
    <row r="1625" spans="1:18" x14ac:dyDescent="0.25">
      <c r="A1625" t="str">
        <f>PROPER(Sheet1!A1626)</f>
        <v>Flywire</v>
      </c>
      <c r="B1625" t="str">
        <f>PROPER(Sheet1!B1626)</f>
        <v>Boston</v>
      </c>
      <c r="C1625" t="s">
        <v>32</v>
      </c>
      <c r="D1625">
        <v>60</v>
      </c>
      <c r="E1625" s="2">
        <v>0.12</v>
      </c>
      <c r="F1625" s="1">
        <v>43958</v>
      </c>
      <c r="G1625" t="s">
        <v>74</v>
      </c>
      <c r="H1625" t="s">
        <v>29</v>
      </c>
      <c r="I1625" s="3">
        <v>263</v>
      </c>
      <c r="J1625" s="4">
        <f t="shared" si="225"/>
        <v>263000</v>
      </c>
      <c r="K1625">
        <f t="shared" si="226"/>
        <v>500</v>
      </c>
      <c r="L1625">
        <f t="shared" si="227"/>
        <v>440</v>
      </c>
      <c r="M1625">
        <f t="shared" si="228"/>
        <v>2020</v>
      </c>
      <c r="N1625">
        <f t="shared" si="229"/>
        <v>5</v>
      </c>
      <c r="O1625">
        <f t="shared" si="230"/>
        <v>19</v>
      </c>
      <c r="P1625" t="str">
        <f t="shared" si="231"/>
        <v>May</v>
      </c>
      <c r="Q1625">
        <f t="shared" si="232"/>
        <v>7</v>
      </c>
      <c r="R1625" t="str">
        <f t="shared" si="233"/>
        <v>Thu</v>
      </c>
    </row>
    <row r="1626" spans="1:18" x14ac:dyDescent="0.25">
      <c r="A1626" t="str">
        <f>PROPER(Sheet1!A1627)</f>
        <v>Salesloft</v>
      </c>
      <c r="B1626" t="str">
        <f>PROPER(Sheet1!B1627)</f>
        <v>Atlanta</v>
      </c>
      <c r="C1626" t="s">
        <v>291</v>
      </c>
      <c r="D1626">
        <v>55</v>
      </c>
      <c r="F1626" s="1">
        <v>43958</v>
      </c>
      <c r="G1626" t="s">
        <v>72</v>
      </c>
      <c r="H1626" t="s">
        <v>29</v>
      </c>
      <c r="I1626" s="3">
        <v>145</v>
      </c>
      <c r="J1626" s="4">
        <f t="shared" si="225"/>
        <v>145000</v>
      </c>
      <c r="K1626">
        <f t="shared" si="226"/>
        <v>0</v>
      </c>
      <c r="L1626">
        <f t="shared" si="227"/>
        <v>-55</v>
      </c>
      <c r="M1626">
        <f t="shared" si="228"/>
        <v>2020</v>
      </c>
      <c r="N1626">
        <f t="shared" si="229"/>
        <v>5</v>
      </c>
      <c r="O1626">
        <f t="shared" si="230"/>
        <v>19</v>
      </c>
      <c r="P1626" t="str">
        <f t="shared" si="231"/>
        <v>May</v>
      </c>
      <c r="Q1626">
        <f t="shared" si="232"/>
        <v>7</v>
      </c>
      <c r="R1626" t="str">
        <f t="shared" si="233"/>
        <v>Thu</v>
      </c>
    </row>
    <row r="1627" spans="1:18" x14ac:dyDescent="0.25">
      <c r="A1627" t="str">
        <f>PROPER(Sheet1!A1628)</f>
        <v>Tally</v>
      </c>
      <c r="B1627" t="str">
        <f>PROPER(Sheet1!B1628)</f>
        <v>Sf Bay Area</v>
      </c>
      <c r="C1627" t="s">
        <v>32</v>
      </c>
      <c r="D1627">
        <v>28</v>
      </c>
      <c r="E1627" s="2">
        <v>0.23</v>
      </c>
      <c r="F1627" s="1">
        <v>43958</v>
      </c>
      <c r="G1627" t="s">
        <v>33</v>
      </c>
      <c r="H1627" t="s">
        <v>29</v>
      </c>
      <c r="I1627" s="3">
        <v>92</v>
      </c>
      <c r="J1627" s="4">
        <f t="shared" si="225"/>
        <v>92000</v>
      </c>
      <c r="K1627">
        <f t="shared" si="226"/>
        <v>121.73913043478261</v>
      </c>
      <c r="L1627">
        <f t="shared" si="227"/>
        <v>93.739130434782609</v>
      </c>
      <c r="M1627">
        <f t="shared" si="228"/>
        <v>2020</v>
      </c>
      <c r="N1627">
        <f t="shared" si="229"/>
        <v>5</v>
      </c>
      <c r="O1627">
        <f t="shared" si="230"/>
        <v>19</v>
      </c>
      <c r="P1627" t="str">
        <f t="shared" si="231"/>
        <v>May</v>
      </c>
      <c r="Q1627">
        <f t="shared" si="232"/>
        <v>7</v>
      </c>
      <c r="R1627" t="str">
        <f t="shared" si="233"/>
        <v>Thu</v>
      </c>
    </row>
    <row r="1628" spans="1:18" x14ac:dyDescent="0.25">
      <c r="A1628" t="str">
        <f>PROPER(Sheet1!A1629)</f>
        <v>Airy Rooms</v>
      </c>
      <c r="B1628" t="str">
        <f>PROPER(Sheet1!B1629)</f>
        <v>Jakarta</v>
      </c>
      <c r="C1628" t="s">
        <v>101</v>
      </c>
      <c r="E1628" s="2">
        <v>1</v>
      </c>
      <c r="F1628" s="1">
        <v>43958</v>
      </c>
      <c r="G1628" t="s">
        <v>16</v>
      </c>
      <c r="H1628" t="s">
        <v>342</v>
      </c>
      <c r="J1628" s="4">
        <f t="shared" si="225"/>
        <v>0</v>
      </c>
      <c r="K1628">
        <f t="shared" si="226"/>
        <v>0</v>
      </c>
      <c r="L1628">
        <f t="shared" si="227"/>
        <v>0</v>
      </c>
      <c r="M1628">
        <f t="shared" si="228"/>
        <v>2020</v>
      </c>
      <c r="N1628">
        <f t="shared" si="229"/>
        <v>5</v>
      </c>
      <c r="O1628">
        <f t="shared" si="230"/>
        <v>19</v>
      </c>
      <c r="P1628" t="str">
        <f t="shared" si="231"/>
        <v>May</v>
      </c>
      <c r="Q1628">
        <f t="shared" si="232"/>
        <v>7</v>
      </c>
      <c r="R1628" t="str">
        <f t="shared" si="233"/>
        <v>Thu</v>
      </c>
    </row>
    <row r="1629" spans="1:18" x14ac:dyDescent="0.25">
      <c r="A1629" t="str">
        <f>PROPER(Sheet1!A1630)</f>
        <v>Uber</v>
      </c>
      <c r="B1629" t="str">
        <f>PROPER(Sheet1!B1630)</f>
        <v>Sf Bay Area</v>
      </c>
      <c r="C1629" t="s">
        <v>94</v>
      </c>
      <c r="D1629">
        <v>3700</v>
      </c>
      <c r="E1629" s="2">
        <v>0.14000000000000001</v>
      </c>
      <c r="F1629" s="1">
        <v>43957</v>
      </c>
      <c r="G1629" t="s">
        <v>11</v>
      </c>
      <c r="H1629" t="s">
        <v>29</v>
      </c>
      <c r="I1629" s="3">
        <v>24700</v>
      </c>
      <c r="J1629" s="4">
        <f t="shared" si="225"/>
        <v>24700000</v>
      </c>
      <c r="K1629">
        <f t="shared" si="226"/>
        <v>26428.571428571428</v>
      </c>
      <c r="L1629">
        <f t="shared" si="227"/>
        <v>22728.571428571428</v>
      </c>
      <c r="M1629">
        <f t="shared" si="228"/>
        <v>2020</v>
      </c>
      <c r="N1629">
        <f t="shared" si="229"/>
        <v>5</v>
      </c>
      <c r="O1629">
        <f t="shared" si="230"/>
        <v>19</v>
      </c>
      <c r="P1629" t="str">
        <f t="shared" si="231"/>
        <v>May</v>
      </c>
      <c r="Q1629">
        <f t="shared" si="232"/>
        <v>6</v>
      </c>
      <c r="R1629" t="str">
        <f t="shared" si="233"/>
        <v>Wed</v>
      </c>
    </row>
    <row r="1630" spans="1:18" x14ac:dyDescent="0.25">
      <c r="A1630" t="str">
        <f>PROPER(Sheet1!A1631)</f>
        <v>Validity</v>
      </c>
      <c r="B1630" t="str">
        <f>PROPER(Sheet1!B1631)</f>
        <v>Boston</v>
      </c>
      <c r="C1630" t="s">
        <v>53</v>
      </c>
      <c r="D1630">
        <v>130</v>
      </c>
      <c r="E1630" s="2">
        <v>0.33</v>
      </c>
      <c r="F1630" s="1">
        <v>43957</v>
      </c>
      <c r="G1630" t="s">
        <v>217</v>
      </c>
      <c r="H1630" t="s">
        <v>29</v>
      </c>
      <c r="J1630" s="4">
        <f t="shared" si="225"/>
        <v>0</v>
      </c>
      <c r="K1630">
        <f t="shared" si="226"/>
        <v>393.93939393939394</v>
      </c>
      <c r="L1630">
        <f t="shared" si="227"/>
        <v>263.93939393939394</v>
      </c>
      <c r="M1630">
        <f t="shared" si="228"/>
        <v>2020</v>
      </c>
      <c r="N1630">
        <f t="shared" si="229"/>
        <v>5</v>
      </c>
      <c r="O1630">
        <f t="shared" si="230"/>
        <v>19</v>
      </c>
      <c r="P1630" t="str">
        <f t="shared" si="231"/>
        <v>May</v>
      </c>
      <c r="Q1630">
        <f t="shared" si="232"/>
        <v>6</v>
      </c>
      <c r="R1630" t="str">
        <f t="shared" si="233"/>
        <v>Wed</v>
      </c>
    </row>
    <row r="1631" spans="1:18" x14ac:dyDescent="0.25">
      <c r="A1631" t="str">
        <f>PROPER(Sheet1!A1632)</f>
        <v>Flatiron School</v>
      </c>
      <c r="B1631" t="str">
        <f>PROPER(Sheet1!B1632)</f>
        <v>New York City</v>
      </c>
      <c r="C1631" t="s">
        <v>25</v>
      </c>
      <c r="D1631">
        <v>100</v>
      </c>
      <c r="F1631" s="1">
        <v>43957</v>
      </c>
      <c r="G1631" t="s">
        <v>44</v>
      </c>
      <c r="H1631" t="s">
        <v>29</v>
      </c>
      <c r="I1631" s="3">
        <v>15</v>
      </c>
      <c r="J1631" s="4">
        <f t="shared" si="225"/>
        <v>15000</v>
      </c>
      <c r="K1631">
        <f t="shared" si="226"/>
        <v>0</v>
      </c>
      <c r="L1631">
        <f t="shared" si="227"/>
        <v>-100</v>
      </c>
      <c r="M1631">
        <f t="shared" si="228"/>
        <v>2020</v>
      </c>
      <c r="N1631">
        <f t="shared" si="229"/>
        <v>5</v>
      </c>
      <c r="O1631">
        <f t="shared" si="230"/>
        <v>19</v>
      </c>
      <c r="P1631" t="str">
        <f t="shared" si="231"/>
        <v>May</v>
      </c>
      <c r="Q1631">
        <f t="shared" si="232"/>
        <v>6</v>
      </c>
      <c r="R1631" t="str">
        <f t="shared" si="233"/>
        <v>Wed</v>
      </c>
    </row>
    <row r="1632" spans="1:18" x14ac:dyDescent="0.25">
      <c r="A1632" t="str">
        <f>PROPER(Sheet1!A1633)</f>
        <v>Rubicon Project</v>
      </c>
      <c r="B1632" t="str">
        <f>PROPER(Sheet1!B1633)</f>
        <v>Los Angeles</v>
      </c>
      <c r="C1632" t="s">
        <v>15</v>
      </c>
      <c r="D1632">
        <v>50</v>
      </c>
      <c r="E1632" s="2">
        <v>0.08</v>
      </c>
      <c r="F1632" s="1">
        <v>43957</v>
      </c>
      <c r="G1632" t="s">
        <v>11</v>
      </c>
      <c r="H1632" t="s">
        <v>29</v>
      </c>
      <c r="I1632" s="3">
        <v>60</v>
      </c>
      <c r="J1632" s="4">
        <f t="shared" si="225"/>
        <v>60000</v>
      </c>
      <c r="K1632">
        <f t="shared" si="226"/>
        <v>625</v>
      </c>
      <c r="L1632">
        <f t="shared" si="227"/>
        <v>575</v>
      </c>
      <c r="M1632">
        <f t="shared" si="228"/>
        <v>2020</v>
      </c>
      <c r="N1632">
        <f t="shared" si="229"/>
        <v>5</v>
      </c>
      <c r="O1632">
        <f t="shared" si="230"/>
        <v>19</v>
      </c>
      <c r="P1632" t="str">
        <f t="shared" si="231"/>
        <v>May</v>
      </c>
      <c r="Q1632">
        <f t="shared" si="232"/>
        <v>6</v>
      </c>
      <c r="R1632" t="str">
        <f t="shared" si="233"/>
        <v>Wed</v>
      </c>
    </row>
    <row r="1633" spans="1:18" x14ac:dyDescent="0.25">
      <c r="A1633" t="str">
        <f>PROPER(Sheet1!A1634)</f>
        <v>Segment</v>
      </c>
      <c r="B1633" t="str">
        <f>PROPER(Sheet1!B1634)</f>
        <v>Sf Bay Area</v>
      </c>
      <c r="C1633" t="s">
        <v>53</v>
      </c>
      <c r="D1633">
        <v>50</v>
      </c>
      <c r="E1633" s="2">
        <v>0.1</v>
      </c>
      <c r="F1633" s="1">
        <v>43957</v>
      </c>
      <c r="G1633" t="s">
        <v>72</v>
      </c>
      <c r="H1633" t="s">
        <v>29</v>
      </c>
      <c r="I1633" s="3">
        <v>283</v>
      </c>
      <c r="J1633" s="4">
        <f t="shared" si="225"/>
        <v>283000</v>
      </c>
      <c r="K1633">
        <f t="shared" si="226"/>
        <v>500</v>
      </c>
      <c r="L1633">
        <f t="shared" si="227"/>
        <v>450</v>
      </c>
      <c r="M1633">
        <f t="shared" si="228"/>
        <v>2020</v>
      </c>
      <c r="N1633">
        <f t="shared" si="229"/>
        <v>5</v>
      </c>
      <c r="O1633">
        <f t="shared" si="230"/>
        <v>19</v>
      </c>
      <c r="P1633" t="str">
        <f t="shared" si="231"/>
        <v>May</v>
      </c>
      <c r="Q1633">
        <f t="shared" si="232"/>
        <v>6</v>
      </c>
      <c r="R1633" t="str">
        <f t="shared" si="233"/>
        <v>Wed</v>
      </c>
    </row>
    <row r="1634" spans="1:18" x14ac:dyDescent="0.25">
      <c r="A1634" t="str">
        <f>PROPER(Sheet1!A1635)</f>
        <v>Opay</v>
      </c>
      <c r="B1634" t="str">
        <f>PROPER(Sheet1!B1635)</f>
        <v>Lagos</v>
      </c>
      <c r="C1634" t="s">
        <v>32</v>
      </c>
      <c r="E1634" s="2">
        <v>0.7</v>
      </c>
      <c r="F1634" s="1">
        <v>43957</v>
      </c>
      <c r="G1634" t="s">
        <v>63</v>
      </c>
      <c r="H1634" t="s">
        <v>427</v>
      </c>
      <c r="I1634" s="3">
        <v>170</v>
      </c>
      <c r="J1634" s="4">
        <f t="shared" si="225"/>
        <v>170000</v>
      </c>
      <c r="K1634">
        <f t="shared" si="226"/>
        <v>0</v>
      </c>
      <c r="L1634">
        <f t="shared" si="227"/>
        <v>0</v>
      </c>
      <c r="M1634">
        <f t="shared" si="228"/>
        <v>2020</v>
      </c>
      <c r="N1634">
        <f t="shared" si="229"/>
        <v>5</v>
      </c>
      <c r="O1634">
        <f t="shared" si="230"/>
        <v>19</v>
      </c>
      <c r="P1634" t="str">
        <f t="shared" si="231"/>
        <v>May</v>
      </c>
      <c r="Q1634">
        <f t="shared" si="232"/>
        <v>6</v>
      </c>
      <c r="R1634" t="str">
        <f t="shared" si="233"/>
        <v>Wed</v>
      </c>
    </row>
    <row r="1635" spans="1:18" x14ac:dyDescent="0.25">
      <c r="A1635" t="str">
        <f>PROPER(Sheet1!A1636)</f>
        <v>Thoughtspot</v>
      </c>
      <c r="B1635" t="str">
        <f>PROPER(Sheet1!B1636)</f>
        <v>Sf Bay Area</v>
      </c>
      <c r="C1635" t="s">
        <v>53</v>
      </c>
      <c r="F1635" s="1">
        <v>43957</v>
      </c>
      <c r="G1635" t="s">
        <v>74</v>
      </c>
      <c r="H1635" t="s">
        <v>29</v>
      </c>
      <c r="I1635" s="3">
        <v>743</v>
      </c>
      <c r="J1635" s="4">
        <f t="shared" si="225"/>
        <v>743000</v>
      </c>
      <c r="K1635">
        <f t="shared" si="226"/>
        <v>0</v>
      </c>
      <c r="L1635">
        <f t="shared" si="227"/>
        <v>0</v>
      </c>
      <c r="M1635">
        <f t="shared" si="228"/>
        <v>2020</v>
      </c>
      <c r="N1635">
        <f t="shared" si="229"/>
        <v>5</v>
      </c>
      <c r="O1635">
        <f t="shared" si="230"/>
        <v>19</v>
      </c>
      <c r="P1635" t="str">
        <f t="shared" si="231"/>
        <v>May</v>
      </c>
      <c r="Q1635">
        <f t="shared" si="232"/>
        <v>6</v>
      </c>
      <c r="R1635" t="str">
        <f t="shared" si="233"/>
        <v>Wed</v>
      </c>
    </row>
    <row r="1636" spans="1:18" x14ac:dyDescent="0.25">
      <c r="A1636" t="str">
        <f>PROPER(Sheet1!A1637)</f>
        <v>Airbnb</v>
      </c>
      <c r="B1636" t="str">
        <f>PROPER(Sheet1!B1637)</f>
        <v>Sf Bay Area</v>
      </c>
      <c r="C1636" t="s">
        <v>101</v>
      </c>
      <c r="D1636">
        <v>1900</v>
      </c>
      <c r="E1636" s="2">
        <v>0.25</v>
      </c>
      <c r="F1636" s="1">
        <v>43956</v>
      </c>
      <c r="G1636" t="s">
        <v>217</v>
      </c>
      <c r="H1636" t="s">
        <v>29</v>
      </c>
      <c r="I1636" s="3">
        <v>5400</v>
      </c>
      <c r="J1636" s="4">
        <f t="shared" si="225"/>
        <v>5400000</v>
      </c>
      <c r="K1636">
        <f t="shared" si="226"/>
        <v>7600</v>
      </c>
      <c r="L1636">
        <f t="shared" si="227"/>
        <v>5700</v>
      </c>
      <c r="M1636">
        <f t="shared" si="228"/>
        <v>2020</v>
      </c>
      <c r="N1636">
        <f t="shared" si="229"/>
        <v>5</v>
      </c>
      <c r="O1636">
        <f t="shared" si="230"/>
        <v>19</v>
      </c>
      <c r="P1636" t="str">
        <f t="shared" si="231"/>
        <v>May</v>
      </c>
      <c r="Q1636">
        <f t="shared" si="232"/>
        <v>5</v>
      </c>
      <c r="R1636" t="str">
        <f t="shared" si="233"/>
        <v>Tue</v>
      </c>
    </row>
    <row r="1637" spans="1:18" x14ac:dyDescent="0.25">
      <c r="A1637" t="str">
        <f>PROPER(Sheet1!A1638)</f>
        <v>Juul</v>
      </c>
      <c r="B1637" t="str">
        <f>PROPER(Sheet1!B1638)</f>
        <v>Sf Bay Area</v>
      </c>
      <c r="C1637" t="s">
        <v>37</v>
      </c>
      <c r="D1637">
        <v>900</v>
      </c>
      <c r="E1637" s="2">
        <v>0.3</v>
      </c>
      <c r="F1637" s="1">
        <v>43956</v>
      </c>
      <c r="G1637" t="s">
        <v>16</v>
      </c>
      <c r="H1637" t="s">
        <v>29</v>
      </c>
      <c r="I1637" s="3">
        <v>1500</v>
      </c>
      <c r="J1637" s="4">
        <f t="shared" si="225"/>
        <v>1500000</v>
      </c>
      <c r="K1637">
        <f t="shared" si="226"/>
        <v>3000</v>
      </c>
      <c r="L1637">
        <f t="shared" si="227"/>
        <v>2100</v>
      </c>
      <c r="M1637">
        <f t="shared" si="228"/>
        <v>2020</v>
      </c>
      <c r="N1637">
        <f t="shared" si="229"/>
        <v>5</v>
      </c>
      <c r="O1637">
        <f t="shared" si="230"/>
        <v>19</v>
      </c>
      <c r="P1637" t="str">
        <f t="shared" si="231"/>
        <v>May</v>
      </c>
      <c r="Q1637">
        <f t="shared" si="232"/>
        <v>5</v>
      </c>
      <c r="R1637" t="str">
        <f t="shared" si="233"/>
        <v>Tue</v>
      </c>
    </row>
    <row r="1638" spans="1:18" x14ac:dyDescent="0.25">
      <c r="A1638" t="str">
        <f>PROPER(Sheet1!A1639)</f>
        <v>Andela</v>
      </c>
      <c r="B1638" t="str">
        <f>PROPER(Sheet1!B1639)</f>
        <v>New York City</v>
      </c>
      <c r="C1638" t="s">
        <v>488</v>
      </c>
      <c r="D1638">
        <v>135</v>
      </c>
      <c r="E1638" s="2">
        <v>0.1</v>
      </c>
      <c r="F1638" s="1">
        <v>43956</v>
      </c>
      <c r="G1638" t="s">
        <v>72</v>
      </c>
      <c r="H1638" t="s">
        <v>29</v>
      </c>
      <c r="I1638" s="3">
        <v>181</v>
      </c>
      <c r="J1638" s="4">
        <f t="shared" si="225"/>
        <v>181000</v>
      </c>
      <c r="K1638">
        <f t="shared" si="226"/>
        <v>1350</v>
      </c>
      <c r="L1638">
        <f t="shared" si="227"/>
        <v>1215</v>
      </c>
      <c r="M1638">
        <f t="shared" si="228"/>
        <v>2020</v>
      </c>
      <c r="N1638">
        <f t="shared" si="229"/>
        <v>5</v>
      </c>
      <c r="O1638">
        <f t="shared" si="230"/>
        <v>19</v>
      </c>
      <c r="P1638" t="str">
        <f t="shared" si="231"/>
        <v>May</v>
      </c>
      <c r="Q1638">
        <f t="shared" si="232"/>
        <v>5</v>
      </c>
      <c r="R1638" t="str">
        <f t="shared" si="233"/>
        <v>Tue</v>
      </c>
    </row>
    <row r="1639" spans="1:18" x14ac:dyDescent="0.25">
      <c r="A1639" t="str">
        <f>PROPER(Sheet1!A1640)</f>
        <v>Stack Overflow</v>
      </c>
      <c r="B1639" t="str">
        <f>PROPER(Sheet1!B1640)</f>
        <v>New York City</v>
      </c>
      <c r="C1639" t="s">
        <v>488</v>
      </c>
      <c r="D1639">
        <v>40</v>
      </c>
      <c r="E1639" s="2">
        <v>0.15</v>
      </c>
      <c r="F1639" s="1">
        <v>43956</v>
      </c>
      <c r="G1639" t="s">
        <v>72</v>
      </c>
      <c r="H1639" t="s">
        <v>29</v>
      </c>
      <c r="I1639" s="3">
        <v>68</v>
      </c>
      <c r="J1639" s="4">
        <f t="shared" si="225"/>
        <v>68000</v>
      </c>
      <c r="K1639">
        <f t="shared" si="226"/>
        <v>266.66666666666669</v>
      </c>
      <c r="L1639">
        <f t="shared" si="227"/>
        <v>226.66666666666669</v>
      </c>
      <c r="M1639">
        <f t="shared" si="228"/>
        <v>2020</v>
      </c>
      <c r="N1639">
        <f t="shared" si="229"/>
        <v>5</v>
      </c>
      <c r="O1639">
        <f t="shared" si="230"/>
        <v>19</v>
      </c>
      <c r="P1639" t="str">
        <f t="shared" si="231"/>
        <v>May</v>
      </c>
      <c r="Q1639">
        <f t="shared" si="232"/>
        <v>5</v>
      </c>
      <c r="R1639" t="str">
        <f t="shared" si="233"/>
        <v>Tue</v>
      </c>
    </row>
    <row r="1640" spans="1:18" x14ac:dyDescent="0.25">
      <c r="A1640" t="str">
        <f>PROPER(Sheet1!A1641)</f>
        <v>Pipedrive</v>
      </c>
      <c r="B1640" t="str">
        <f>PROPER(Sheet1!B1641)</f>
        <v>Tallin</v>
      </c>
      <c r="C1640" t="s">
        <v>291</v>
      </c>
      <c r="D1640">
        <v>31</v>
      </c>
      <c r="F1640" s="1">
        <v>43956</v>
      </c>
      <c r="G1640" t="s">
        <v>33</v>
      </c>
      <c r="H1640" t="s">
        <v>595</v>
      </c>
      <c r="I1640" s="3">
        <v>90</v>
      </c>
      <c r="J1640" s="4">
        <f t="shared" si="225"/>
        <v>90000</v>
      </c>
      <c r="K1640">
        <f t="shared" si="226"/>
        <v>0</v>
      </c>
      <c r="L1640">
        <f t="shared" si="227"/>
        <v>-31</v>
      </c>
      <c r="M1640">
        <f t="shared" si="228"/>
        <v>2020</v>
      </c>
      <c r="N1640">
        <f t="shared" si="229"/>
        <v>5</v>
      </c>
      <c r="O1640">
        <f t="shared" si="230"/>
        <v>19</v>
      </c>
      <c r="P1640" t="str">
        <f t="shared" si="231"/>
        <v>May</v>
      </c>
      <c r="Q1640">
        <f t="shared" si="232"/>
        <v>5</v>
      </c>
      <c r="R1640" t="str">
        <f t="shared" si="233"/>
        <v>Tue</v>
      </c>
    </row>
    <row r="1641" spans="1:18" x14ac:dyDescent="0.25">
      <c r="A1641" t="str">
        <f>PROPER(Sheet1!A1642)</f>
        <v>Workable</v>
      </c>
      <c r="B1641" t="str">
        <f>PROPER(Sheet1!B1642)</f>
        <v>Boston</v>
      </c>
      <c r="C1641" t="s">
        <v>488</v>
      </c>
      <c r="D1641">
        <v>25</v>
      </c>
      <c r="E1641" s="2">
        <v>0.1</v>
      </c>
      <c r="F1641" s="1">
        <v>43956</v>
      </c>
      <c r="G1641" t="s">
        <v>33</v>
      </c>
      <c r="H1641" t="s">
        <v>29</v>
      </c>
      <c r="I1641" s="3">
        <v>84</v>
      </c>
      <c r="J1641" s="4">
        <f t="shared" si="225"/>
        <v>84000</v>
      </c>
      <c r="K1641">
        <f t="shared" si="226"/>
        <v>250</v>
      </c>
      <c r="L1641">
        <f t="shared" si="227"/>
        <v>225</v>
      </c>
      <c r="M1641">
        <f t="shared" si="228"/>
        <v>2020</v>
      </c>
      <c r="N1641">
        <f t="shared" si="229"/>
        <v>5</v>
      </c>
      <c r="O1641">
        <f t="shared" si="230"/>
        <v>19</v>
      </c>
      <c r="P1641" t="str">
        <f t="shared" si="231"/>
        <v>May</v>
      </c>
      <c r="Q1641">
        <f t="shared" si="232"/>
        <v>5</v>
      </c>
      <c r="R1641" t="str">
        <f t="shared" si="233"/>
        <v>Tue</v>
      </c>
    </row>
    <row r="1642" spans="1:18" x14ac:dyDescent="0.25">
      <c r="A1642" t="str">
        <f>PROPER(Sheet1!A1643)</f>
        <v>Cloudera</v>
      </c>
      <c r="B1642" t="str">
        <f>PROPER(Sheet1!B1643)</f>
        <v>Sf Bay Area</v>
      </c>
      <c r="C1642" t="s">
        <v>115</v>
      </c>
      <c r="F1642" s="1">
        <v>43956</v>
      </c>
      <c r="G1642" t="s">
        <v>11</v>
      </c>
      <c r="H1642" t="s">
        <v>29</v>
      </c>
      <c r="I1642" s="3">
        <v>1000</v>
      </c>
      <c r="J1642" s="4">
        <f t="shared" si="225"/>
        <v>1000000</v>
      </c>
      <c r="K1642">
        <f t="shared" si="226"/>
        <v>0</v>
      </c>
      <c r="L1642">
        <f t="shared" si="227"/>
        <v>0</v>
      </c>
      <c r="M1642">
        <f t="shared" si="228"/>
        <v>2020</v>
      </c>
      <c r="N1642">
        <f t="shared" si="229"/>
        <v>5</v>
      </c>
      <c r="O1642">
        <f t="shared" si="230"/>
        <v>19</v>
      </c>
      <c r="P1642" t="str">
        <f t="shared" si="231"/>
        <v>May</v>
      </c>
      <c r="Q1642">
        <f t="shared" si="232"/>
        <v>5</v>
      </c>
      <c r="R1642" t="str">
        <f t="shared" si="233"/>
        <v>Tue</v>
      </c>
    </row>
    <row r="1643" spans="1:18" x14ac:dyDescent="0.25">
      <c r="A1643" t="str">
        <f>PROPER(Sheet1!A1644)</f>
        <v>Handshake</v>
      </c>
      <c r="B1643" t="str">
        <f>PROPER(Sheet1!B1644)</f>
        <v>Sf Bay Area</v>
      </c>
      <c r="C1643" t="s">
        <v>488</v>
      </c>
      <c r="F1643" s="1">
        <v>43956</v>
      </c>
      <c r="G1643" t="s">
        <v>33</v>
      </c>
      <c r="H1643" t="s">
        <v>29</v>
      </c>
      <c r="I1643" s="3">
        <v>74</v>
      </c>
      <c r="J1643" s="4">
        <f t="shared" si="225"/>
        <v>74000</v>
      </c>
      <c r="K1643">
        <f t="shared" si="226"/>
        <v>0</v>
      </c>
      <c r="L1643">
        <f t="shared" si="227"/>
        <v>0</v>
      </c>
      <c r="M1643">
        <f t="shared" si="228"/>
        <v>2020</v>
      </c>
      <c r="N1643">
        <f t="shared" si="229"/>
        <v>5</v>
      </c>
      <c r="O1643">
        <f t="shared" si="230"/>
        <v>19</v>
      </c>
      <c r="P1643" t="str">
        <f t="shared" si="231"/>
        <v>May</v>
      </c>
      <c r="Q1643">
        <f t="shared" si="232"/>
        <v>5</v>
      </c>
      <c r="R1643" t="str">
        <f t="shared" si="233"/>
        <v>Tue</v>
      </c>
    </row>
    <row r="1644" spans="1:18" x14ac:dyDescent="0.25">
      <c r="A1644" t="str">
        <f>PROPER(Sheet1!A1645)</f>
        <v>League</v>
      </c>
      <c r="B1644" t="str">
        <f>PROPER(Sheet1!B1645)</f>
        <v>Toronto</v>
      </c>
      <c r="C1644" t="s">
        <v>43</v>
      </c>
      <c r="F1644" s="1">
        <v>43956</v>
      </c>
      <c r="G1644" t="s">
        <v>16</v>
      </c>
      <c r="H1644" t="s">
        <v>109</v>
      </c>
      <c r="I1644" s="3">
        <v>76</v>
      </c>
      <c r="J1644" s="4">
        <f t="shared" si="225"/>
        <v>76000</v>
      </c>
      <c r="K1644">
        <f t="shared" si="226"/>
        <v>0</v>
      </c>
      <c r="L1644">
        <f t="shared" si="227"/>
        <v>0</v>
      </c>
      <c r="M1644">
        <f t="shared" si="228"/>
        <v>2020</v>
      </c>
      <c r="N1644">
        <f t="shared" si="229"/>
        <v>5</v>
      </c>
      <c r="O1644">
        <f t="shared" si="230"/>
        <v>19</v>
      </c>
      <c r="P1644" t="str">
        <f t="shared" si="231"/>
        <v>May</v>
      </c>
      <c r="Q1644">
        <f t="shared" si="232"/>
        <v>5</v>
      </c>
      <c r="R1644" t="str">
        <f t="shared" si="233"/>
        <v>Tue</v>
      </c>
    </row>
    <row r="1645" spans="1:18" x14ac:dyDescent="0.25">
      <c r="A1645" t="str">
        <f>PROPER(Sheet1!A1646)</f>
        <v>Curefit</v>
      </c>
      <c r="B1645" t="str">
        <f>PROPER(Sheet1!B1646)</f>
        <v>Bengaluru</v>
      </c>
      <c r="C1645" t="s">
        <v>71</v>
      </c>
      <c r="D1645">
        <v>800</v>
      </c>
      <c r="E1645" s="2">
        <v>0.16</v>
      </c>
      <c r="F1645" s="1">
        <v>43955</v>
      </c>
      <c r="G1645" t="s">
        <v>72</v>
      </c>
      <c r="H1645" t="s">
        <v>17</v>
      </c>
      <c r="I1645" s="3">
        <v>404</v>
      </c>
      <c r="J1645" s="4">
        <f t="shared" si="225"/>
        <v>404000</v>
      </c>
      <c r="K1645">
        <f t="shared" si="226"/>
        <v>5000</v>
      </c>
      <c r="L1645">
        <f t="shared" si="227"/>
        <v>4200</v>
      </c>
      <c r="M1645">
        <f t="shared" si="228"/>
        <v>2020</v>
      </c>
      <c r="N1645">
        <f t="shared" si="229"/>
        <v>5</v>
      </c>
      <c r="O1645">
        <f t="shared" si="230"/>
        <v>19</v>
      </c>
      <c r="P1645" t="str">
        <f t="shared" si="231"/>
        <v>May</v>
      </c>
      <c r="Q1645">
        <f t="shared" si="232"/>
        <v>4</v>
      </c>
      <c r="R1645" t="str">
        <f t="shared" si="233"/>
        <v>Mon</v>
      </c>
    </row>
    <row r="1646" spans="1:18" x14ac:dyDescent="0.25">
      <c r="A1646" t="str">
        <f>PROPER(Sheet1!A1647)</f>
        <v>Careem</v>
      </c>
      <c r="B1646" t="str">
        <f>PROPER(Sheet1!B1647)</f>
        <v>Dubai</v>
      </c>
      <c r="C1646" t="s">
        <v>94</v>
      </c>
      <c r="D1646">
        <v>536</v>
      </c>
      <c r="E1646" s="2">
        <v>0.31</v>
      </c>
      <c r="F1646" s="1">
        <v>43955</v>
      </c>
      <c r="G1646" t="s">
        <v>44</v>
      </c>
      <c r="H1646" t="s">
        <v>1197</v>
      </c>
      <c r="I1646" s="3">
        <v>771</v>
      </c>
      <c r="J1646" s="4">
        <f t="shared" si="225"/>
        <v>771000</v>
      </c>
      <c r="K1646">
        <f t="shared" si="226"/>
        <v>1729.0322580645161</v>
      </c>
      <c r="L1646">
        <f t="shared" si="227"/>
        <v>1193.0322580645161</v>
      </c>
      <c r="M1646">
        <f t="shared" si="228"/>
        <v>2020</v>
      </c>
      <c r="N1646">
        <f t="shared" si="229"/>
        <v>5</v>
      </c>
      <c r="O1646">
        <f t="shared" si="230"/>
        <v>19</v>
      </c>
      <c r="P1646" t="str">
        <f t="shared" si="231"/>
        <v>May</v>
      </c>
      <c r="Q1646">
        <f t="shared" si="232"/>
        <v>4</v>
      </c>
      <c r="R1646" t="str">
        <f t="shared" si="233"/>
        <v>Mon</v>
      </c>
    </row>
    <row r="1647" spans="1:18" x14ac:dyDescent="0.25">
      <c r="A1647" t="str">
        <f>PROPER(Sheet1!A1648)</f>
        <v>Oriente</v>
      </c>
      <c r="B1647" t="str">
        <f>PROPER(Sheet1!B1648)</f>
        <v>Hong Kong</v>
      </c>
      <c r="C1647" t="s">
        <v>32</v>
      </c>
      <c r="D1647">
        <v>400</v>
      </c>
      <c r="E1647" s="2">
        <v>0.2</v>
      </c>
      <c r="F1647" s="1">
        <v>43955</v>
      </c>
      <c r="G1647" t="s">
        <v>63</v>
      </c>
      <c r="H1647" t="s">
        <v>778</v>
      </c>
      <c r="I1647" s="3">
        <v>175</v>
      </c>
      <c r="J1647" s="4">
        <f t="shared" si="225"/>
        <v>175000</v>
      </c>
      <c r="K1647">
        <f t="shared" si="226"/>
        <v>2000</v>
      </c>
      <c r="L1647">
        <f t="shared" si="227"/>
        <v>1600</v>
      </c>
      <c r="M1647">
        <f t="shared" si="228"/>
        <v>2020</v>
      </c>
      <c r="N1647">
        <f t="shared" si="229"/>
        <v>5</v>
      </c>
      <c r="O1647">
        <f t="shared" si="230"/>
        <v>19</v>
      </c>
      <c r="P1647" t="str">
        <f t="shared" si="231"/>
        <v>May</v>
      </c>
      <c r="Q1647">
        <f t="shared" si="232"/>
        <v>4</v>
      </c>
      <c r="R1647" t="str">
        <f t="shared" si="233"/>
        <v>Mon</v>
      </c>
    </row>
    <row r="1648" spans="1:18" x14ac:dyDescent="0.25">
      <c r="A1648" t="str">
        <f>PROPER(Sheet1!A1649)</f>
        <v>Veriff</v>
      </c>
      <c r="B1648" t="str">
        <f>PROPER(Sheet1!B1649)</f>
        <v>Tallin</v>
      </c>
      <c r="C1648" t="s">
        <v>91</v>
      </c>
      <c r="D1648">
        <v>63</v>
      </c>
      <c r="E1648" s="2">
        <v>0.21</v>
      </c>
      <c r="F1648" s="1">
        <v>43955</v>
      </c>
      <c r="G1648" t="s">
        <v>21</v>
      </c>
      <c r="H1648" t="s">
        <v>595</v>
      </c>
      <c r="I1648" s="3">
        <v>7</v>
      </c>
      <c r="J1648" s="4">
        <f t="shared" si="225"/>
        <v>7000</v>
      </c>
      <c r="K1648">
        <f t="shared" si="226"/>
        <v>300</v>
      </c>
      <c r="L1648">
        <f t="shared" si="227"/>
        <v>237</v>
      </c>
      <c r="M1648">
        <f t="shared" si="228"/>
        <v>2020</v>
      </c>
      <c r="N1648">
        <f t="shared" si="229"/>
        <v>5</v>
      </c>
      <c r="O1648">
        <f t="shared" si="230"/>
        <v>19</v>
      </c>
      <c r="P1648" t="str">
        <f t="shared" si="231"/>
        <v>May</v>
      </c>
      <c r="Q1648">
        <f t="shared" si="232"/>
        <v>4</v>
      </c>
      <c r="R1648" t="str">
        <f t="shared" si="233"/>
        <v>Mon</v>
      </c>
    </row>
    <row r="1649" spans="1:18" x14ac:dyDescent="0.25">
      <c r="A1649" t="str">
        <f>PROPER(Sheet1!A1650)</f>
        <v>Element Ai</v>
      </c>
      <c r="B1649" t="str">
        <f>PROPER(Sheet1!B1650)</f>
        <v>Montreal</v>
      </c>
      <c r="C1649" t="s">
        <v>62</v>
      </c>
      <c r="D1649">
        <v>62</v>
      </c>
      <c r="E1649" s="2">
        <v>0.15</v>
      </c>
      <c r="F1649" s="1">
        <v>43955</v>
      </c>
      <c r="G1649" t="s">
        <v>63</v>
      </c>
      <c r="H1649" t="s">
        <v>109</v>
      </c>
      <c r="I1649" s="3">
        <v>257</v>
      </c>
      <c r="J1649" s="4">
        <f t="shared" si="225"/>
        <v>257000</v>
      </c>
      <c r="K1649">
        <f t="shared" si="226"/>
        <v>413.33333333333337</v>
      </c>
      <c r="L1649">
        <f t="shared" si="227"/>
        <v>351.33333333333337</v>
      </c>
      <c r="M1649">
        <f t="shared" si="228"/>
        <v>2020</v>
      </c>
      <c r="N1649">
        <f t="shared" si="229"/>
        <v>5</v>
      </c>
      <c r="O1649">
        <f t="shared" si="230"/>
        <v>19</v>
      </c>
      <c r="P1649" t="str">
        <f t="shared" si="231"/>
        <v>May</v>
      </c>
      <c r="Q1649">
        <f t="shared" si="232"/>
        <v>4</v>
      </c>
      <c r="R1649" t="str">
        <f t="shared" si="233"/>
        <v>Mon</v>
      </c>
    </row>
    <row r="1650" spans="1:18" x14ac:dyDescent="0.25">
      <c r="A1650" t="str">
        <f>PROPER(Sheet1!A1651)</f>
        <v>Deputy</v>
      </c>
      <c r="B1650" t="str">
        <f>PROPER(Sheet1!B1651)</f>
        <v>Sydney</v>
      </c>
      <c r="C1650" t="s">
        <v>50</v>
      </c>
      <c r="D1650">
        <v>60</v>
      </c>
      <c r="E1650" s="2">
        <v>0.3</v>
      </c>
      <c r="F1650" s="1">
        <v>43955</v>
      </c>
      <c r="G1650" t="s">
        <v>63</v>
      </c>
      <c r="H1650" t="s">
        <v>22</v>
      </c>
      <c r="I1650" s="3">
        <v>106</v>
      </c>
      <c r="J1650" s="4">
        <f t="shared" si="225"/>
        <v>106000</v>
      </c>
      <c r="K1650">
        <f t="shared" si="226"/>
        <v>200</v>
      </c>
      <c r="L1650">
        <f t="shared" si="227"/>
        <v>140</v>
      </c>
      <c r="M1650">
        <f t="shared" si="228"/>
        <v>2020</v>
      </c>
      <c r="N1650">
        <f t="shared" si="229"/>
        <v>5</v>
      </c>
      <c r="O1650">
        <f t="shared" si="230"/>
        <v>19</v>
      </c>
      <c r="P1650" t="str">
        <f t="shared" si="231"/>
        <v>May</v>
      </c>
      <c r="Q1650">
        <f t="shared" si="232"/>
        <v>4</v>
      </c>
      <c r="R1650" t="str">
        <f t="shared" si="233"/>
        <v>Mon</v>
      </c>
    </row>
    <row r="1651" spans="1:18" x14ac:dyDescent="0.25">
      <c r="A1651" t="str">
        <f>PROPER(Sheet1!A1652)</f>
        <v>Loopio</v>
      </c>
      <c r="B1651" t="str">
        <f>PROPER(Sheet1!B1652)</f>
        <v>Toronto</v>
      </c>
      <c r="C1651" t="s">
        <v>291</v>
      </c>
      <c r="D1651">
        <v>11</v>
      </c>
      <c r="E1651" s="2">
        <v>0.08</v>
      </c>
      <c r="F1651" s="1">
        <v>43955</v>
      </c>
      <c r="G1651" t="s">
        <v>21</v>
      </c>
      <c r="H1651" t="s">
        <v>109</v>
      </c>
      <c r="I1651" s="3">
        <v>11</v>
      </c>
      <c r="J1651" s="4">
        <f t="shared" si="225"/>
        <v>11000</v>
      </c>
      <c r="K1651">
        <f t="shared" si="226"/>
        <v>137.5</v>
      </c>
      <c r="L1651">
        <f t="shared" si="227"/>
        <v>126.5</v>
      </c>
      <c r="M1651">
        <f t="shared" si="228"/>
        <v>2020</v>
      </c>
      <c r="N1651">
        <f t="shared" si="229"/>
        <v>5</v>
      </c>
      <c r="O1651">
        <f t="shared" si="230"/>
        <v>19</v>
      </c>
      <c r="P1651" t="str">
        <f t="shared" si="231"/>
        <v>May</v>
      </c>
      <c r="Q1651">
        <f t="shared" si="232"/>
        <v>4</v>
      </c>
      <c r="R1651" t="str">
        <f t="shared" si="233"/>
        <v>Mon</v>
      </c>
    </row>
    <row r="1652" spans="1:18" x14ac:dyDescent="0.25">
      <c r="A1652" t="str">
        <f>PROPER(Sheet1!A1653)</f>
        <v>Castlight Health</v>
      </c>
      <c r="B1652" t="str">
        <f>PROPER(Sheet1!B1653)</f>
        <v>Sf Bay Area</v>
      </c>
      <c r="C1652" t="s">
        <v>43</v>
      </c>
      <c r="E1652" s="2">
        <v>0.13</v>
      </c>
      <c r="F1652" s="1">
        <v>43955</v>
      </c>
      <c r="G1652" t="s">
        <v>11</v>
      </c>
      <c r="H1652" t="s">
        <v>29</v>
      </c>
      <c r="I1652" s="3">
        <v>184</v>
      </c>
      <c r="J1652" s="4">
        <f t="shared" si="225"/>
        <v>184000</v>
      </c>
      <c r="K1652">
        <f t="shared" si="226"/>
        <v>0</v>
      </c>
      <c r="L1652">
        <f t="shared" si="227"/>
        <v>0</v>
      </c>
      <c r="M1652">
        <f t="shared" si="228"/>
        <v>2020</v>
      </c>
      <c r="N1652">
        <f t="shared" si="229"/>
        <v>5</v>
      </c>
      <c r="O1652">
        <f t="shared" si="230"/>
        <v>19</v>
      </c>
      <c r="P1652" t="str">
        <f t="shared" si="231"/>
        <v>May</v>
      </c>
      <c r="Q1652">
        <f t="shared" si="232"/>
        <v>4</v>
      </c>
      <c r="R1652" t="str">
        <f t="shared" si="233"/>
        <v>Mon</v>
      </c>
    </row>
    <row r="1653" spans="1:18" x14ac:dyDescent="0.25">
      <c r="A1653" t="str">
        <f>PROPER(Sheet1!A1654)</f>
        <v>Trivago</v>
      </c>
      <c r="B1653" t="str">
        <f>PROPER(Sheet1!B1654)</f>
        <v>Dusseldorf</v>
      </c>
      <c r="C1653" t="s">
        <v>101</v>
      </c>
      <c r="F1653" s="1">
        <v>43955</v>
      </c>
      <c r="G1653" t="s">
        <v>44</v>
      </c>
      <c r="H1653" t="s">
        <v>127</v>
      </c>
      <c r="I1653" s="3">
        <v>55</v>
      </c>
      <c r="J1653" s="4">
        <f t="shared" si="225"/>
        <v>55000</v>
      </c>
      <c r="K1653">
        <f t="shared" si="226"/>
        <v>0</v>
      </c>
      <c r="L1653">
        <f t="shared" si="227"/>
        <v>0</v>
      </c>
      <c r="M1653">
        <f t="shared" si="228"/>
        <v>2020</v>
      </c>
      <c r="N1653">
        <f t="shared" si="229"/>
        <v>5</v>
      </c>
      <c r="O1653">
        <f t="shared" si="230"/>
        <v>19</v>
      </c>
      <c r="P1653" t="str">
        <f t="shared" si="231"/>
        <v>May</v>
      </c>
      <c r="Q1653">
        <f t="shared" si="232"/>
        <v>4</v>
      </c>
      <c r="R1653" t="str">
        <f t="shared" si="233"/>
        <v>Mon</v>
      </c>
    </row>
    <row r="1654" spans="1:18" x14ac:dyDescent="0.25">
      <c r="A1654" t="str">
        <f>PROPER(Sheet1!A1655)</f>
        <v>Trax</v>
      </c>
      <c r="B1654" t="str">
        <f>PROPER(Sheet1!B1655)</f>
        <v>Tel Aviv</v>
      </c>
      <c r="C1654" t="s">
        <v>20</v>
      </c>
      <c r="D1654">
        <v>120</v>
      </c>
      <c r="E1654" s="2">
        <v>0.1</v>
      </c>
      <c r="F1654" s="1">
        <v>43954</v>
      </c>
      <c r="G1654" t="s">
        <v>72</v>
      </c>
      <c r="H1654" t="s">
        <v>243</v>
      </c>
      <c r="I1654" s="3">
        <v>386</v>
      </c>
      <c r="J1654" s="4">
        <f t="shared" si="225"/>
        <v>386000</v>
      </c>
      <c r="K1654">
        <f t="shared" si="226"/>
        <v>1200</v>
      </c>
      <c r="L1654">
        <f t="shared" si="227"/>
        <v>1080</v>
      </c>
      <c r="M1654">
        <f t="shared" si="228"/>
        <v>2020</v>
      </c>
      <c r="N1654">
        <f t="shared" si="229"/>
        <v>5</v>
      </c>
      <c r="O1654">
        <f t="shared" si="230"/>
        <v>19</v>
      </c>
      <c r="P1654" t="str">
        <f t="shared" si="231"/>
        <v>May</v>
      </c>
      <c r="Q1654">
        <f t="shared" si="232"/>
        <v>3</v>
      </c>
      <c r="R1654" t="str">
        <f t="shared" si="233"/>
        <v>Sun</v>
      </c>
    </row>
    <row r="1655" spans="1:18" x14ac:dyDescent="0.25">
      <c r="A1655" t="str">
        <f>PROPER(Sheet1!A1656)</f>
        <v>Livetiles</v>
      </c>
      <c r="B1655" t="str">
        <f>PROPER(Sheet1!B1656)</f>
        <v>New York City</v>
      </c>
      <c r="C1655" t="s">
        <v>62</v>
      </c>
      <c r="D1655">
        <v>50</v>
      </c>
      <c r="F1655" s="1">
        <v>43954</v>
      </c>
      <c r="G1655" t="s">
        <v>11</v>
      </c>
      <c r="H1655" t="s">
        <v>29</v>
      </c>
      <c r="I1655" s="3">
        <v>46</v>
      </c>
      <c r="J1655" s="4">
        <f t="shared" si="225"/>
        <v>46000</v>
      </c>
      <c r="K1655">
        <f t="shared" si="226"/>
        <v>0</v>
      </c>
      <c r="L1655">
        <f t="shared" si="227"/>
        <v>-50</v>
      </c>
      <c r="M1655">
        <f t="shared" si="228"/>
        <v>2020</v>
      </c>
      <c r="N1655">
        <f t="shared" si="229"/>
        <v>5</v>
      </c>
      <c r="O1655">
        <f t="shared" si="230"/>
        <v>19</v>
      </c>
      <c r="P1655" t="str">
        <f t="shared" si="231"/>
        <v>May</v>
      </c>
      <c r="Q1655">
        <f t="shared" si="232"/>
        <v>3</v>
      </c>
      <c r="R1655" t="str">
        <f t="shared" si="233"/>
        <v>Sun</v>
      </c>
    </row>
    <row r="1656" spans="1:18" x14ac:dyDescent="0.25">
      <c r="A1656" t="str">
        <f>PROPER(Sheet1!A1657)</f>
        <v>Oyo</v>
      </c>
      <c r="B1656" t="str">
        <f>PROPER(Sheet1!B1657)</f>
        <v>London</v>
      </c>
      <c r="C1656" t="s">
        <v>101</v>
      </c>
      <c r="D1656">
        <v>150</v>
      </c>
      <c r="F1656" s="1">
        <v>43952</v>
      </c>
      <c r="G1656" t="s">
        <v>47</v>
      </c>
      <c r="H1656" t="s">
        <v>124</v>
      </c>
      <c r="I1656" s="3">
        <v>2400</v>
      </c>
      <c r="J1656" s="4">
        <f t="shared" si="225"/>
        <v>2400000</v>
      </c>
      <c r="K1656">
        <f t="shared" si="226"/>
        <v>0</v>
      </c>
      <c r="L1656">
        <f t="shared" si="227"/>
        <v>-150</v>
      </c>
      <c r="M1656">
        <f t="shared" si="228"/>
        <v>2020</v>
      </c>
      <c r="N1656">
        <f t="shared" si="229"/>
        <v>5</v>
      </c>
      <c r="O1656">
        <f t="shared" si="230"/>
        <v>18</v>
      </c>
      <c r="P1656" t="str">
        <f t="shared" si="231"/>
        <v>May</v>
      </c>
      <c r="Q1656">
        <f t="shared" si="232"/>
        <v>1</v>
      </c>
      <c r="R1656" t="str">
        <f t="shared" si="233"/>
        <v>Fri</v>
      </c>
    </row>
    <row r="1657" spans="1:18" x14ac:dyDescent="0.25">
      <c r="A1657" t="str">
        <f>PROPER(Sheet1!A1658)</f>
        <v>Namely</v>
      </c>
      <c r="B1657" t="str">
        <f>PROPER(Sheet1!B1658)</f>
        <v>New York City</v>
      </c>
      <c r="C1657" t="s">
        <v>50</v>
      </c>
      <c r="D1657">
        <v>110</v>
      </c>
      <c r="E1657" s="2">
        <v>0.4</v>
      </c>
      <c r="F1657" s="1">
        <v>43952</v>
      </c>
      <c r="G1657" t="s">
        <v>74</v>
      </c>
      <c r="H1657" t="s">
        <v>29</v>
      </c>
      <c r="I1657" s="3">
        <v>217</v>
      </c>
      <c r="J1657" s="4">
        <f t="shared" si="225"/>
        <v>217000</v>
      </c>
      <c r="K1657">
        <f t="shared" si="226"/>
        <v>275</v>
      </c>
      <c r="L1657">
        <f t="shared" si="227"/>
        <v>165</v>
      </c>
      <c r="M1657">
        <f t="shared" si="228"/>
        <v>2020</v>
      </c>
      <c r="N1657">
        <f t="shared" si="229"/>
        <v>5</v>
      </c>
      <c r="O1657">
        <f t="shared" si="230"/>
        <v>18</v>
      </c>
      <c r="P1657" t="str">
        <f t="shared" si="231"/>
        <v>May</v>
      </c>
      <c r="Q1657">
        <f t="shared" si="232"/>
        <v>1</v>
      </c>
      <c r="R1657" t="str">
        <f t="shared" si="233"/>
        <v>Fri</v>
      </c>
    </row>
    <row r="1658" spans="1:18" x14ac:dyDescent="0.25">
      <c r="A1658" t="str">
        <f>PROPER(Sheet1!A1659)</f>
        <v>Culture Trip</v>
      </c>
      <c r="B1658" t="str">
        <f>PROPER(Sheet1!B1659)</f>
        <v>London</v>
      </c>
      <c r="C1658" t="s">
        <v>10</v>
      </c>
      <c r="D1658">
        <v>95</v>
      </c>
      <c r="E1658" s="2">
        <v>0.32</v>
      </c>
      <c r="F1658" s="1">
        <v>43952</v>
      </c>
      <c r="G1658" t="s">
        <v>63</v>
      </c>
      <c r="H1658" t="s">
        <v>124</v>
      </c>
      <c r="I1658" s="3">
        <v>102</v>
      </c>
      <c r="J1658" s="4">
        <f t="shared" si="225"/>
        <v>102000</v>
      </c>
      <c r="K1658">
        <f t="shared" si="226"/>
        <v>296.875</v>
      </c>
      <c r="L1658">
        <f t="shared" si="227"/>
        <v>201.875</v>
      </c>
      <c r="M1658">
        <f t="shared" si="228"/>
        <v>2020</v>
      </c>
      <c r="N1658">
        <f t="shared" si="229"/>
        <v>5</v>
      </c>
      <c r="O1658">
        <f t="shared" si="230"/>
        <v>18</v>
      </c>
      <c r="P1658" t="str">
        <f t="shared" si="231"/>
        <v>May</v>
      </c>
      <c r="Q1658">
        <f t="shared" si="232"/>
        <v>1</v>
      </c>
      <c r="R1658" t="str">
        <f t="shared" si="233"/>
        <v>Fri</v>
      </c>
    </row>
    <row r="1659" spans="1:18" x14ac:dyDescent="0.25">
      <c r="A1659" t="str">
        <f>PROPER(Sheet1!A1660)</f>
        <v>Sandbox Vr</v>
      </c>
      <c r="B1659" t="str">
        <f>PROPER(Sheet1!B1660)</f>
        <v>Sf Bay Area</v>
      </c>
      <c r="C1659" t="s">
        <v>37</v>
      </c>
      <c r="D1659">
        <v>80</v>
      </c>
      <c r="E1659" s="2">
        <v>0.8</v>
      </c>
      <c r="F1659" s="1">
        <v>43952</v>
      </c>
      <c r="G1659" t="s">
        <v>21</v>
      </c>
      <c r="H1659" t="s">
        <v>29</v>
      </c>
      <c r="I1659" s="3">
        <v>82</v>
      </c>
      <c r="J1659" s="4">
        <f t="shared" si="225"/>
        <v>82000</v>
      </c>
      <c r="K1659">
        <f t="shared" si="226"/>
        <v>100</v>
      </c>
      <c r="L1659">
        <f t="shared" si="227"/>
        <v>20</v>
      </c>
      <c r="M1659">
        <f t="shared" si="228"/>
        <v>2020</v>
      </c>
      <c r="N1659">
        <f t="shared" si="229"/>
        <v>5</v>
      </c>
      <c r="O1659">
        <f t="shared" si="230"/>
        <v>18</v>
      </c>
      <c r="P1659" t="str">
        <f t="shared" si="231"/>
        <v>May</v>
      </c>
      <c r="Q1659">
        <f t="shared" si="232"/>
        <v>1</v>
      </c>
      <c r="R1659" t="str">
        <f t="shared" si="233"/>
        <v>Fri</v>
      </c>
    </row>
    <row r="1660" spans="1:18" x14ac:dyDescent="0.25">
      <c r="A1660" t="str">
        <f>PROPER(Sheet1!A1661)</f>
        <v>Virtudent</v>
      </c>
      <c r="B1660" t="str">
        <f>PROPER(Sheet1!B1661)</f>
        <v>Boston</v>
      </c>
      <c r="C1660" t="s">
        <v>43</v>
      </c>
      <c r="D1660">
        <v>70</v>
      </c>
      <c r="F1660" s="1">
        <v>43952</v>
      </c>
      <c r="G1660" t="s">
        <v>21</v>
      </c>
      <c r="H1660" t="s">
        <v>29</v>
      </c>
      <c r="I1660" s="3">
        <v>10</v>
      </c>
      <c r="J1660" s="4">
        <f t="shared" si="225"/>
        <v>10000</v>
      </c>
      <c r="K1660">
        <f t="shared" si="226"/>
        <v>0</v>
      </c>
      <c r="L1660">
        <f t="shared" si="227"/>
        <v>-70</v>
      </c>
      <c r="M1660">
        <f t="shared" si="228"/>
        <v>2020</v>
      </c>
      <c r="N1660">
        <f t="shared" si="229"/>
        <v>5</v>
      </c>
      <c r="O1660">
        <f t="shared" si="230"/>
        <v>18</v>
      </c>
      <c r="P1660" t="str">
        <f t="shared" si="231"/>
        <v>May</v>
      </c>
      <c r="Q1660">
        <f t="shared" si="232"/>
        <v>1</v>
      </c>
      <c r="R1660" t="str">
        <f t="shared" si="233"/>
        <v>Fri</v>
      </c>
    </row>
    <row r="1661" spans="1:18" x14ac:dyDescent="0.25">
      <c r="A1661" t="str">
        <f>PROPER(Sheet1!A1662)</f>
        <v>Monese</v>
      </c>
      <c r="B1661" t="str">
        <f>PROPER(Sheet1!B1662)</f>
        <v>Lisbon</v>
      </c>
      <c r="C1661" t="s">
        <v>32</v>
      </c>
      <c r="D1661">
        <v>35</v>
      </c>
      <c r="F1661" s="1">
        <v>43952</v>
      </c>
      <c r="G1661" t="s">
        <v>16</v>
      </c>
      <c r="H1661" t="s">
        <v>1640</v>
      </c>
      <c r="I1661" s="3">
        <v>80</v>
      </c>
      <c r="J1661" s="4">
        <f t="shared" si="225"/>
        <v>80000</v>
      </c>
      <c r="K1661">
        <f t="shared" si="226"/>
        <v>0</v>
      </c>
      <c r="L1661">
        <f t="shared" si="227"/>
        <v>-35</v>
      </c>
      <c r="M1661">
        <f t="shared" si="228"/>
        <v>2020</v>
      </c>
      <c r="N1661">
        <f t="shared" si="229"/>
        <v>5</v>
      </c>
      <c r="O1661">
        <f t="shared" si="230"/>
        <v>18</v>
      </c>
      <c r="P1661" t="str">
        <f t="shared" si="231"/>
        <v>May</v>
      </c>
      <c r="Q1661">
        <f t="shared" si="232"/>
        <v>1</v>
      </c>
      <c r="R1661" t="str">
        <f t="shared" si="233"/>
        <v>Fri</v>
      </c>
    </row>
    <row r="1662" spans="1:18" x14ac:dyDescent="0.25">
      <c r="A1662" t="str">
        <f>PROPER(Sheet1!A1663)</f>
        <v>Theskimm</v>
      </c>
      <c r="B1662" t="str">
        <f>PROPER(Sheet1!B1663)</f>
        <v>New York City</v>
      </c>
      <c r="C1662" t="s">
        <v>10</v>
      </c>
      <c r="D1662">
        <v>26</v>
      </c>
      <c r="E1662" s="2">
        <v>0.2</v>
      </c>
      <c r="F1662" s="1">
        <v>43952</v>
      </c>
      <c r="G1662" t="s">
        <v>33</v>
      </c>
      <c r="H1662" t="s">
        <v>29</v>
      </c>
      <c r="I1662" s="3">
        <v>28</v>
      </c>
      <c r="J1662" s="4">
        <f t="shared" si="225"/>
        <v>28000</v>
      </c>
      <c r="K1662">
        <f t="shared" si="226"/>
        <v>130</v>
      </c>
      <c r="L1662">
        <f t="shared" si="227"/>
        <v>104</v>
      </c>
      <c r="M1662">
        <f t="shared" si="228"/>
        <v>2020</v>
      </c>
      <c r="N1662">
        <f t="shared" si="229"/>
        <v>5</v>
      </c>
      <c r="O1662">
        <f t="shared" si="230"/>
        <v>18</v>
      </c>
      <c r="P1662" t="str">
        <f t="shared" si="231"/>
        <v>May</v>
      </c>
      <c r="Q1662">
        <f t="shared" si="232"/>
        <v>1</v>
      </c>
      <c r="R1662" t="str">
        <f t="shared" si="233"/>
        <v>Fri</v>
      </c>
    </row>
    <row r="1663" spans="1:18" x14ac:dyDescent="0.25">
      <c r="A1663" t="str">
        <f>PROPER(Sheet1!A1664)</f>
        <v>Automatic</v>
      </c>
      <c r="B1663" t="str">
        <f>PROPER(Sheet1!B1664)</f>
        <v>Sf Bay Area</v>
      </c>
      <c r="C1663" t="s">
        <v>94</v>
      </c>
      <c r="E1663" s="2">
        <v>1</v>
      </c>
      <c r="F1663" s="1">
        <v>43952</v>
      </c>
      <c r="G1663" t="s">
        <v>44</v>
      </c>
      <c r="H1663" t="s">
        <v>29</v>
      </c>
      <c r="I1663" s="3">
        <v>24</v>
      </c>
      <c r="J1663" s="4">
        <f t="shared" si="225"/>
        <v>24000</v>
      </c>
      <c r="K1663">
        <f t="shared" si="226"/>
        <v>0</v>
      </c>
      <c r="L1663">
        <f t="shared" si="227"/>
        <v>0</v>
      </c>
      <c r="M1663">
        <f t="shared" si="228"/>
        <v>2020</v>
      </c>
      <c r="N1663">
        <f t="shared" si="229"/>
        <v>5</v>
      </c>
      <c r="O1663">
        <f t="shared" si="230"/>
        <v>18</v>
      </c>
      <c r="P1663" t="str">
        <f t="shared" si="231"/>
        <v>May</v>
      </c>
      <c r="Q1663">
        <f t="shared" si="232"/>
        <v>1</v>
      </c>
      <c r="R1663" t="str">
        <f t="shared" si="233"/>
        <v>Fri</v>
      </c>
    </row>
    <row r="1664" spans="1:18" x14ac:dyDescent="0.25">
      <c r="A1664" t="str">
        <f>PROPER(Sheet1!A1665)</f>
        <v>Flynote</v>
      </c>
      <c r="B1664" t="str">
        <f>PROPER(Sheet1!B1665)</f>
        <v>Bengaluru</v>
      </c>
      <c r="C1664" t="s">
        <v>101</v>
      </c>
      <c r="F1664" s="1">
        <v>43952</v>
      </c>
      <c r="G1664" t="s">
        <v>202</v>
      </c>
      <c r="H1664" t="s">
        <v>17</v>
      </c>
      <c r="I1664" s="3">
        <v>1</v>
      </c>
      <c r="J1664" s="4">
        <f t="shared" si="225"/>
        <v>1000</v>
      </c>
      <c r="K1664">
        <f t="shared" si="226"/>
        <v>0</v>
      </c>
      <c r="L1664">
        <f t="shared" si="227"/>
        <v>0</v>
      </c>
      <c r="M1664">
        <f t="shared" si="228"/>
        <v>2020</v>
      </c>
      <c r="N1664">
        <f t="shared" si="229"/>
        <v>5</v>
      </c>
      <c r="O1664">
        <f t="shared" si="230"/>
        <v>18</v>
      </c>
      <c r="P1664" t="str">
        <f t="shared" si="231"/>
        <v>May</v>
      </c>
      <c r="Q1664">
        <f t="shared" si="232"/>
        <v>1</v>
      </c>
      <c r="R1664" t="str">
        <f t="shared" si="233"/>
        <v>Fri</v>
      </c>
    </row>
    <row r="1665" spans="1:18" x14ac:dyDescent="0.25">
      <c r="A1665" t="str">
        <f>PROPER(Sheet1!A1666)</f>
        <v>Bullhorn</v>
      </c>
      <c r="B1665" t="str">
        <f>PROPER(Sheet1!B1666)</f>
        <v>Boston</v>
      </c>
      <c r="C1665" t="s">
        <v>291</v>
      </c>
      <c r="D1665">
        <v>100</v>
      </c>
      <c r="F1665" s="1">
        <v>43951</v>
      </c>
      <c r="G1665" t="s">
        <v>44</v>
      </c>
      <c r="H1665" t="s">
        <v>29</v>
      </c>
      <c r="I1665" s="3">
        <v>32</v>
      </c>
      <c r="J1665" s="4">
        <f t="shared" si="225"/>
        <v>32000</v>
      </c>
      <c r="K1665">
        <f t="shared" si="226"/>
        <v>0</v>
      </c>
      <c r="L1665">
        <f t="shared" si="227"/>
        <v>-100</v>
      </c>
      <c r="M1665">
        <f t="shared" si="228"/>
        <v>2020</v>
      </c>
      <c r="N1665">
        <f t="shared" si="229"/>
        <v>4</v>
      </c>
      <c r="O1665">
        <f t="shared" si="230"/>
        <v>18</v>
      </c>
      <c r="P1665" t="str">
        <f t="shared" si="231"/>
        <v>Apr</v>
      </c>
      <c r="Q1665">
        <f t="shared" si="232"/>
        <v>30</v>
      </c>
      <c r="R1665" t="str">
        <f t="shared" si="233"/>
        <v>Thu</v>
      </c>
    </row>
    <row r="1666" spans="1:18" x14ac:dyDescent="0.25">
      <c r="A1666" t="str">
        <f>PROPER(Sheet1!A1667)</f>
        <v>Care.Com</v>
      </c>
      <c r="B1666" t="str">
        <f>PROPER(Sheet1!B1667)</f>
        <v>Boston</v>
      </c>
      <c r="C1666" t="s">
        <v>37</v>
      </c>
      <c r="D1666">
        <v>81</v>
      </c>
      <c r="F1666" s="1">
        <v>43951</v>
      </c>
      <c r="G1666" t="s">
        <v>44</v>
      </c>
      <c r="H1666" t="s">
        <v>29</v>
      </c>
      <c r="I1666" s="3">
        <v>156</v>
      </c>
      <c r="J1666" s="4">
        <f t="shared" ref="J1666:J1729" si="234">1000*I1666</f>
        <v>156000</v>
      </c>
      <c r="K1666">
        <f t="shared" ref="K1666:K1729" si="235">IFERROR(D1666/E1666,0)</f>
        <v>0</v>
      </c>
      <c r="L1666">
        <f t="shared" ref="L1666:L1729" si="236">IFERROR(K1666-D1666,0)</f>
        <v>-81</v>
      </c>
      <c r="M1666">
        <f t="shared" ref="M1666:M1729" si="237">YEAR(F1666)</f>
        <v>2020</v>
      </c>
      <c r="N1666">
        <f t="shared" ref="N1666:N1729" si="238">MONTH(F1666)</f>
        <v>4</v>
      </c>
      <c r="O1666">
        <f t="shared" ref="O1666:O1729" si="239">WEEKNUM(F1666)</f>
        <v>18</v>
      </c>
      <c r="P1666" t="str">
        <f t="shared" ref="P1666:P1729" si="240">TEXT(F1666,"MMM")</f>
        <v>Apr</v>
      </c>
      <c r="Q1666">
        <f t="shared" ref="Q1666:Q1729" si="241">DAY(F1666)</f>
        <v>30</v>
      </c>
      <c r="R1666" t="str">
        <f t="shared" ref="R1666:R1729" si="242">TEXT(F1666,"DDD")</f>
        <v>Thu</v>
      </c>
    </row>
    <row r="1667" spans="1:18" x14ac:dyDescent="0.25">
      <c r="A1667" t="str">
        <f>PROPER(Sheet1!A1668)</f>
        <v>Airmap</v>
      </c>
      <c r="B1667" t="str">
        <f>PROPER(Sheet1!B1668)</f>
        <v>Los Angeles</v>
      </c>
      <c r="C1667" t="s">
        <v>638</v>
      </c>
      <c r="F1667" s="1">
        <v>43951</v>
      </c>
      <c r="G1667" t="s">
        <v>16</v>
      </c>
      <c r="H1667" t="s">
        <v>29</v>
      </c>
      <c r="I1667" s="3">
        <v>75</v>
      </c>
      <c r="J1667" s="4">
        <f t="shared" si="234"/>
        <v>75000</v>
      </c>
      <c r="K1667">
        <f t="shared" si="235"/>
        <v>0</v>
      </c>
      <c r="L1667">
        <f t="shared" si="236"/>
        <v>0</v>
      </c>
      <c r="M1667">
        <f t="shared" si="237"/>
        <v>2020</v>
      </c>
      <c r="N1667">
        <f t="shared" si="238"/>
        <v>4</v>
      </c>
      <c r="O1667">
        <f t="shared" si="239"/>
        <v>18</v>
      </c>
      <c r="P1667" t="str">
        <f t="shared" si="240"/>
        <v>Apr</v>
      </c>
      <c r="Q1667">
        <f t="shared" si="241"/>
        <v>30</v>
      </c>
      <c r="R1667" t="str">
        <f t="shared" si="242"/>
        <v>Thu</v>
      </c>
    </row>
    <row r="1668" spans="1:18" x14ac:dyDescent="0.25">
      <c r="A1668" t="str">
        <f>PROPER(Sheet1!A1669)</f>
        <v>Cohesity</v>
      </c>
      <c r="B1668" t="str">
        <f>PROPER(Sheet1!B1669)</f>
        <v>Sf Bay Area</v>
      </c>
      <c r="C1668" t="s">
        <v>53</v>
      </c>
      <c r="F1668" s="1">
        <v>43951</v>
      </c>
      <c r="G1668" t="s">
        <v>74</v>
      </c>
      <c r="H1668" t="s">
        <v>29</v>
      </c>
      <c r="I1668" s="3">
        <v>660</v>
      </c>
      <c r="J1668" s="4">
        <f t="shared" si="234"/>
        <v>660000</v>
      </c>
      <c r="K1668">
        <f t="shared" si="235"/>
        <v>0</v>
      </c>
      <c r="L1668">
        <f t="shared" si="236"/>
        <v>0</v>
      </c>
      <c r="M1668">
        <f t="shared" si="237"/>
        <v>2020</v>
      </c>
      <c r="N1668">
        <f t="shared" si="238"/>
        <v>4</v>
      </c>
      <c r="O1668">
        <f t="shared" si="239"/>
        <v>18</v>
      </c>
      <c r="P1668" t="str">
        <f t="shared" si="240"/>
        <v>Apr</v>
      </c>
      <c r="Q1668">
        <f t="shared" si="241"/>
        <v>30</v>
      </c>
      <c r="R1668" t="str">
        <f t="shared" si="242"/>
        <v>Thu</v>
      </c>
    </row>
    <row r="1669" spans="1:18" x14ac:dyDescent="0.25">
      <c r="A1669" t="str">
        <f>PROPER(Sheet1!A1670)</f>
        <v>Fandom</v>
      </c>
      <c r="B1669" t="str">
        <f>PROPER(Sheet1!B1670)</f>
        <v>Sf Bay Area</v>
      </c>
      <c r="C1669" t="s">
        <v>10</v>
      </c>
      <c r="E1669" s="2">
        <v>0.14000000000000001</v>
      </c>
      <c r="F1669" s="1">
        <v>43951</v>
      </c>
      <c r="G1669" t="s">
        <v>74</v>
      </c>
      <c r="H1669" t="s">
        <v>29</v>
      </c>
      <c r="I1669" s="3">
        <v>145</v>
      </c>
      <c r="J1669" s="4">
        <f t="shared" si="234"/>
        <v>145000</v>
      </c>
      <c r="K1669">
        <f t="shared" si="235"/>
        <v>0</v>
      </c>
      <c r="L1669">
        <f t="shared" si="236"/>
        <v>0</v>
      </c>
      <c r="M1669">
        <f t="shared" si="237"/>
        <v>2020</v>
      </c>
      <c r="N1669">
        <f t="shared" si="238"/>
        <v>4</v>
      </c>
      <c r="O1669">
        <f t="shared" si="239"/>
        <v>18</v>
      </c>
      <c r="P1669" t="str">
        <f t="shared" si="240"/>
        <v>Apr</v>
      </c>
      <c r="Q1669">
        <f t="shared" si="241"/>
        <v>30</v>
      </c>
      <c r="R1669" t="str">
        <f t="shared" si="242"/>
        <v>Thu</v>
      </c>
    </row>
    <row r="1670" spans="1:18" x14ac:dyDescent="0.25">
      <c r="A1670" t="str">
        <f>PROPER(Sheet1!A1671)</f>
        <v>Picobrew</v>
      </c>
      <c r="B1670" t="str">
        <f>PROPER(Sheet1!B1671)</f>
        <v>Seattle</v>
      </c>
      <c r="C1670" t="s">
        <v>41</v>
      </c>
      <c r="E1670" s="2">
        <v>1</v>
      </c>
      <c r="F1670" s="1">
        <v>43951</v>
      </c>
      <c r="G1670" t="s">
        <v>21</v>
      </c>
      <c r="H1670" t="s">
        <v>29</v>
      </c>
      <c r="I1670" s="3">
        <v>15</v>
      </c>
      <c r="J1670" s="4">
        <f t="shared" si="234"/>
        <v>15000</v>
      </c>
      <c r="K1670">
        <f t="shared" si="235"/>
        <v>0</v>
      </c>
      <c r="L1670">
        <f t="shared" si="236"/>
        <v>0</v>
      </c>
      <c r="M1670">
        <f t="shared" si="237"/>
        <v>2020</v>
      </c>
      <c r="N1670">
        <f t="shared" si="238"/>
        <v>4</v>
      </c>
      <c r="O1670">
        <f t="shared" si="239"/>
        <v>18</v>
      </c>
      <c r="P1670" t="str">
        <f t="shared" si="240"/>
        <v>Apr</v>
      </c>
      <c r="Q1670">
        <f t="shared" si="241"/>
        <v>30</v>
      </c>
      <c r="R1670" t="str">
        <f t="shared" si="242"/>
        <v>Thu</v>
      </c>
    </row>
    <row r="1671" spans="1:18" x14ac:dyDescent="0.25">
      <c r="A1671" t="str">
        <f>PROPER(Sheet1!A1672)</f>
        <v>Lyft</v>
      </c>
      <c r="B1671" t="str">
        <f>PROPER(Sheet1!B1672)</f>
        <v>Sf Bay Area</v>
      </c>
      <c r="C1671" t="s">
        <v>94</v>
      </c>
      <c r="D1671">
        <v>982</v>
      </c>
      <c r="E1671" s="2">
        <v>0.17</v>
      </c>
      <c r="F1671" s="1">
        <v>43950</v>
      </c>
      <c r="G1671" t="s">
        <v>11</v>
      </c>
      <c r="H1671" t="s">
        <v>29</v>
      </c>
      <c r="I1671" s="3">
        <v>4900</v>
      </c>
      <c r="J1671" s="4">
        <f t="shared" si="234"/>
        <v>4900000</v>
      </c>
      <c r="K1671">
        <f t="shared" si="235"/>
        <v>5776.4705882352937</v>
      </c>
      <c r="L1671">
        <f t="shared" si="236"/>
        <v>4794.4705882352937</v>
      </c>
      <c r="M1671">
        <f t="shared" si="237"/>
        <v>2020</v>
      </c>
      <c r="N1671">
        <f t="shared" si="238"/>
        <v>4</v>
      </c>
      <c r="O1671">
        <f t="shared" si="239"/>
        <v>18</v>
      </c>
      <c r="P1671" t="str">
        <f t="shared" si="240"/>
        <v>Apr</v>
      </c>
      <c r="Q1671">
        <f t="shared" si="241"/>
        <v>29</v>
      </c>
      <c r="R1671" t="str">
        <f t="shared" si="242"/>
        <v>Wed</v>
      </c>
    </row>
    <row r="1672" spans="1:18" x14ac:dyDescent="0.25">
      <c r="A1672" t="str">
        <f>PROPER(Sheet1!A1673)</f>
        <v>Wework</v>
      </c>
      <c r="B1672" t="str">
        <f>PROPER(Sheet1!B1673)</f>
        <v>Sf Bay Area</v>
      </c>
      <c r="C1672" t="s">
        <v>60</v>
      </c>
      <c r="D1672">
        <v>300</v>
      </c>
      <c r="F1672" s="1">
        <v>43950</v>
      </c>
      <c r="G1672" t="s">
        <v>162</v>
      </c>
      <c r="H1672" t="s">
        <v>29</v>
      </c>
      <c r="I1672" s="3">
        <v>2250</v>
      </c>
      <c r="J1672" s="4">
        <f t="shared" si="234"/>
        <v>2250000</v>
      </c>
      <c r="K1672">
        <f t="shared" si="235"/>
        <v>0</v>
      </c>
      <c r="L1672">
        <f t="shared" si="236"/>
        <v>-300</v>
      </c>
      <c r="M1672">
        <f t="shared" si="237"/>
        <v>2020</v>
      </c>
      <c r="N1672">
        <f t="shared" si="238"/>
        <v>4</v>
      </c>
      <c r="O1672">
        <f t="shared" si="239"/>
        <v>18</v>
      </c>
      <c r="P1672" t="str">
        <f t="shared" si="240"/>
        <v>Apr</v>
      </c>
      <c r="Q1672">
        <f t="shared" si="241"/>
        <v>29</v>
      </c>
      <c r="R1672" t="str">
        <f t="shared" si="242"/>
        <v>Wed</v>
      </c>
    </row>
    <row r="1673" spans="1:18" x14ac:dyDescent="0.25">
      <c r="A1673" t="str">
        <f>PROPER(Sheet1!A1674)</f>
        <v>Kayak / Opentable</v>
      </c>
      <c r="B1673" t="str">
        <f>PROPER(Sheet1!B1674)</f>
        <v>Stamford</v>
      </c>
      <c r="C1673" t="s">
        <v>101</v>
      </c>
      <c r="D1673">
        <v>160</v>
      </c>
      <c r="E1673" s="2">
        <v>0.08</v>
      </c>
      <c r="F1673" s="1">
        <v>43950</v>
      </c>
      <c r="G1673" t="s">
        <v>44</v>
      </c>
      <c r="H1673" t="s">
        <v>29</v>
      </c>
      <c r="I1673" s="3">
        <v>229</v>
      </c>
      <c r="J1673" s="4">
        <f t="shared" si="234"/>
        <v>229000</v>
      </c>
      <c r="K1673">
        <f t="shared" si="235"/>
        <v>2000</v>
      </c>
      <c r="L1673">
        <f t="shared" si="236"/>
        <v>1840</v>
      </c>
      <c r="M1673">
        <f t="shared" si="237"/>
        <v>2020</v>
      </c>
      <c r="N1673">
        <f t="shared" si="238"/>
        <v>4</v>
      </c>
      <c r="O1673">
        <f t="shared" si="239"/>
        <v>18</v>
      </c>
      <c r="P1673" t="str">
        <f t="shared" si="240"/>
        <v>Apr</v>
      </c>
      <c r="Q1673">
        <f t="shared" si="241"/>
        <v>29</v>
      </c>
      <c r="R1673" t="str">
        <f t="shared" si="242"/>
        <v>Wed</v>
      </c>
    </row>
    <row r="1674" spans="1:18" x14ac:dyDescent="0.25">
      <c r="A1674" t="str">
        <f>PROPER(Sheet1!A1675)</f>
        <v>Kitopi</v>
      </c>
      <c r="B1674" t="str">
        <f>PROPER(Sheet1!B1675)</f>
        <v>New York City</v>
      </c>
      <c r="C1674" t="s">
        <v>41</v>
      </c>
      <c r="D1674">
        <v>124</v>
      </c>
      <c r="F1674" s="1">
        <v>43950</v>
      </c>
      <c r="G1674" t="s">
        <v>63</v>
      </c>
      <c r="H1674" t="s">
        <v>29</v>
      </c>
      <c r="I1674" s="3">
        <v>89</v>
      </c>
      <c r="J1674" s="4">
        <f t="shared" si="234"/>
        <v>89000</v>
      </c>
      <c r="K1674">
        <f t="shared" si="235"/>
        <v>0</v>
      </c>
      <c r="L1674">
        <f t="shared" si="236"/>
        <v>-124</v>
      </c>
      <c r="M1674">
        <f t="shared" si="237"/>
        <v>2020</v>
      </c>
      <c r="N1674">
        <f t="shared" si="238"/>
        <v>4</v>
      </c>
      <c r="O1674">
        <f t="shared" si="239"/>
        <v>18</v>
      </c>
      <c r="P1674" t="str">
        <f t="shared" si="240"/>
        <v>Apr</v>
      </c>
      <c r="Q1674">
        <f t="shared" si="241"/>
        <v>29</v>
      </c>
      <c r="R1674" t="str">
        <f t="shared" si="242"/>
        <v>Wed</v>
      </c>
    </row>
    <row r="1675" spans="1:18" x14ac:dyDescent="0.25">
      <c r="A1675" t="str">
        <f>PROPER(Sheet1!A1676)</f>
        <v>Lime</v>
      </c>
      <c r="B1675" t="str">
        <f>PROPER(Sheet1!B1676)</f>
        <v>Sf Bay Area</v>
      </c>
      <c r="C1675" t="s">
        <v>94</v>
      </c>
      <c r="D1675">
        <v>80</v>
      </c>
      <c r="E1675" s="2">
        <v>0.13</v>
      </c>
      <c r="F1675" s="1">
        <v>43950</v>
      </c>
      <c r="G1675" t="s">
        <v>72</v>
      </c>
      <c r="H1675" t="s">
        <v>29</v>
      </c>
      <c r="I1675" s="3">
        <v>765</v>
      </c>
      <c r="J1675" s="4">
        <f t="shared" si="234"/>
        <v>765000</v>
      </c>
      <c r="K1675">
        <f t="shared" si="235"/>
        <v>615.38461538461536</v>
      </c>
      <c r="L1675">
        <f t="shared" si="236"/>
        <v>535.38461538461536</v>
      </c>
      <c r="M1675">
        <f t="shared" si="237"/>
        <v>2020</v>
      </c>
      <c r="N1675">
        <f t="shared" si="238"/>
        <v>4</v>
      </c>
      <c r="O1675">
        <f t="shared" si="239"/>
        <v>18</v>
      </c>
      <c r="P1675" t="str">
        <f t="shared" si="240"/>
        <v>Apr</v>
      </c>
      <c r="Q1675">
        <f t="shared" si="241"/>
        <v>29</v>
      </c>
      <c r="R1675" t="str">
        <f t="shared" si="242"/>
        <v>Wed</v>
      </c>
    </row>
    <row r="1676" spans="1:18" x14ac:dyDescent="0.25">
      <c r="A1676" t="str">
        <f>PROPER(Sheet1!A1677)</f>
        <v>Transfix</v>
      </c>
      <c r="B1676" t="str">
        <f>PROPER(Sheet1!B1677)</f>
        <v>New York City</v>
      </c>
      <c r="C1676" t="s">
        <v>211</v>
      </c>
      <c r="D1676">
        <v>24</v>
      </c>
      <c r="E1676" s="2">
        <v>0.1</v>
      </c>
      <c r="F1676" s="1">
        <v>43950</v>
      </c>
      <c r="G1676" t="s">
        <v>72</v>
      </c>
      <c r="H1676" t="s">
        <v>29</v>
      </c>
      <c r="I1676" s="3">
        <v>128</v>
      </c>
      <c r="J1676" s="4">
        <f t="shared" si="234"/>
        <v>128000</v>
      </c>
      <c r="K1676">
        <f t="shared" si="235"/>
        <v>240</v>
      </c>
      <c r="L1676">
        <f t="shared" si="236"/>
        <v>216</v>
      </c>
      <c r="M1676">
        <f t="shared" si="237"/>
        <v>2020</v>
      </c>
      <c r="N1676">
        <f t="shared" si="238"/>
        <v>4</v>
      </c>
      <c r="O1676">
        <f t="shared" si="239"/>
        <v>18</v>
      </c>
      <c r="P1676" t="str">
        <f t="shared" si="240"/>
        <v>Apr</v>
      </c>
      <c r="Q1676">
        <f t="shared" si="241"/>
        <v>29</v>
      </c>
      <c r="R1676" t="str">
        <f t="shared" si="242"/>
        <v>Wed</v>
      </c>
    </row>
    <row r="1677" spans="1:18" x14ac:dyDescent="0.25">
      <c r="A1677" t="str">
        <f>PROPER(Sheet1!A1678)</f>
        <v>Yoco</v>
      </c>
      <c r="B1677" t="str">
        <f>PROPER(Sheet1!B1678)</f>
        <v>Cape Town</v>
      </c>
      <c r="C1677" t="s">
        <v>32</v>
      </c>
      <c r="F1677" s="1">
        <v>43950</v>
      </c>
      <c r="G1677" t="s">
        <v>63</v>
      </c>
      <c r="H1677" t="s">
        <v>1654</v>
      </c>
      <c r="I1677" s="3">
        <v>23</v>
      </c>
      <c r="J1677" s="4">
        <f t="shared" si="234"/>
        <v>23000</v>
      </c>
      <c r="K1677">
        <f t="shared" si="235"/>
        <v>0</v>
      </c>
      <c r="L1677">
        <f t="shared" si="236"/>
        <v>0</v>
      </c>
      <c r="M1677">
        <f t="shared" si="237"/>
        <v>2020</v>
      </c>
      <c r="N1677">
        <f t="shared" si="238"/>
        <v>4</v>
      </c>
      <c r="O1677">
        <f t="shared" si="239"/>
        <v>18</v>
      </c>
      <c r="P1677" t="str">
        <f t="shared" si="240"/>
        <v>Apr</v>
      </c>
      <c r="Q1677">
        <f t="shared" si="241"/>
        <v>29</v>
      </c>
      <c r="R1677" t="str">
        <f t="shared" si="242"/>
        <v>Wed</v>
      </c>
    </row>
    <row r="1678" spans="1:18" x14ac:dyDescent="0.25">
      <c r="A1678" t="str">
        <f>PROPER(Sheet1!A1679)</f>
        <v>Tripadvisor</v>
      </c>
      <c r="B1678" t="str">
        <f>PROPER(Sheet1!B1679)</f>
        <v>Boston</v>
      </c>
      <c r="C1678" t="s">
        <v>101</v>
      </c>
      <c r="D1678">
        <v>900</v>
      </c>
      <c r="E1678" s="2">
        <v>0.25</v>
      </c>
      <c r="F1678" s="1">
        <v>43949</v>
      </c>
      <c r="G1678" t="s">
        <v>11</v>
      </c>
      <c r="H1678" t="s">
        <v>29</v>
      </c>
      <c r="I1678" s="3">
        <v>3</v>
      </c>
      <c r="J1678" s="4">
        <f t="shared" si="234"/>
        <v>3000</v>
      </c>
      <c r="K1678">
        <f t="shared" si="235"/>
        <v>3600</v>
      </c>
      <c r="L1678">
        <f t="shared" si="236"/>
        <v>2700</v>
      </c>
      <c r="M1678">
        <f t="shared" si="237"/>
        <v>2020</v>
      </c>
      <c r="N1678">
        <f t="shared" si="238"/>
        <v>4</v>
      </c>
      <c r="O1678">
        <f t="shared" si="239"/>
        <v>18</v>
      </c>
      <c r="P1678" t="str">
        <f t="shared" si="240"/>
        <v>Apr</v>
      </c>
      <c r="Q1678">
        <f t="shared" si="241"/>
        <v>28</v>
      </c>
      <c r="R1678" t="str">
        <f t="shared" si="242"/>
        <v>Tue</v>
      </c>
    </row>
    <row r="1679" spans="1:18" x14ac:dyDescent="0.25">
      <c r="A1679" t="str">
        <f>PROPER(Sheet1!A1680)</f>
        <v>Renmoney</v>
      </c>
      <c r="B1679" t="str">
        <f>PROPER(Sheet1!B1680)</f>
        <v>Lagos</v>
      </c>
      <c r="C1679" t="s">
        <v>32</v>
      </c>
      <c r="D1679">
        <v>391</v>
      </c>
      <c r="E1679" s="2">
        <v>0.5</v>
      </c>
      <c r="F1679" s="1">
        <v>43949</v>
      </c>
      <c r="G1679" t="s">
        <v>16</v>
      </c>
      <c r="H1679" t="s">
        <v>427</v>
      </c>
      <c r="J1679" s="4">
        <f t="shared" si="234"/>
        <v>0</v>
      </c>
      <c r="K1679">
        <f t="shared" si="235"/>
        <v>782</v>
      </c>
      <c r="L1679">
        <f t="shared" si="236"/>
        <v>391</v>
      </c>
      <c r="M1679">
        <f t="shared" si="237"/>
        <v>2020</v>
      </c>
      <c r="N1679">
        <f t="shared" si="238"/>
        <v>4</v>
      </c>
      <c r="O1679">
        <f t="shared" si="239"/>
        <v>18</v>
      </c>
      <c r="P1679" t="str">
        <f t="shared" si="240"/>
        <v>Apr</v>
      </c>
      <c r="Q1679">
        <f t="shared" si="241"/>
        <v>28</v>
      </c>
      <c r="R1679" t="str">
        <f t="shared" si="242"/>
        <v>Tue</v>
      </c>
    </row>
    <row r="1680" spans="1:18" x14ac:dyDescent="0.25">
      <c r="A1680" t="str">
        <f>PROPER(Sheet1!A1681)</f>
        <v>Deliveroo</v>
      </c>
      <c r="B1680" t="str">
        <f>PROPER(Sheet1!B1681)</f>
        <v>London</v>
      </c>
      <c r="C1680" t="s">
        <v>41</v>
      </c>
      <c r="D1680">
        <v>367</v>
      </c>
      <c r="E1680" s="2">
        <v>0.15</v>
      </c>
      <c r="F1680" s="1">
        <v>43949</v>
      </c>
      <c r="G1680" t="s">
        <v>224</v>
      </c>
      <c r="H1680" t="s">
        <v>124</v>
      </c>
      <c r="I1680" s="3">
        <v>1500</v>
      </c>
      <c r="J1680" s="4">
        <f t="shared" si="234"/>
        <v>1500000</v>
      </c>
      <c r="K1680">
        <f t="shared" si="235"/>
        <v>2446.666666666667</v>
      </c>
      <c r="L1680">
        <f t="shared" si="236"/>
        <v>2079.666666666667</v>
      </c>
      <c r="M1680">
        <f t="shared" si="237"/>
        <v>2020</v>
      </c>
      <c r="N1680">
        <f t="shared" si="238"/>
        <v>4</v>
      </c>
      <c r="O1680">
        <f t="shared" si="239"/>
        <v>18</v>
      </c>
      <c r="P1680" t="str">
        <f t="shared" si="240"/>
        <v>Apr</v>
      </c>
      <c r="Q1680">
        <f t="shared" si="241"/>
        <v>28</v>
      </c>
      <c r="R1680" t="str">
        <f t="shared" si="242"/>
        <v>Tue</v>
      </c>
    </row>
    <row r="1681" spans="1:18" x14ac:dyDescent="0.25">
      <c r="A1681" t="str">
        <f>PROPER(Sheet1!A1682)</f>
        <v>App Annie</v>
      </c>
      <c r="B1681" t="str">
        <f>PROPER(Sheet1!B1682)</f>
        <v>Sf Bay Area</v>
      </c>
      <c r="C1681" t="s">
        <v>53</v>
      </c>
      <c r="D1681">
        <v>80</v>
      </c>
      <c r="E1681" s="2">
        <v>0.18</v>
      </c>
      <c r="F1681" s="1">
        <v>43949</v>
      </c>
      <c r="G1681" t="s">
        <v>16</v>
      </c>
      <c r="H1681" t="s">
        <v>29</v>
      </c>
      <c r="I1681" s="3">
        <v>156</v>
      </c>
      <c r="J1681" s="4">
        <f t="shared" si="234"/>
        <v>156000</v>
      </c>
      <c r="K1681">
        <f t="shared" si="235"/>
        <v>444.44444444444446</v>
      </c>
      <c r="L1681">
        <f t="shared" si="236"/>
        <v>364.44444444444446</v>
      </c>
      <c r="M1681">
        <f t="shared" si="237"/>
        <v>2020</v>
      </c>
      <c r="N1681">
        <f t="shared" si="238"/>
        <v>4</v>
      </c>
      <c r="O1681">
        <f t="shared" si="239"/>
        <v>18</v>
      </c>
      <c r="P1681" t="str">
        <f t="shared" si="240"/>
        <v>Apr</v>
      </c>
      <c r="Q1681">
        <f t="shared" si="241"/>
        <v>28</v>
      </c>
      <c r="R1681" t="str">
        <f t="shared" si="242"/>
        <v>Tue</v>
      </c>
    </row>
    <row r="1682" spans="1:18" x14ac:dyDescent="0.25">
      <c r="A1682" t="str">
        <f>PROPER(Sheet1!A1683)</f>
        <v>Openx</v>
      </c>
      <c r="B1682" t="str">
        <f>PROPER(Sheet1!B1683)</f>
        <v>Los Angeles</v>
      </c>
      <c r="C1682" t="s">
        <v>15</v>
      </c>
      <c r="D1682">
        <v>35</v>
      </c>
      <c r="E1682" s="2">
        <v>0.15</v>
      </c>
      <c r="F1682" s="1">
        <v>43949</v>
      </c>
      <c r="G1682" t="s">
        <v>16</v>
      </c>
      <c r="H1682" t="s">
        <v>29</v>
      </c>
      <c r="I1682" s="3">
        <v>70</v>
      </c>
      <c r="J1682" s="4">
        <f t="shared" si="234"/>
        <v>70000</v>
      </c>
      <c r="K1682">
        <f t="shared" si="235"/>
        <v>233.33333333333334</v>
      </c>
      <c r="L1682">
        <f t="shared" si="236"/>
        <v>198.33333333333334</v>
      </c>
      <c r="M1682">
        <f t="shared" si="237"/>
        <v>2020</v>
      </c>
      <c r="N1682">
        <f t="shared" si="238"/>
        <v>4</v>
      </c>
      <c r="O1682">
        <f t="shared" si="239"/>
        <v>18</v>
      </c>
      <c r="P1682" t="str">
        <f t="shared" si="240"/>
        <v>Apr</v>
      </c>
      <c r="Q1682">
        <f t="shared" si="241"/>
        <v>28</v>
      </c>
      <c r="R1682" t="str">
        <f t="shared" si="242"/>
        <v>Tue</v>
      </c>
    </row>
    <row r="1683" spans="1:18" x14ac:dyDescent="0.25">
      <c r="A1683" t="str">
        <f>PROPER(Sheet1!A1684)</f>
        <v>Payjoy</v>
      </c>
      <c r="B1683" t="str">
        <f>PROPER(Sheet1!B1684)</f>
        <v>Sf Bay Area</v>
      </c>
      <c r="C1683" t="s">
        <v>32</v>
      </c>
      <c r="D1683">
        <v>27</v>
      </c>
      <c r="E1683" s="2">
        <v>0.25</v>
      </c>
      <c r="F1683" s="1">
        <v>43949</v>
      </c>
      <c r="G1683" t="s">
        <v>63</v>
      </c>
      <c r="H1683" t="s">
        <v>29</v>
      </c>
      <c r="I1683" s="3">
        <v>71</v>
      </c>
      <c r="J1683" s="4">
        <f t="shared" si="234"/>
        <v>71000</v>
      </c>
      <c r="K1683">
        <f t="shared" si="235"/>
        <v>108</v>
      </c>
      <c r="L1683">
        <f t="shared" si="236"/>
        <v>81</v>
      </c>
      <c r="M1683">
        <f t="shared" si="237"/>
        <v>2020</v>
      </c>
      <c r="N1683">
        <f t="shared" si="238"/>
        <v>4</v>
      </c>
      <c r="O1683">
        <f t="shared" si="239"/>
        <v>18</v>
      </c>
      <c r="P1683" t="str">
        <f t="shared" si="240"/>
        <v>Apr</v>
      </c>
      <c r="Q1683">
        <f t="shared" si="241"/>
        <v>28</v>
      </c>
      <c r="R1683" t="str">
        <f t="shared" si="242"/>
        <v>Tue</v>
      </c>
    </row>
    <row r="1684" spans="1:18" x14ac:dyDescent="0.25">
      <c r="A1684" t="str">
        <f>PROPER(Sheet1!A1685)</f>
        <v>Shipsi</v>
      </c>
      <c r="B1684" t="str">
        <f>PROPER(Sheet1!B1685)</f>
        <v>Los Angeles</v>
      </c>
      <c r="C1684" t="s">
        <v>20</v>
      </c>
      <c r="D1684">
        <v>20</v>
      </c>
      <c r="E1684" s="2">
        <v>0.5</v>
      </c>
      <c r="F1684" s="1">
        <v>43949</v>
      </c>
      <c r="G1684" t="s">
        <v>202</v>
      </c>
      <c r="H1684" t="s">
        <v>29</v>
      </c>
      <c r="I1684" s="3">
        <v>2</v>
      </c>
      <c r="J1684" s="4">
        <f t="shared" si="234"/>
        <v>2000</v>
      </c>
      <c r="K1684">
        <f t="shared" si="235"/>
        <v>40</v>
      </c>
      <c r="L1684">
        <f t="shared" si="236"/>
        <v>20</v>
      </c>
      <c r="M1684">
        <f t="shared" si="237"/>
        <v>2020</v>
      </c>
      <c r="N1684">
        <f t="shared" si="238"/>
        <v>4</v>
      </c>
      <c r="O1684">
        <f t="shared" si="239"/>
        <v>18</v>
      </c>
      <c r="P1684" t="str">
        <f t="shared" si="240"/>
        <v>Apr</v>
      </c>
      <c r="Q1684">
        <f t="shared" si="241"/>
        <v>28</v>
      </c>
      <c r="R1684" t="str">
        <f t="shared" si="242"/>
        <v>Tue</v>
      </c>
    </row>
    <row r="1685" spans="1:18" x14ac:dyDescent="0.25">
      <c r="A1685" t="str">
        <f>PROPER(Sheet1!A1686)</f>
        <v>Desktop Metal</v>
      </c>
      <c r="B1685" t="str">
        <f>PROPER(Sheet1!B1686)</f>
        <v>Boston</v>
      </c>
      <c r="C1685" t="s">
        <v>62</v>
      </c>
      <c r="F1685" s="1">
        <v>43949</v>
      </c>
      <c r="G1685" t="s">
        <v>74</v>
      </c>
      <c r="H1685" t="s">
        <v>29</v>
      </c>
      <c r="I1685" s="3">
        <v>436</v>
      </c>
      <c r="J1685" s="4">
        <f t="shared" si="234"/>
        <v>436000</v>
      </c>
      <c r="K1685">
        <f t="shared" si="235"/>
        <v>0</v>
      </c>
      <c r="L1685">
        <f t="shared" si="236"/>
        <v>0</v>
      </c>
      <c r="M1685">
        <f t="shared" si="237"/>
        <v>2020</v>
      </c>
      <c r="N1685">
        <f t="shared" si="238"/>
        <v>4</v>
      </c>
      <c r="O1685">
        <f t="shared" si="239"/>
        <v>18</v>
      </c>
      <c r="P1685" t="str">
        <f t="shared" si="240"/>
        <v>Apr</v>
      </c>
      <c r="Q1685">
        <f t="shared" si="241"/>
        <v>28</v>
      </c>
      <c r="R1685" t="str">
        <f t="shared" si="242"/>
        <v>Tue</v>
      </c>
    </row>
    <row r="1686" spans="1:18" x14ac:dyDescent="0.25">
      <c r="A1686" t="str">
        <f>PROPER(Sheet1!A1687)</f>
        <v>Migo</v>
      </c>
      <c r="B1686" t="str">
        <f>PROPER(Sheet1!B1687)</f>
        <v>Sf Bay Area</v>
      </c>
      <c r="C1686" t="s">
        <v>32</v>
      </c>
      <c r="E1686" s="2">
        <v>0.25</v>
      </c>
      <c r="F1686" s="1">
        <v>43949</v>
      </c>
      <c r="G1686" t="s">
        <v>63</v>
      </c>
      <c r="H1686" t="s">
        <v>29</v>
      </c>
      <c r="I1686" s="3">
        <v>37</v>
      </c>
      <c r="J1686" s="4">
        <f t="shared" si="234"/>
        <v>37000</v>
      </c>
      <c r="K1686">
        <f t="shared" si="235"/>
        <v>0</v>
      </c>
      <c r="L1686">
        <f t="shared" si="236"/>
        <v>0</v>
      </c>
      <c r="M1686">
        <f t="shared" si="237"/>
        <v>2020</v>
      </c>
      <c r="N1686">
        <f t="shared" si="238"/>
        <v>4</v>
      </c>
      <c r="O1686">
        <f t="shared" si="239"/>
        <v>18</v>
      </c>
      <c r="P1686" t="str">
        <f t="shared" si="240"/>
        <v>Apr</v>
      </c>
      <c r="Q1686">
        <f t="shared" si="241"/>
        <v>28</v>
      </c>
      <c r="R1686" t="str">
        <f t="shared" si="242"/>
        <v>Tue</v>
      </c>
    </row>
    <row r="1687" spans="1:18" x14ac:dyDescent="0.25">
      <c r="A1687" t="str">
        <f>PROPER(Sheet1!A1688)</f>
        <v>Automation Anywhere</v>
      </c>
      <c r="B1687" t="str">
        <f>PROPER(Sheet1!B1688)</f>
        <v>Sf Bay Area</v>
      </c>
      <c r="C1687" t="s">
        <v>62</v>
      </c>
      <c r="D1687">
        <v>260</v>
      </c>
      <c r="E1687" s="2">
        <v>0.1</v>
      </c>
      <c r="F1687" s="1">
        <v>43948</v>
      </c>
      <c r="G1687" t="s">
        <v>63</v>
      </c>
      <c r="H1687" t="s">
        <v>29</v>
      </c>
      <c r="I1687" s="3">
        <v>840</v>
      </c>
      <c r="J1687" s="4">
        <f t="shared" si="234"/>
        <v>840000</v>
      </c>
      <c r="K1687">
        <f t="shared" si="235"/>
        <v>2600</v>
      </c>
      <c r="L1687">
        <f t="shared" si="236"/>
        <v>2340</v>
      </c>
      <c r="M1687">
        <f t="shared" si="237"/>
        <v>2020</v>
      </c>
      <c r="N1687">
        <f t="shared" si="238"/>
        <v>4</v>
      </c>
      <c r="O1687">
        <f t="shared" si="239"/>
        <v>18</v>
      </c>
      <c r="P1687" t="str">
        <f t="shared" si="240"/>
        <v>Apr</v>
      </c>
      <c r="Q1687">
        <f t="shared" si="241"/>
        <v>27</v>
      </c>
      <c r="R1687" t="str">
        <f t="shared" si="242"/>
        <v>Mon</v>
      </c>
    </row>
    <row r="1688" spans="1:18" x14ac:dyDescent="0.25">
      <c r="A1688" t="str">
        <f>PROPER(Sheet1!A1689)</f>
        <v>Jetclosing</v>
      </c>
      <c r="B1688" t="str">
        <f>PROPER(Sheet1!B1689)</f>
        <v>Seattle</v>
      </c>
      <c r="C1688" t="s">
        <v>60</v>
      </c>
      <c r="D1688">
        <v>20</v>
      </c>
      <c r="E1688" s="2">
        <v>0.2</v>
      </c>
      <c r="F1688" s="1">
        <v>43948</v>
      </c>
      <c r="G1688" t="s">
        <v>21</v>
      </c>
      <c r="H1688" t="s">
        <v>29</v>
      </c>
      <c r="I1688" s="3">
        <v>24</v>
      </c>
      <c r="J1688" s="4">
        <f t="shared" si="234"/>
        <v>24000</v>
      </c>
      <c r="K1688">
        <f t="shared" si="235"/>
        <v>100</v>
      </c>
      <c r="L1688">
        <f t="shared" si="236"/>
        <v>80</v>
      </c>
      <c r="M1688">
        <f t="shared" si="237"/>
        <v>2020</v>
      </c>
      <c r="N1688">
        <f t="shared" si="238"/>
        <v>4</v>
      </c>
      <c r="O1688">
        <f t="shared" si="239"/>
        <v>18</v>
      </c>
      <c r="P1688" t="str">
        <f t="shared" si="240"/>
        <v>Apr</v>
      </c>
      <c r="Q1688">
        <f t="shared" si="241"/>
        <v>27</v>
      </c>
      <c r="R1688" t="str">
        <f t="shared" si="242"/>
        <v>Mon</v>
      </c>
    </row>
    <row r="1689" spans="1:18" x14ac:dyDescent="0.25">
      <c r="A1689" t="str">
        <f>PROPER(Sheet1!A1690)</f>
        <v>Qwick</v>
      </c>
      <c r="B1689" t="str">
        <f>PROPER(Sheet1!B1690)</f>
        <v>Phoenix</v>
      </c>
      <c r="C1689" t="s">
        <v>488</v>
      </c>
      <c r="E1689" s="2">
        <v>0.7</v>
      </c>
      <c r="F1689" s="1">
        <v>43948</v>
      </c>
      <c r="G1689" t="s">
        <v>202</v>
      </c>
      <c r="H1689" t="s">
        <v>29</v>
      </c>
      <c r="I1689" s="3">
        <v>4</v>
      </c>
      <c r="J1689" s="4">
        <f t="shared" si="234"/>
        <v>4000</v>
      </c>
      <c r="K1689">
        <f t="shared" si="235"/>
        <v>0</v>
      </c>
      <c r="L1689">
        <f t="shared" si="236"/>
        <v>0</v>
      </c>
      <c r="M1689">
        <f t="shared" si="237"/>
        <v>2020</v>
      </c>
      <c r="N1689">
        <f t="shared" si="238"/>
        <v>4</v>
      </c>
      <c r="O1689">
        <f t="shared" si="239"/>
        <v>18</v>
      </c>
      <c r="P1689" t="str">
        <f t="shared" si="240"/>
        <v>Apr</v>
      </c>
      <c r="Q1689">
        <f t="shared" si="241"/>
        <v>27</v>
      </c>
      <c r="R1689" t="str">
        <f t="shared" si="242"/>
        <v>Mon</v>
      </c>
    </row>
    <row r="1690" spans="1:18" x14ac:dyDescent="0.25">
      <c r="A1690" t="str">
        <f>PROPER(Sheet1!A1691)</f>
        <v>Oyo</v>
      </c>
      <c r="B1690" t="str">
        <f>PROPER(Sheet1!B1691)</f>
        <v>Sao Paulo</v>
      </c>
      <c r="C1690" t="s">
        <v>101</v>
      </c>
      <c r="D1690">
        <v>500</v>
      </c>
      <c r="F1690" s="1">
        <v>43946</v>
      </c>
      <c r="G1690" t="s">
        <v>47</v>
      </c>
      <c r="H1690" t="s">
        <v>148</v>
      </c>
      <c r="I1690" s="3">
        <v>2400</v>
      </c>
      <c r="J1690" s="4">
        <f t="shared" si="234"/>
        <v>2400000</v>
      </c>
      <c r="K1690">
        <f t="shared" si="235"/>
        <v>0</v>
      </c>
      <c r="L1690">
        <f t="shared" si="236"/>
        <v>-500</v>
      </c>
      <c r="M1690">
        <f t="shared" si="237"/>
        <v>2020</v>
      </c>
      <c r="N1690">
        <f t="shared" si="238"/>
        <v>4</v>
      </c>
      <c r="O1690">
        <f t="shared" si="239"/>
        <v>17</v>
      </c>
      <c r="P1690" t="str">
        <f t="shared" si="240"/>
        <v>Apr</v>
      </c>
      <c r="Q1690">
        <f t="shared" si="241"/>
        <v>25</v>
      </c>
      <c r="R1690" t="str">
        <f t="shared" si="242"/>
        <v>Sat</v>
      </c>
    </row>
    <row r="1691" spans="1:18" x14ac:dyDescent="0.25">
      <c r="A1691" t="str">
        <f>PROPER(Sheet1!A1692)</f>
        <v>Stoqo</v>
      </c>
      <c r="B1691" t="str">
        <f>PROPER(Sheet1!B1692)</f>
        <v>Jakarta</v>
      </c>
      <c r="C1691" t="s">
        <v>41</v>
      </c>
      <c r="D1691">
        <v>250</v>
      </c>
      <c r="E1691" s="2">
        <v>1</v>
      </c>
      <c r="F1691" s="1">
        <v>43946</v>
      </c>
      <c r="G1691" t="s">
        <v>21</v>
      </c>
      <c r="H1691" t="s">
        <v>342</v>
      </c>
      <c r="J1691" s="4">
        <f t="shared" si="234"/>
        <v>0</v>
      </c>
      <c r="K1691">
        <f t="shared" si="235"/>
        <v>250</v>
      </c>
      <c r="L1691">
        <f t="shared" si="236"/>
        <v>0</v>
      </c>
      <c r="M1691">
        <f t="shared" si="237"/>
        <v>2020</v>
      </c>
      <c r="N1691">
        <f t="shared" si="238"/>
        <v>4</v>
      </c>
      <c r="O1691">
        <f t="shared" si="239"/>
        <v>17</v>
      </c>
      <c r="P1691" t="str">
        <f t="shared" si="240"/>
        <v>Apr</v>
      </c>
      <c r="Q1691">
        <f t="shared" si="241"/>
        <v>25</v>
      </c>
      <c r="R1691" t="str">
        <f t="shared" si="242"/>
        <v>Sat</v>
      </c>
    </row>
    <row r="1692" spans="1:18" x14ac:dyDescent="0.25">
      <c r="A1692" t="str">
        <f>PROPER(Sheet1!A1693)</f>
        <v>Submittable</v>
      </c>
      <c r="B1692" t="str">
        <f>PROPER(Sheet1!B1693)</f>
        <v>Missoula</v>
      </c>
      <c r="C1692" t="s">
        <v>62</v>
      </c>
      <c r="D1692">
        <v>30</v>
      </c>
      <c r="E1692" s="2">
        <v>0.2</v>
      </c>
      <c r="F1692" s="1">
        <v>43946</v>
      </c>
      <c r="G1692" t="s">
        <v>63</v>
      </c>
      <c r="H1692" t="s">
        <v>29</v>
      </c>
      <c r="I1692" s="3">
        <v>17</v>
      </c>
      <c r="J1692" s="4">
        <f t="shared" si="234"/>
        <v>17000</v>
      </c>
      <c r="K1692">
        <f t="shared" si="235"/>
        <v>150</v>
      </c>
      <c r="L1692">
        <f t="shared" si="236"/>
        <v>120</v>
      </c>
      <c r="M1692">
        <f t="shared" si="237"/>
        <v>2020</v>
      </c>
      <c r="N1692">
        <f t="shared" si="238"/>
        <v>4</v>
      </c>
      <c r="O1692">
        <f t="shared" si="239"/>
        <v>17</v>
      </c>
      <c r="P1692" t="str">
        <f t="shared" si="240"/>
        <v>Apr</v>
      </c>
      <c r="Q1692">
        <f t="shared" si="241"/>
        <v>25</v>
      </c>
      <c r="R1692" t="str">
        <f t="shared" si="242"/>
        <v>Sat</v>
      </c>
    </row>
    <row r="1693" spans="1:18" x14ac:dyDescent="0.25">
      <c r="A1693" t="str">
        <f>PROPER(Sheet1!A1694)</f>
        <v>Divergent 3D</v>
      </c>
      <c r="B1693" t="str">
        <f>PROPER(Sheet1!B1694)</f>
        <v>Los Angeles</v>
      </c>
      <c r="C1693" t="s">
        <v>94</v>
      </c>
      <c r="D1693">
        <v>57</v>
      </c>
      <c r="E1693" s="2">
        <v>0.36</v>
      </c>
      <c r="F1693" s="1">
        <v>43945</v>
      </c>
      <c r="G1693" t="s">
        <v>63</v>
      </c>
      <c r="H1693" t="s">
        <v>29</v>
      </c>
      <c r="I1693" s="3">
        <v>88</v>
      </c>
      <c r="J1693" s="4">
        <f t="shared" si="234"/>
        <v>88000</v>
      </c>
      <c r="K1693">
        <f t="shared" si="235"/>
        <v>158.33333333333334</v>
      </c>
      <c r="L1693">
        <f t="shared" si="236"/>
        <v>101.33333333333334</v>
      </c>
      <c r="M1693">
        <f t="shared" si="237"/>
        <v>2020</v>
      </c>
      <c r="N1693">
        <f t="shared" si="238"/>
        <v>4</v>
      </c>
      <c r="O1693">
        <f t="shared" si="239"/>
        <v>17</v>
      </c>
      <c r="P1693" t="str">
        <f t="shared" si="240"/>
        <v>Apr</v>
      </c>
      <c r="Q1693">
        <f t="shared" si="241"/>
        <v>24</v>
      </c>
      <c r="R1693" t="str">
        <f t="shared" si="242"/>
        <v>Fri</v>
      </c>
    </row>
    <row r="1694" spans="1:18" x14ac:dyDescent="0.25">
      <c r="A1694" t="str">
        <f>PROPER(Sheet1!A1695)</f>
        <v>Ada Support</v>
      </c>
      <c r="B1694" t="str">
        <f>PROPER(Sheet1!B1695)</f>
        <v>Toronto</v>
      </c>
      <c r="C1694" t="s">
        <v>96</v>
      </c>
      <c r="D1694">
        <v>36</v>
      </c>
      <c r="E1694" s="2">
        <v>0.23</v>
      </c>
      <c r="F1694" s="1">
        <v>43945</v>
      </c>
      <c r="G1694" t="s">
        <v>63</v>
      </c>
      <c r="H1694" t="s">
        <v>109</v>
      </c>
      <c r="I1694" s="3">
        <v>60</v>
      </c>
      <c r="J1694" s="4">
        <f t="shared" si="234"/>
        <v>60000</v>
      </c>
      <c r="K1694">
        <f t="shared" si="235"/>
        <v>156.52173913043478</v>
      </c>
      <c r="L1694">
        <f t="shared" si="236"/>
        <v>120.52173913043478</v>
      </c>
      <c r="M1694">
        <f t="shared" si="237"/>
        <v>2020</v>
      </c>
      <c r="N1694">
        <f t="shared" si="238"/>
        <v>4</v>
      </c>
      <c r="O1694">
        <f t="shared" si="239"/>
        <v>17</v>
      </c>
      <c r="P1694" t="str">
        <f t="shared" si="240"/>
        <v>Apr</v>
      </c>
      <c r="Q1694">
        <f t="shared" si="241"/>
        <v>24</v>
      </c>
      <c r="R1694" t="str">
        <f t="shared" si="242"/>
        <v>Fri</v>
      </c>
    </row>
    <row r="1695" spans="1:18" x14ac:dyDescent="0.25">
      <c r="A1695" t="str">
        <f>PROPER(Sheet1!A1696)</f>
        <v>Upshow</v>
      </c>
      <c r="B1695" t="str">
        <f>PROPER(Sheet1!B1696)</f>
        <v>Chicago</v>
      </c>
      <c r="C1695" t="s">
        <v>15</v>
      </c>
      <c r="D1695">
        <v>19</v>
      </c>
      <c r="E1695" s="2">
        <v>0.3</v>
      </c>
      <c r="F1695" s="1">
        <v>43945</v>
      </c>
      <c r="G1695" t="s">
        <v>21</v>
      </c>
      <c r="H1695" t="s">
        <v>29</v>
      </c>
      <c r="I1695" s="3">
        <v>7</v>
      </c>
      <c r="J1695" s="4">
        <f t="shared" si="234"/>
        <v>7000</v>
      </c>
      <c r="K1695">
        <f t="shared" si="235"/>
        <v>63.333333333333336</v>
      </c>
      <c r="L1695">
        <f t="shared" si="236"/>
        <v>44.333333333333336</v>
      </c>
      <c r="M1695">
        <f t="shared" si="237"/>
        <v>2020</v>
      </c>
      <c r="N1695">
        <f t="shared" si="238"/>
        <v>4</v>
      </c>
      <c r="O1695">
        <f t="shared" si="239"/>
        <v>17</v>
      </c>
      <c r="P1695" t="str">
        <f t="shared" si="240"/>
        <v>Apr</v>
      </c>
      <c r="Q1695">
        <f t="shared" si="241"/>
        <v>24</v>
      </c>
      <c r="R1695" t="str">
        <f t="shared" si="242"/>
        <v>Fri</v>
      </c>
    </row>
    <row r="1696" spans="1:18" x14ac:dyDescent="0.25">
      <c r="A1696" t="str">
        <f>PROPER(Sheet1!A1697)</f>
        <v>Lighter Capital</v>
      </c>
      <c r="B1696" t="str">
        <f>PROPER(Sheet1!B1697)</f>
        <v>Seattle</v>
      </c>
      <c r="C1696" t="s">
        <v>32</v>
      </c>
      <c r="D1696">
        <v>18</v>
      </c>
      <c r="E1696" s="2">
        <v>0.22</v>
      </c>
      <c r="F1696" s="1">
        <v>43945</v>
      </c>
      <c r="G1696" t="s">
        <v>63</v>
      </c>
      <c r="H1696" t="s">
        <v>29</v>
      </c>
      <c r="I1696" s="3">
        <v>15</v>
      </c>
      <c r="J1696" s="4">
        <f t="shared" si="234"/>
        <v>15000</v>
      </c>
      <c r="K1696">
        <f t="shared" si="235"/>
        <v>81.818181818181813</v>
      </c>
      <c r="L1696">
        <f t="shared" si="236"/>
        <v>63.818181818181813</v>
      </c>
      <c r="M1696">
        <f t="shared" si="237"/>
        <v>2020</v>
      </c>
      <c r="N1696">
        <f t="shared" si="238"/>
        <v>4</v>
      </c>
      <c r="O1696">
        <f t="shared" si="239"/>
        <v>17</v>
      </c>
      <c r="P1696" t="str">
        <f t="shared" si="240"/>
        <v>Apr</v>
      </c>
      <c r="Q1696">
        <f t="shared" si="241"/>
        <v>24</v>
      </c>
      <c r="R1696" t="str">
        <f t="shared" si="242"/>
        <v>Fri</v>
      </c>
    </row>
    <row r="1697" spans="1:18" x14ac:dyDescent="0.25">
      <c r="A1697" t="str">
        <f>PROPER(Sheet1!A1698)</f>
        <v>Horizn Studios</v>
      </c>
      <c r="B1697" t="str">
        <f>PROPER(Sheet1!B1698)</f>
        <v>Berlin</v>
      </c>
      <c r="C1697" t="s">
        <v>101</v>
      </c>
      <c r="D1697">
        <v>15</v>
      </c>
      <c r="E1697" s="2">
        <v>0.25</v>
      </c>
      <c r="F1697" s="1">
        <v>43945</v>
      </c>
      <c r="G1697" t="s">
        <v>63</v>
      </c>
      <c r="H1697" t="s">
        <v>127</v>
      </c>
      <c r="I1697" s="3">
        <v>30</v>
      </c>
      <c r="J1697" s="4">
        <f t="shared" si="234"/>
        <v>30000</v>
      </c>
      <c r="K1697">
        <f t="shared" si="235"/>
        <v>60</v>
      </c>
      <c r="L1697">
        <f t="shared" si="236"/>
        <v>45</v>
      </c>
      <c r="M1697">
        <f t="shared" si="237"/>
        <v>2020</v>
      </c>
      <c r="N1697">
        <f t="shared" si="238"/>
        <v>4</v>
      </c>
      <c r="O1697">
        <f t="shared" si="239"/>
        <v>17</v>
      </c>
      <c r="P1697" t="str">
        <f t="shared" si="240"/>
        <v>Apr</v>
      </c>
      <c r="Q1697">
        <f t="shared" si="241"/>
        <v>24</v>
      </c>
      <c r="R1697" t="str">
        <f t="shared" si="242"/>
        <v>Fri</v>
      </c>
    </row>
    <row r="1698" spans="1:18" x14ac:dyDescent="0.25">
      <c r="A1698" t="str">
        <f>PROPER(Sheet1!A1699)</f>
        <v>Welkin Health</v>
      </c>
      <c r="B1698" t="str">
        <f>PROPER(Sheet1!B1699)</f>
        <v>Sf Bay Area</v>
      </c>
      <c r="C1698" t="s">
        <v>43</v>
      </c>
      <c r="D1698">
        <v>10</v>
      </c>
      <c r="E1698" s="2">
        <v>0.33</v>
      </c>
      <c r="F1698" s="1">
        <v>43945</v>
      </c>
      <c r="G1698" t="s">
        <v>63</v>
      </c>
      <c r="H1698" t="s">
        <v>29</v>
      </c>
      <c r="I1698" s="3">
        <v>29</v>
      </c>
      <c r="J1698" s="4">
        <f t="shared" si="234"/>
        <v>29000</v>
      </c>
      <c r="K1698">
        <f t="shared" si="235"/>
        <v>30.303030303030301</v>
      </c>
      <c r="L1698">
        <f t="shared" si="236"/>
        <v>20.303030303030301</v>
      </c>
      <c r="M1698">
        <f t="shared" si="237"/>
        <v>2020</v>
      </c>
      <c r="N1698">
        <f t="shared" si="238"/>
        <v>4</v>
      </c>
      <c r="O1698">
        <f t="shared" si="239"/>
        <v>17</v>
      </c>
      <c r="P1698" t="str">
        <f t="shared" si="240"/>
        <v>Apr</v>
      </c>
      <c r="Q1698">
        <f t="shared" si="241"/>
        <v>24</v>
      </c>
      <c r="R1698" t="str">
        <f t="shared" si="242"/>
        <v>Fri</v>
      </c>
    </row>
    <row r="1699" spans="1:18" x14ac:dyDescent="0.25">
      <c r="A1699" t="str">
        <f>PROPER(Sheet1!A1700)</f>
        <v>Jiobit</v>
      </c>
      <c r="B1699" t="str">
        <f>PROPER(Sheet1!B1700)</f>
        <v>Chicago</v>
      </c>
      <c r="C1699" t="s">
        <v>37</v>
      </c>
      <c r="D1699">
        <v>6</v>
      </c>
      <c r="E1699" s="2">
        <v>0.21</v>
      </c>
      <c r="F1699" s="1">
        <v>43945</v>
      </c>
      <c r="G1699" t="s">
        <v>16</v>
      </c>
      <c r="H1699" t="s">
        <v>29</v>
      </c>
      <c r="I1699" s="3">
        <v>12</v>
      </c>
      <c r="J1699" s="4">
        <f t="shared" si="234"/>
        <v>12000</v>
      </c>
      <c r="K1699">
        <f t="shared" si="235"/>
        <v>28.571428571428573</v>
      </c>
      <c r="L1699">
        <f t="shared" si="236"/>
        <v>22.571428571428573</v>
      </c>
      <c r="M1699">
        <f t="shared" si="237"/>
        <v>2020</v>
      </c>
      <c r="N1699">
        <f t="shared" si="238"/>
        <v>4</v>
      </c>
      <c r="O1699">
        <f t="shared" si="239"/>
        <v>17</v>
      </c>
      <c r="P1699" t="str">
        <f t="shared" si="240"/>
        <v>Apr</v>
      </c>
      <c r="Q1699">
        <f t="shared" si="241"/>
        <v>24</v>
      </c>
      <c r="R1699" t="str">
        <f t="shared" si="242"/>
        <v>Fri</v>
      </c>
    </row>
    <row r="1700" spans="1:18" x14ac:dyDescent="0.25">
      <c r="A1700" t="str">
        <f>PROPER(Sheet1!A1701)</f>
        <v>Tutormundi</v>
      </c>
      <c r="B1700" t="str">
        <f>PROPER(Sheet1!B1701)</f>
        <v>Sao Paulo</v>
      </c>
      <c r="C1700" t="s">
        <v>25</v>
      </c>
      <c r="D1700">
        <v>4</v>
      </c>
      <c r="E1700" s="2">
        <v>1</v>
      </c>
      <c r="F1700" s="1">
        <v>43945</v>
      </c>
      <c r="G1700" t="s">
        <v>21</v>
      </c>
      <c r="H1700" t="s">
        <v>148</v>
      </c>
      <c r="I1700" s="3">
        <v>2</v>
      </c>
      <c r="J1700" s="4">
        <f t="shared" si="234"/>
        <v>2000</v>
      </c>
      <c r="K1700">
        <f t="shared" si="235"/>
        <v>4</v>
      </c>
      <c r="L1700">
        <f t="shared" si="236"/>
        <v>0</v>
      </c>
      <c r="M1700">
        <f t="shared" si="237"/>
        <v>2020</v>
      </c>
      <c r="N1700">
        <f t="shared" si="238"/>
        <v>4</v>
      </c>
      <c r="O1700">
        <f t="shared" si="239"/>
        <v>17</v>
      </c>
      <c r="P1700" t="str">
        <f t="shared" si="240"/>
        <v>Apr</v>
      </c>
      <c r="Q1700">
        <f t="shared" si="241"/>
        <v>24</v>
      </c>
      <c r="R1700" t="str">
        <f t="shared" si="242"/>
        <v>Fri</v>
      </c>
    </row>
    <row r="1701" spans="1:18" x14ac:dyDescent="0.25">
      <c r="A1701" t="str">
        <f>PROPER(Sheet1!A1702)</f>
        <v>Cheddar</v>
      </c>
      <c r="B1701" t="str">
        <f>PROPER(Sheet1!B1702)</f>
        <v>New York City</v>
      </c>
      <c r="C1701" t="s">
        <v>10</v>
      </c>
      <c r="F1701" s="1">
        <v>43945</v>
      </c>
      <c r="G1701" t="s">
        <v>44</v>
      </c>
      <c r="H1701" t="s">
        <v>29</v>
      </c>
      <c r="I1701" s="3">
        <v>54</v>
      </c>
      <c r="J1701" s="4">
        <f t="shared" si="234"/>
        <v>54000</v>
      </c>
      <c r="K1701">
        <f t="shared" si="235"/>
        <v>0</v>
      </c>
      <c r="L1701">
        <f t="shared" si="236"/>
        <v>0</v>
      </c>
      <c r="M1701">
        <f t="shared" si="237"/>
        <v>2020</v>
      </c>
      <c r="N1701">
        <f t="shared" si="238"/>
        <v>4</v>
      </c>
      <c r="O1701">
        <f t="shared" si="239"/>
        <v>17</v>
      </c>
      <c r="P1701" t="str">
        <f t="shared" si="240"/>
        <v>Apr</v>
      </c>
      <c r="Q1701">
        <f t="shared" si="241"/>
        <v>24</v>
      </c>
      <c r="R1701" t="str">
        <f t="shared" si="242"/>
        <v>Fri</v>
      </c>
    </row>
    <row r="1702" spans="1:18" x14ac:dyDescent="0.25">
      <c r="A1702" t="str">
        <f>PROPER(Sheet1!A1703)</f>
        <v>Gocardless</v>
      </c>
      <c r="B1702" t="str">
        <f>PROPER(Sheet1!B1703)</f>
        <v>London</v>
      </c>
      <c r="C1702" t="s">
        <v>32</v>
      </c>
      <c r="F1702" s="1">
        <v>43945</v>
      </c>
      <c r="G1702" t="s">
        <v>74</v>
      </c>
      <c r="H1702" t="s">
        <v>124</v>
      </c>
      <c r="I1702" s="3">
        <v>122</v>
      </c>
      <c r="J1702" s="4">
        <f t="shared" si="234"/>
        <v>122000</v>
      </c>
      <c r="K1702">
        <f t="shared" si="235"/>
        <v>0</v>
      </c>
      <c r="L1702">
        <f t="shared" si="236"/>
        <v>0</v>
      </c>
      <c r="M1702">
        <f t="shared" si="237"/>
        <v>2020</v>
      </c>
      <c r="N1702">
        <f t="shared" si="238"/>
        <v>4</v>
      </c>
      <c r="O1702">
        <f t="shared" si="239"/>
        <v>17</v>
      </c>
      <c r="P1702" t="str">
        <f t="shared" si="240"/>
        <v>Apr</v>
      </c>
      <c r="Q1702">
        <f t="shared" si="241"/>
        <v>24</v>
      </c>
      <c r="R1702" t="str">
        <f t="shared" si="242"/>
        <v>Fri</v>
      </c>
    </row>
    <row r="1703" spans="1:18" x14ac:dyDescent="0.25">
      <c r="A1703" t="str">
        <f>PROPER(Sheet1!A1704)</f>
        <v>Stockx</v>
      </c>
      <c r="B1703" t="str">
        <f>PROPER(Sheet1!B1704)</f>
        <v>Detroit</v>
      </c>
      <c r="C1703" t="s">
        <v>20</v>
      </c>
      <c r="D1703">
        <v>100</v>
      </c>
      <c r="E1703" s="2">
        <v>0.12</v>
      </c>
      <c r="F1703" s="1">
        <v>43944</v>
      </c>
      <c r="G1703" t="s">
        <v>33</v>
      </c>
      <c r="H1703" t="s">
        <v>29</v>
      </c>
      <c r="I1703" s="3">
        <v>160</v>
      </c>
      <c r="J1703" s="4">
        <f t="shared" si="234"/>
        <v>160000</v>
      </c>
      <c r="K1703">
        <f t="shared" si="235"/>
        <v>833.33333333333337</v>
      </c>
      <c r="L1703">
        <f t="shared" si="236"/>
        <v>733.33333333333337</v>
      </c>
      <c r="M1703">
        <f t="shared" si="237"/>
        <v>2020</v>
      </c>
      <c r="N1703">
        <f t="shared" si="238"/>
        <v>4</v>
      </c>
      <c r="O1703">
        <f t="shared" si="239"/>
        <v>17</v>
      </c>
      <c r="P1703" t="str">
        <f t="shared" si="240"/>
        <v>Apr</v>
      </c>
      <c r="Q1703">
        <f t="shared" si="241"/>
        <v>23</v>
      </c>
      <c r="R1703" t="str">
        <f t="shared" si="242"/>
        <v>Thu</v>
      </c>
    </row>
    <row r="1704" spans="1:18" x14ac:dyDescent="0.25">
      <c r="A1704" t="str">
        <f>PROPER(Sheet1!A1705)</f>
        <v>Zenefits</v>
      </c>
      <c r="B1704" t="str">
        <f>PROPER(Sheet1!B1705)</f>
        <v>Sf Bay Area</v>
      </c>
      <c r="C1704" t="s">
        <v>50</v>
      </c>
      <c r="D1704">
        <v>87</v>
      </c>
      <c r="E1704" s="2">
        <v>0.15</v>
      </c>
      <c r="F1704" s="1">
        <v>43944</v>
      </c>
      <c r="G1704" t="s">
        <v>33</v>
      </c>
      <c r="H1704" t="s">
        <v>29</v>
      </c>
      <c r="I1704" s="3">
        <v>583</v>
      </c>
      <c r="J1704" s="4">
        <f t="shared" si="234"/>
        <v>583000</v>
      </c>
      <c r="K1704">
        <f t="shared" si="235"/>
        <v>580</v>
      </c>
      <c r="L1704">
        <f t="shared" si="236"/>
        <v>493</v>
      </c>
      <c r="M1704">
        <f t="shared" si="237"/>
        <v>2020</v>
      </c>
      <c r="N1704">
        <f t="shared" si="238"/>
        <v>4</v>
      </c>
      <c r="O1704">
        <f t="shared" si="239"/>
        <v>17</v>
      </c>
      <c r="P1704" t="str">
        <f t="shared" si="240"/>
        <v>Apr</v>
      </c>
      <c r="Q1704">
        <f t="shared" si="241"/>
        <v>23</v>
      </c>
      <c r="R1704" t="str">
        <f t="shared" si="242"/>
        <v>Thu</v>
      </c>
    </row>
    <row r="1705" spans="1:18" x14ac:dyDescent="0.25">
      <c r="A1705" t="str">
        <f>PROPER(Sheet1!A1706)</f>
        <v>Sisense</v>
      </c>
      <c r="B1705" t="str">
        <f>PROPER(Sheet1!B1706)</f>
        <v>New York City</v>
      </c>
      <c r="C1705" t="s">
        <v>53</v>
      </c>
      <c r="D1705">
        <v>80</v>
      </c>
      <c r="E1705" s="2">
        <v>0.09</v>
      </c>
      <c r="F1705" s="1">
        <v>43944</v>
      </c>
      <c r="G1705" t="s">
        <v>47</v>
      </c>
      <c r="H1705" t="s">
        <v>29</v>
      </c>
      <c r="I1705" s="3">
        <v>274</v>
      </c>
      <c r="J1705" s="4">
        <f t="shared" si="234"/>
        <v>274000</v>
      </c>
      <c r="K1705">
        <f t="shared" si="235"/>
        <v>888.88888888888891</v>
      </c>
      <c r="L1705">
        <f t="shared" si="236"/>
        <v>808.88888888888891</v>
      </c>
      <c r="M1705">
        <f t="shared" si="237"/>
        <v>2020</v>
      </c>
      <c r="N1705">
        <f t="shared" si="238"/>
        <v>4</v>
      </c>
      <c r="O1705">
        <f t="shared" si="239"/>
        <v>17</v>
      </c>
      <c r="P1705" t="str">
        <f t="shared" si="240"/>
        <v>Apr</v>
      </c>
      <c r="Q1705">
        <f t="shared" si="241"/>
        <v>23</v>
      </c>
      <c r="R1705" t="str">
        <f t="shared" si="242"/>
        <v>Thu</v>
      </c>
    </row>
    <row r="1706" spans="1:18" x14ac:dyDescent="0.25">
      <c r="A1706" t="str">
        <f>PROPER(Sheet1!A1707)</f>
        <v>Oscar Health</v>
      </c>
      <c r="B1706" t="str">
        <f>PROPER(Sheet1!B1707)</f>
        <v>New York City</v>
      </c>
      <c r="C1706" t="s">
        <v>43</v>
      </c>
      <c r="D1706">
        <v>70</v>
      </c>
      <c r="E1706" s="2">
        <v>0.05</v>
      </c>
      <c r="F1706" s="1">
        <v>43944</v>
      </c>
      <c r="G1706" t="s">
        <v>16</v>
      </c>
      <c r="H1706" t="s">
        <v>29</v>
      </c>
      <c r="I1706" s="3">
        <v>1300</v>
      </c>
      <c r="J1706" s="4">
        <f t="shared" si="234"/>
        <v>1300000</v>
      </c>
      <c r="K1706">
        <f t="shared" si="235"/>
        <v>1400</v>
      </c>
      <c r="L1706">
        <f t="shared" si="236"/>
        <v>1330</v>
      </c>
      <c r="M1706">
        <f t="shared" si="237"/>
        <v>2020</v>
      </c>
      <c r="N1706">
        <f t="shared" si="238"/>
        <v>4</v>
      </c>
      <c r="O1706">
        <f t="shared" si="239"/>
        <v>17</v>
      </c>
      <c r="P1706" t="str">
        <f t="shared" si="240"/>
        <v>Apr</v>
      </c>
      <c r="Q1706">
        <f t="shared" si="241"/>
        <v>23</v>
      </c>
      <c r="R1706" t="str">
        <f t="shared" si="242"/>
        <v>Thu</v>
      </c>
    </row>
    <row r="1707" spans="1:18" x14ac:dyDescent="0.25">
      <c r="A1707" t="str">
        <f>PROPER(Sheet1!A1708)</f>
        <v>Simon Data</v>
      </c>
      <c r="B1707" t="str">
        <f>PROPER(Sheet1!B1708)</f>
        <v>New York City</v>
      </c>
      <c r="C1707" t="s">
        <v>15</v>
      </c>
      <c r="D1707">
        <v>6</v>
      </c>
      <c r="F1707" s="1">
        <v>43944</v>
      </c>
      <c r="G1707" t="s">
        <v>33</v>
      </c>
      <c r="H1707" t="s">
        <v>29</v>
      </c>
      <c r="I1707" s="3">
        <v>68</v>
      </c>
      <c r="J1707" s="4">
        <f t="shared" si="234"/>
        <v>68000</v>
      </c>
      <c r="K1707">
        <f t="shared" si="235"/>
        <v>0</v>
      </c>
      <c r="L1707">
        <f t="shared" si="236"/>
        <v>-6</v>
      </c>
      <c r="M1707">
        <f t="shared" si="237"/>
        <v>2020</v>
      </c>
      <c r="N1707">
        <f t="shared" si="238"/>
        <v>4</v>
      </c>
      <c r="O1707">
        <f t="shared" si="239"/>
        <v>17</v>
      </c>
      <c r="P1707" t="str">
        <f t="shared" si="240"/>
        <v>Apr</v>
      </c>
      <c r="Q1707">
        <f t="shared" si="241"/>
        <v>23</v>
      </c>
      <c r="R1707" t="str">
        <f t="shared" si="242"/>
        <v>Thu</v>
      </c>
    </row>
    <row r="1708" spans="1:18" x14ac:dyDescent="0.25">
      <c r="A1708" t="str">
        <f>PROPER(Sheet1!A1709)</f>
        <v>Convoy</v>
      </c>
      <c r="B1708" t="str">
        <f>PROPER(Sheet1!B1709)</f>
        <v>Seattle</v>
      </c>
      <c r="C1708" t="s">
        <v>211</v>
      </c>
      <c r="E1708" s="2">
        <v>0.01</v>
      </c>
      <c r="F1708" s="1">
        <v>43944</v>
      </c>
      <c r="G1708" t="s">
        <v>72</v>
      </c>
      <c r="H1708" t="s">
        <v>29</v>
      </c>
      <c r="I1708" s="3">
        <v>665</v>
      </c>
      <c r="J1708" s="4">
        <f t="shared" si="234"/>
        <v>665000</v>
      </c>
      <c r="K1708">
        <f t="shared" si="235"/>
        <v>0</v>
      </c>
      <c r="L1708">
        <f t="shared" si="236"/>
        <v>0</v>
      </c>
      <c r="M1708">
        <f t="shared" si="237"/>
        <v>2020</v>
      </c>
      <c r="N1708">
        <f t="shared" si="238"/>
        <v>4</v>
      </c>
      <c r="O1708">
        <f t="shared" si="239"/>
        <v>17</v>
      </c>
      <c r="P1708" t="str">
        <f t="shared" si="240"/>
        <v>Apr</v>
      </c>
      <c r="Q1708">
        <f t="shared" si="241"/>
        <v>23</v>
      </c>
      <c r="R1708" t="str">
        <f t="shared" si="242"/>
        <v>Thu</v>
      </c>
    </row>
    <row r="1709" spans="1:18" x14ac:dyDescent="0.25">
      <c r="A1709" t="str">
        <f>PROPER(Sheet1!A1710)</f>
        <v>Powerreviews</v>
      </c>
      <c r="B1709" t="str">
        <f>PROPER(Sheet1!B1710)</f>
        <v>Chicago</v>
      </c>
      <c r="C1709" t="s">
        <v>20</v>
      </c>
      <c r="F1709" s="1">
        <v>43944</v>
      </c>
      <c r="G1709" t="s">
        <v>44</v>
      </c>
      <c r="H1709" t="s">
        <v>29</v>
      </c>
      <c r="I1709" s="3">
        <v>78</v>
      </c>
      <c r="J1709" s="4">
        <f t="shared" si="234"/>
        <v>78000</v>
      </c>
      <c r="K1709">
        <f t="shared" si="235"/>
        <v>0</v>
      </c>
      <c r="L1709">
        <f t="shared" si="236"/>
        <v>0</v>
      </c>
      <c r="M1709">
        <f t="shared" si="237"/>
        <v>2020</v>
      </c>
      <c r="N1709">
        <f t="shared" si="238"/>
        <v>4</v>
      </c>
      <c r="O1709">
        <f t="shared" si="239"/>
        <v>17</v>
      </c>
      <c r="P1709" t="str">
        <f t="shared" si="240"/>
        <v>Apr</v>
      </c>
      <c r="Q1709">
        <f t="shared" si="241"/>
        <v>23</v>
      </c>
      <c r="R1709" t="str">
        <f t="shared" si="242"/>
        <v>Thu</v>
      </c>
    </row>
    <row r="1710" spans="1:18" x14ac:dyDescent="0.25">
      <c r="A1710" t="str">
        <f>PROPER(Sheet1!A1711)</f>
        <v>Singular</v>
      </c>
      <c r="B1710" t="str">
        <f>PROPER(Sheet1!B1711)</f>
        <v>Sf Bay Area</v>
      </c>
      <c r="C1710" t="s">
        <v>15</v>
      </c>
      <c r="F1710" s="1">
        <v>43944</v>
      </c>
      <c r="G1710" t="s">
        <v>63</v>
      </c>
      <c r="H1710" t="s">
        <v>29</v>
      </c>
      <c r="I1710" s="3">
        <v>50</v>
      </c>
      <c r="J1710" s="4">
        <f t="shared" si="234"/>
        <v>50000</v>
      </c>
      <c r="K1710">
        <f t="shared" si="235"/>
        <v>0</v>
      </c>
      <c r="L1710">
        <f t="shared" si="236"/>
        <v>0</v>
      </c>
      <c r="M1710">
        <f t="shared" si="237"/>
        <v>2020</v>
      </c>
      <c r="N1710">
        <f t="shared" si="238"/>
        <v>4</v>
      </c>
      <c r="O1710">
        <f t="shared" si="239"/>
        <v>17</v>
      </c>
      <c r="P1710" t="str">
        <f t="shared" si="240"/>
        <v>Apr</v>
      </c>
      <c r="Q1710">
        <f t="shared" si="241"/>
        <v>23</v>
      </c>
      <c r="R1710" t="str">
        <f t="shared" si="242"/>
        <v>Thu</v>
      </c>
    </row>
    <row r="1711" spans="1:18" x14ac:dyDescent="0.25">
      <c r="A1711" t="str">
        <f>PROPER(Sheet1!A1712)</f>
        <v>Magic Leap</v>
      </c>
      <c r="B1711" t="str">
        <f>PROPER(Sheet1!B1712)</f>
        <v>Miami</v>
      </c>
      <c r="C1711" t="s">
        <v>37</v>
      </c>
      <c r="D1711">
        <v>1000</v>
      </c>
      <c r="E1711" s="2">
        <v>0.5</v>
      </c>
      <c r="F1711" s="1">
        <v>43943</v>
      </c>
      <c r="G1711" t="s">
        <v>74</v>
      </c>
      <c r="H1711" t="s">
        <v>29</v>
      </c>
      <c r="I1711" s="3">
        <v>2600</v>
      </c>
      <c r="J1711" s="4">
        <f t="shared" si="234"/>
        <v>2600000</v>
      </c>
      <c r="K1711">
        <f t="shared" si="235"/>
        <v>2000</v>
      </c>
      <c r="L1711">
        <f t="shared" si="236"/>
        <v>1000</v>
      </c>
      <c r="M1711">
        <f t="shared" si="237"/>
        <v>2020</v>
      </c>
      <c r="N1711">
        <f t="shared" si="238"/>
        <v>4</v>
      </c>
      <c r="O1711">
        <f t="shared" si="239"/>
        <v>17</v>
      </c>
      <c r="P1711" t="str">
        <f t="shared" si="240"/>
        <v>Apr</v>
      </c>
      <c r="Q1711">
        <f t="shared" si="241"/>
        <v>22</v>
      </c>
      <c r="R1711" t="str">
        <f t="shared" si="242"/>
        <v>Wed</v>
      </c>
    </row>
    <row r="1712" spans="1:18" x14ac:dyDescent="0.25">
      <c r="A1712" t="str">
        <f>PROPER(Sheet1!A1713)</f>
        <v>When I Work</v>
      </c>
      <c r="B1712" t="str">
        <f>PROPER(Sheet1!B1713)</f>
        <v>Minneapolis</v>
      </c>
      <c r="C1712" t="s">
        <v>50</v>
      </c>
      <c r="D1712">
        <v>55</v>
      </c>
      <c r="E1712" s="2">
        <v>0.35</v>
      </c>
      <c r="F1712" s="1">
        <v>43943</v>
      </c>
      <c r="G1712" t="s">
        <v>63</v>
      </c>
      <c r="H1712" t="s">
        <v>29</v>
      </c>
      <c r="I1712" s="3">
        <v>24</v>
      </c>
      <c r="J1712" s="4">
        <f t="shared" si="234"/>
        <v>24000</v>
      </c>
      <c r="K1712">
        <f t="shared" si="235"/>
        <v>157.14285714285714</v>
      </c>
      <c r="L1712">
        <f t="shared" si="236"/>
        <v>102.14285714285714</v>
      </c>
      <c r="M1712">
        <f t="shared" si="237"/>
        <v>2020</v>
      </c>
      <c r="N1712">
        <f t="shared" si="238"/>
        <v>4</v>
      </c>
      <c r="O1712">
        <f t="shared" si="239"/>
        <v>17</v>
      </c>
      <c r="P1712" t="str">
        <f t="shared" si="240"/>
        <v>Apr</v>
      </c>
      <c r="Q1712">
        <f t="shared" si="241"/>
        <v>22</v>
      </c>
      <c r="R1712" t="str">
        <f t="shared" si="242"/>
        <v>Wed</v>
      </c>
    </row>
    <row r="1713" spans="1:18" x14ac:dyDescent="0.25">
      <c r="A1713" t="str">
        <f>PROPER(Sheet1!A1714)</f>
        <v>Ike</v>
      </c>
      <c r="B1713" t="str">
        <f>PROPER(Sheet1!B1714)</f>
        <v>Sf Bay Area</v>
      </c>
      <c r="C1713" t="s">
        <v>94</v>
      </c>
      <c r="D1713">
        <v>10</v>
      </c>
      <c r="E1713" s="2">
        <v>0.14000000000000001</v>
      </c>
      <c r="F1713" s="1">
        <v>43943</v>
      </c>
      <c r="G1713" t="s">
        <v>21</v>
      </c>
      <c r="H1713" t="s">
        <v>29</v>
      </c>
      <c r="I1713" s="3">
        <v>52</v>
      </c>
      <c r="J1713" s="4">
        <f t="shared" si="234"/>
        <v>52000</v>
      </c>
      <c r="K1713">
        <f t="shared" si="235"/>
        <v>71.428571428571416</v>
      </c>
      <c r="L1713">
        <f t="shared" si="236"/>
        <v>61.428571428571416</v>
      </c>
      <c r="M1713">
        <f t="shared" si="237"/>
        <v>2020</v>
      </c>
      <c r="N1713">
        <f t="shared" si="238"/>
        <v>4</v>
      </c>
      <c r="O1713">
        <f t="shared" si="239"/>
        <v>17</v>
      </c>
      <c r="P1713" t="str">
        <f t="shared" si="240"/>
        <v>Apr</v>
      </c>
      <c r="Q1713">
        <f t="shared" si="241"/>
        <v>22</v>
      </c>
      <c r="R1713" t="str">
        <f t="shared" si="242"/>
        <v>Wed</v>
      </c>
    </row>
    <row r="1714" spans="1:18" x14ac:dyDescent="0.25">
      <c r="A1714" t="str">
        <f>PROPER(Sheet1!A1715)</f>
        <v>Airy Rooms</v>
      </c>
      <c r="B1714" t="str">
        <f>PROPER(Sheet1!B1715)</f>
        <v>Jakarta</v>
      </c>
      <c r="C1714" t="s">
        <v>101</v>
      </c>
      <c r="E1714" s="2">
        <v>0.7</v>
      </c>
      <c r="F1714" s="1">
        <v>43943</v>
      </c>
      <c r="G1714" t="s">
        <v>16</v>
      </c>
      <c r="H1714" t="s">
        <v>342</v>
      </c>
      <c r="J1714" s="4">
        <f t="shared" si="234"/>
        <v>0</v>
      </c>
      <c r="K1714">
        <f t="shared" si="235"/>
        <v>0</v>
      </c>
      <c r="L1714">
        <f t="shared" si="236"/>
        <v>0</v>
      </c>
      <c r="M1714">
        <f t="shared" si="237"/>
        <v>2020</v>
      </c>
      <c r="N1714">
        <f t="shared" si="238"/>
        <v>4</v>
      </c>
      <c r="O1714">
        <f t="shared" si="239"/>
        <v>17</v>
      </c>
      <c r="P1714" t="str">
        <f t="shared" si="240"/>
        <v>Apr</v>
      </c>
      <c r="Q1714">
        <f t="shared" si="241"/>
        <v>22</v>
      </c>
      <c r="R1714" t="str">
        <f t="shared" si="242"/>
        <v>Wed</v>
      </c>
    </row>
    <row r="1715" spans="1:18" x14ac:dyDescent="0.25">
      <c r="A1715" t="str">
        <f>PROPER(Sheet1!A1716)</f>
        <v>Clearbit</v>
      </c>
      <c r="B1715" t="str">
        <f>PROPER(Sheet1!B1716)</f>
        <v>Sf Bay Area</v>
      </c>
      <c r="C1715" t="s">
        <v>53</v>
      </c>
      <c r="F1715" s="1">
        <v>43943</v>
      </c>
      <c r="G1715" t="s">
        <v>21</v>
      </c>
      <c r="H1715" t="s">
        <v>29</v>
      </c>
      <c r="I1715" s="3">
        <v>17</v>
      </c>
      <c r="J1715" s="4">
        <f t="shared" si="234"/>
        <v>17000</v>
      </c>
      <c r="K1715">
        <f t="shared" si="235"/>
        <v>0</v>
      </c>
      <c r="L1715">
        <f t="shared" si="236"/>
        <v>0</v>
      </c>
      <c r="M1715">
        <f t="shared" si="237"/>
        <v>2020</v>
      </c>
      <c r="N1715">
        <f t="shared" si="238"/>
        <v>4</v>
      </c>
      <c r="O1715">
        <f t="shared" si="239"/>
        <v>17</v>
      </c>
      <c r="P1715" t="str">
        <f t="shared" si="240"/>
        <v>Apr</v>
      </c>
      <c r="Q1715">
        <f t="shared" si="241"/>
        <v>22</v>
      </c>
      <c r="R1715" t="str">
        <f t="shared" si="242"/>
        <v>Wed</v>
      </c>
    </row>
    <row r="1716" spans="1:18" x14ac:dyDescent="0.25">
      <c r="A1716" t="str">
        <f>PROPER(Sheet1!A1717)</f>
        <v>Extrahop</v>
      </c>
      <c r="B1716" t="str">
        <f>PROPER(Sheet1!B1717)</f>
        <v>Seattle</v>
      </c>
      <c r="C1716" t="s">
        <v>91</v>
      </c>
      <c r="F1716" s="1">
        <v>43943</v>
      </c>
      <c r="G1716" t="s">
        <v>33</v>
      </c>
      <c r="H1716" t="s">
        <v>29</v>
      </c>
      <c r="I1716" s="3">
        <v>61</v>
      </c>
      <c r="J1716" s="4">
        <f t="shared" si="234"/>
        <v>61000</v>
      </c>
      <c r="K1716">
        <f t="shared" si="235"/>
        <v>0</v>
      </c>
      <c r="L1716">
        <f t="shared" si="236"/>
        <v>0</v>
      </c>
      <c r="M1716">
        <f t="shared" si="237"/>
        <v>2020</v>
      </c>
      <c r="N1716">
        <f t="shared" si="238"/>
        <v>4</v>
      </c>
      <c r="O1716">
        <f t="shared" si="239"/>
        <v>17</v>
      </c>
      <c r="P1716" t="str">
        <f t="shared" si="240"/>
        <v>Apr</v>
      </c>
      <c r="Q1716">
        <f t="shared" si="241"/>
        <v>22</v>
      </c>
      <c r="R1716" t="str">
        <f t="shared" si="242"/>
        <v>Wed</v>
      </c>
    </row>
    <row r="1717" spans="1:18" x14ac:dyDescent="0.25">
      <c r="A1717" t="str">
        <f>PROPER(Sheet1!A1718)</f>
        <v>Nearmap</v>
      </c>
      <c r="B1717" t="str">
        <f>PROPER(Sheet1!B1718)</f>
        <v>Sydney</v>
      </c>
      <c r="C1717" t="s">
        <v>151</v>
      </c>
      <c r="E1717" s="2">
        <v>0.1</v>
      </c>
      <c r="F1717" s="1">
        <v>43943</v>
      </c>
      <c r="G1717" t="s">
        <v>11</v>
      </c>
      <c r="H1717" t="s">
        <v>22</v>
      </c>
      <c r="I1717" s="3">
        <v>15</v>
      </c>
      <c r="J1717" s="4">
        <f t="shared" si="234"/>
        <v>15000</v>
      </c>
      <c r="K1717">
        <f t="shared" si="235"/>
        <v>0</v>
      </c>
      <c r="L1717">
        <f t="shared" si="236"/>
        <v>0</v>
      </c>
      <c r="M1717">
        <f t="shared" si="237"/>
        <v>2020</v>
      </c>
      <c r="N1717">
        <f t="shared" si="238"/>
        <v>4</v>
      </c>
      <c r="O1717">
        <f t="shared" si="239"/>
        <v>17</v>
      </c>
      <c r="P1717" t="str">
        <f t="shared" si="240"/>
        <v>Apr</v>
      </c>
      <c r="Q1717">
        <f t="shared" si="241"/>
        <v>22</v>
      </c>
      <c r="R1717" t="str">
        <f t="shared" si="242"/>
        <v>Wed</v>
      </c>
    </row>
    <row r="1718" spans="1:18" x14ac:dyDescent="0.25">
      <c r="A1718" t="str">
        <f>PROPER(Sheet1!A1719)</f>
        <v>Swiggy</v>
      </c>
      <c r="B1718" t="str">
        <f>PROPER(Sheet1!B1719)</f>
        <v>Bengaluru</v>
      </c>
      <c r="C1718" t="s">
        <v>41</v>
      </c>
      <c r="D1718">
        <v>800</v>
      </c>
      <c r="F1718" s="1">
        <v>43942</v>
      </c>
      <c r="G1718" t="s">
        <v>257</v>
      </c>
      <c r="H1718" t="s">
        <v>17</v>
      </c>
      <c r="I1718" s="3">
        <v>1600</v>
      </c>
      <c r="J1718" s="4">
        <f t="shared" si="234"/>
        <v>1600000</v>
      </c>
      <c r="K1718">
        <f t="shared" si="235"/>
        <v>0</v>
      </c>
      <c r="L1718">
        <f t="shared" si="236"/>
        <v>-800</v>
      </c>
      <c r="M1718">
        <f t="shared" si="237"/>
        <v>2020</v>
      </c>
      <c r="N1718">
        <f t="shared" si="238"/>
        <v>4</v>
      </c>
      <c r="O1718">
        <f t="shared" si="239"/>
        <v>17</v>
      </c>
      <c r="P1718" t="str">
        <f t="shared" si="240"/>
        <v>Apr</v>
      </c>
      <c r="Q1718">
        <f t="shared" si="241"/>
        <v>21</v>
      </c>
      <c r="R1718" t="str">
        <f t="shared" si="242"/>
        <v>Tue</v>
      </c>
    </row>
    <row r="1719" spans="1:18" x14ac:dyDescent="0.25">
      <c r="A1719" t="str">
        <f>PROPER(Sheet1!A1720)</f>
        <v>Paytm</v>
      </c>
      <c r="B1719" t="str">
        <f>PROPER(Sheet1!B1720)</f>
        <v>New Delhi</v>
      </c>
      <c r="C1719" t="s">
        <v>32</v>
      </c>
      <c r="D1719">
        <v>500</v>
      </c>
      <c r="F1719" s="1">
        <v>43942</v>
      </c>
      <c r="G1719" t="s">
        <v>16</v>
      </c>
      <c r="H1719" t="s">
        <v>17</v>
      </c>
      <c r="I1719" s="3">
        <v>2200</v>
      </c>
      <c r="J1719" s="4">
        <f t="shared" si="234"/>
        <v>2200000</v>
      </c>
      <c r="K1719">
        <f t="shared" si="235"/>
        <v>0</v>
      </c>
      <c r="L1719">
        <f t="shared" si="236"/>
        <v>-500</v>
      </c>
      <c r="M1719">
        <f t="shared" si="237"/>
        <v>2020</v>
      </c>
      <c r="N1719">
        <f t="shared" si="238"/>
        <v>4</v>
      </c>
      <c r="O1719">
        <f t="shared" si="239"/>
        <v>17</v>
      </c>
      <c r="P1719" t="str">
        <f t="shared" si="240"/>
        <v>Apr</v>
      </c>
      <c r="Q1719">
        <f t="shared" si="241"/>
        <v>21</v>
      </c>
      <c r="R1719" t="str">
        <f t="shared" si="242"/>
        <v>Tue</v>
      </c>
    </row>
    <row r="1720" spans="1:18" x14ac:dyDescent="0.25">
      <c r="A1720" t="str">
        <f>PROPER(Sheet1!A1721)</f>
        <v>Lending Club</v>
      </c>
      <c r="B1720" t="str">
        <f>PROPER(Sheet1!B1721)</f>
        <v>Sf Bay Area</v>
      </c>
      <c r="C1720" t="s">
        <v>32</v>
      </c>
      <c r="D1720">
        <v>460</v>
      </c>
      <c r="E1720" s="2">
        <v>0.3</v>
      </c>
      <c r="F1720" s="1">
        <v>43942</v>
      </c>
      <c r="G1720" t="s">
        <v>11</v>
      </c>
      <c r="H1720" t="s">
        <v>29</v>
      </c>
      <c r="I1720" s="3">
        <v>392</v>
      </c>
      <c r="J1720" s="4">
        <f t="shared" si="234"/>
        <v>392000</v>
      </c>
      <c r="K1720">
        <f t="shared" si="235"/>
        <v>1533.3333333333335</v>
      </c>
      <c r="L1720">
        <f t="shared" si="236"/>
        <v>1073.3333333333335</v>
      </c>
      <c r="M1720">
        <f t="shared" si="237"/>
        <v>2020</v>
      </c>
      <c r="N1720">
        <f t="shared" si="238"/>
        <v>4</v>
      </c>
      <c r="O1720">
        <f t="shared" si="239"/>
        <v>17</v>
      </c>
      <c r="P1720" t="str">
        <f t="shared" si="240"/>
        <v>Apr</v>
      </c>
      <c r="Q1720">
        <f t="shared" si="241"/>
        <v>21</v>
      </c>
      <c r="R1720" t="str">
        <f t="shared" si="242"/>
        <v>Tue</v>
      </c>
    </row>
    <row r="1721" spans="1:18" x14ac:dyDescent="0.25">
      <c r="A1721" t="str">
        <f>PROPER(Sheet1!A1722)</f>
        <v>Houzz</v>
      </c>
      <c r="B1721" t="str">
        <f>PROPER(Sheet1!B1722)</f>
        <v>Sf Bay Area</v>
      </c>
      <c r="C1721" t="s">
        <v>37</v>
      </c>
      <c r="D1721">
        <v>155</v>
      </c>
      <c r="E1721" s="2">
        <v>0.1</v>
      </c>
      <c r="F1721" s="1">
        <v>43942</v>
      </c>
      <c r="G1721" t="s">
        <v>74</v>
      </c>
      <c r="H1721" t="s">
        <v>29</v>
      </c>
      <c r="I1721" s="3">
        <v>613</v>
      </c>
      <c r="J1721" s="4">
        <f t="shared" si="234"/>
        <v>613000</v>
      </c>
      <c r="K1721">
        <f t="shared" si="235"/>
        <v>1550</v>
      </c>
      <c r="L1721">
        <f t="shared" si="236"/>
        <v>1395</v>
      </c>
      <c r="M1721">
        <f t="shared" si="237"/>
        <v>2020</v>
      </c>
      <c r="N1721">
        <f t="shared" si="238"/>
        <v>4</v>
      </c>
      <c r="O1721">
        <f t="shared" si="239"/>
        <v>17</v>
      </c>
      <c r="P1721" t="str">
        <f t="shared" si="240"/>
        <v>Apr</v>
      </c>
      <c r="Q1721">
        <f t="shared" si="241"/>
        <v>21</v>
      </c>
      <c r="R1721" t="str">
        <f t="shared" si="242"/>
        <v>Tue</v>
      </c>
    </row>
    <row r="1722" spans="1:18" x14ac:dyDescent="0.25">
      <c r="A1722" t="str">
        <f>PROPER(Sheet1!A1723)</f>
        <v>Casper</v>
      </c>
      <c r="B1722" t="str">
        <f>PROPER(Sheet1!B1723)</f>
        <v>New York City</v>
      </c>
      <c r="C1722" t="s">
        <v>20</v>
      </c>
      <c r="D1722">
        <v>78</v>
      </c>
      <c r="E1722" s="2">
        <v>0.21</v>
      </c>
      <c r="F1722" s="1">
        <v>43942</v>
      </c>
      <c r="G1722" t="s">
        <v>11</v>
      </c>
      <c r="H1722" t="s">
        <v>29</v>
      </c>
      <c r="I1722" s="3">
        <v>339</v>
      </c>
      <c r="J1722" s="4">
        <f t="shared" si="234"/>
        <v>339000</v>
      </c>
      <c r="K1722">
        <f t="shared" si="235"/>
        <v>371.42857142857144</v>
      </c>
      <c r="L1722">
        <f t="shared" si="236"/>
        <v>293.42857142857144</v>
      </c>
      <c r="M1722">
        <f t="shared" si="237"/>
        <v>2020</v>
      </c>
      <c r="N1722">
        <f t="shared" si="238"/>
        <v>4</v>
      </c>
      <c r="O1722">
        <f t="shared" si="239"/>
        <v>17</v>
      </c>
      <c r="P1722" t="str">
        <f t="shared" si="240"/>
        <v>Apr</v>
      </c>
      <c r="Q1722">
        <f t="shared" si="241"/>
        <v>21</v>
      </c>
      <c r="R1722" t="str">
        <f t="shared" si="242"/>
        <v>Tue</v>
      </c>
    </row>
    <row r="1723" spans="1:18" x14ac:dyDescent="0.25">
      <c r="A1723" t="str">
        <f>PROPER(Sheet1!A1724)</f>
        <v>Realself</v>
      </c>
      <c r="B1723" t="str">
        <f>PROPER(Sheet1!B1724)</f>
        <v>Seattle</v>
      </c>
      <c r="C1723" t="s">
        <v>43</v>
      </c>
      <c r="D1723">
        <v>40</v>
      </c>
      <c r="E1723" s="2">
        <v>0.13</v>
      </c>
      <c r="F1723" s="1">
        <v>43942</v>
      </c>
      <c r="G1723" t="s">
        <v>63</v>
      </c>
      <c r="H1723" t="s">
        <v>29</v>
      </c>
      <c r="I1723" s="3">
        <v>42</v>
      </c>
      <c r="J1723" s="4">
        <f t="shared" si="234"/>
        <v>42000</v>
      </c>
      <c r="K1723">
        <f t="shared" si="235"/>
        <v>307.69230769230768</v>
      </c>
      <c r="L1723">
        <f t="shared" si="236"/>
        <v>267.69230769230768</v>
      </c>
      <c r="M1723">
        <f t="shared" si="237"/>
        <v>2020</v>
      </c>
      <c r="N1723">
        <f t="shared" si="238"/>
        <v>4</v>
      </c>
      <c r="O1723">
        <f t="shared" si="239"/>
        <v>17</v>
      </c>
      <c r="P1723" t="str">
        <f t="shared" si="240"/>
        <v>Apr</v>
      </c>
      <c r="Q1723">
        <f t="shared" si="241"/>
        <v>21</v>
      </c>
      <c r="R1723" t="str">
        <f t="shared" si="242"/>
        <v>Tue</v>
      </c>
    </row>
    <row r="1724" spans="1:18" x14ac:dyDescent="0.25">
      <c r="A1724" t="str">
        <f>PROPER(Sheet1!A1725)</f>
        <v>Freshbooks</v>
      </c>
      <c r="B1724" t="str">
        <f>PROPER(Sheet1!B1725)</f>
        <v>Toronto</v>
      </c>
      <c r="C1724" t="s">
        <v>32</v>
      </c>
      <c r="D1724">
        <v>38</v>
      </c>
      <c r="E1724" s="2">
        <v>0.09</v>
      </c>
      <c r="F1724" s="1">
        <v>43942</v>
      </c>
      <c r="G1724" t="s">
        <v>63</v>
      </c>
      <c r="H1724" t="s">
        <v>109</v>
      </c>
      <c r="I1724" s="3">
        <v>75</v>
      </c>
      <c r="J1724" s="4">
        <f t="shared" si="234"/>
        <v>75000</v>
      </c>
      <c r="K1724">
        <f t="shared" si="235"/>
        <v>422.22222222222223</v>
      </c>
      <c r="L1724">
        <f t="shared" si="236"/>
        <v>384.22222222222223</v>
      </c>
      <c r="M1724">
        <f t="shared" si="237"/>
        <v>2020</v>
      </c>
      <c r="N1724">
        <f t="shared" si="238"/>
        <v>4</v>
      </c>
      <c r="O1724">
        <f t="shared" si="239"/>
        <v>17</v>
      </c>
      <c r="P1724" t="str">
        <f t="shared" si="240"/>
        <v>Apr</v>
      </c>
      <c r="Q1724">
        <f t="shared" si="241"/>
        <v>21</v>
      </c>
      <c r="R1724" t="str">
        <f t="shared" si="242"/>
        <v>Tue</v>
      </c>
    </row>
    <row r="1725" spans="1:18" x14ac:dyDescent="0.25">
      <c r="A1725" t="str">
        <f>PROPER(Sheet1!A1726)</f>
        <v>Patreon</v>
      </c>
      <c r="B1725" t="str">
        <f>PROPER(Sheet1!B1726)</f>
        <v>Sf Bay Area</v>
      </c>
      <c r="C1725" t="s">
        <v>10</v>
      </c>
      <c r="D1725">
        <v>30</v>
      </c>
      <c r="E1725" s="2">
        <v>0.13</v>
      </c>
      <c r="F1725" s="1">
        <v>43942</v>
      </c>
      <c r="G1725" t="s">
        <v>72</v>
      </c>
      <c r="H1725" t="s">
        <v>29</v>
      </c>
      <c r="I1725" s="3">
        <v>165</v>
      </c>
      <c r="J1725" s="4">
        <f t="shared" si="234"/>
        <v>165000</v>
      </c>
      <c r="K1725">
        <f t="shared" si="235"/>
        <v>230.76923076923077</v>
      </c>
      <c r="L1725">
        <f t="shared" si="236"/>
        <v>200.76923076923077</v>
      </c>
      <c r="M1725">
        <f t="shared" si="237"/>
        <v>2020</v>
      </c>
      <c r="N1725">
        <f t="shared" si="238"/>
        <v>4</v>
      </c>
      <c r="O1725">
        <f t="shared" si="239"/>
        <v>17</v>
      </c>
      <c r="P1725" t="str">
        <f t="shared" si="240"/>
        <v>Apr</v>
      </c>
      <c r="Q1725">
        <f t="shared" si="241"/>
        <v>21</v>
      </c>
      <c r="R1725" t="str">
        <f t="shared" si="242"/>
        <v>Tue</v>
      </c>
    </row>
    <row r="1726" spans="1:18" x14ac:dyDescent="0.25">
      <c r="A1726" t="str">
        <f>PROPER(Sheet1!A1727)</f>
        <v>Lambda School</v>
      </c>
      <c r="B1726" t="str">
        <f>PROPER(Sheet1!B1727)</f>
        <v>Sf Bay Area</v>
      </c>
      <c r="C1726" t="s">
        <v>25</v>
      </c>
      <c r="D1726">
        <v>19</v>
      </c>
      <c r="F1726" s="1">
        <v>43942</v>
      </c>
      <c r="G1726" t="s">
        <v>63</v>
      </c>
      <c r="H1726" t="s">
        <v>29</v>
      </c>
      <c r="I1726" s="3">
        <v>48</v>
      </c>
      <c r="J1726" s="4">
        <f t="shared" si="234"/>
        <v>48000</v>
      </c>
      <c r="K1726">
        <f t="shared" si="235"/>
        <v>0</v>
      </c>
      <c r="L1726">
        <f t="shared" si="236"/>
        <v>-19</v>
      </c>
      <c r="M1726">
        <f t="shared" si="237"/>
        <v>2020</v>
      </c>
      <c r="N1726">
        <f t="shared" si="238"/>
        <v>4</v>
      </c>
      <c r="O1726">
        <f t="shared" si="239"/>
        <v>17</v>
      </c>
      <c r="P1726" t="str">
        <f t="shared" si="240"/>
        <v>Apr</v>
      </c>
      <c r="Q1726">
        <f t="shared" si="241"/>
        <v>21</v>
      </c>
      <c r="R1726" t="str">
        <f t="shared" si="242"/>
        <v>Tue</v>
      </c>
    </row>
    <row r="1727" spans="1:18" x14ac:dyDescent="0.25">
      <c r="A1727" t="str">
        <f>PROPER(Sheet1!A1728)</f>
        <v>Politico / Protocol</v>
      </c>
      <c r="B1727" t="str">
        <f>PROPER(Sheet1!B1728)</f>
        <v>Washington D.C.</v>
      </c>
      <c r="C1727" t="s">
        <v>10</v>
      </c>
      <c r="D1727">
        <v>13</v>
      </c>
      <c r="F1727" s="1">
        <v>43942</v>
      </c>
      <c r="G1727" t="s">
        <v>16</v>
      </c>
      <c r="H1727" t="s">
        <v>29</v>
      </c>
      <c r="J1727" s="4">
        <f t="shared" si="234"/>
        <v>0</v>
      </c>
      <c r="K1727">
        <f t="shared" si="235"/>
        <v>0</v>
      </c>
      <c r="L1727">
        <f t="shared" si="236"/>
        <v>-13</v>
      </c>
      <c r="M1727">
        <f t="shared" si="237"/>
        <v>2020</v>
      </c>
      <c r="N1727">
        <f t="shared" si="238"/>
        <v>4</v>
      </c>
      <c r="O1727">
        <f t="shared" si="239"/>
        <v>17</v>
      </c>
      <c r="P1727" t="str">
        <f t="shared" si="240"/>
        <v>Apr</v>
      </c>
      <c r="Q1727">
        <f t="shared" si="241"/>
        <v>21</v>
      </c>
      <c r="R1727" t="str">
        <f t="shared" si="242"/>
        <v>Tue</v>
      </c>
    </row>
    <row r="1728" spans="1:18" x14ac:dyDescent="0.25">
      <c r="A1728" t="str">
        <f>PROPER(Sheet1!A1729)</f>
        <v>Bringg</v>
      </c>
      <c r="B1728" t="str">
        <f>PROPER(Sheet1!B1729)</f>
        <v>Tel Aviv</v>
      </c>
      <c r="C1728" t="s">
        <v>211</v>
      </c>
      <c r="D1728">
        <v>10</v>
      </c>
      <c r="E1728" s="2">
        <v>0.1</v>
      </c>
      <c r="F1728" s="1">
        <v>43942</v>
      </c>
      <c r="G1728" t="s">
        <v>72</v>
      </c>
      <c r="H1728" t="s">
        <v>243</v>
      </c>
      <c r="I1728" s="3">
        <v>84</v>
      </c>
      <c r="J1728" s="4">
        <f t="shared" si="234"/>
        <v>84000</v>
      </c>
      <c r="K1728">
        <f t="shared" si="235"/>
        <v>100</v>
      </c>
      <c r="L1728">
        <f t="shared" si="236"/>
        <v>90</v>
      </c>
      <c r="M1728">
        <f t="shared" si="237"/>
        <v>2020</v>
      </c>
      <c r="N1728">
        <f t="shared" si="238"/>
        <v>4</v>
      </c>
      <c r="O1728">
        <f t="shared" si="239"/>
        <v>17</v>
      </c>
      <c r="P1728" t="str">
        <f t="shared" si="240"/>
        <v>Apr</v>
      </c>
      <c r="Q1728">
        <f t="shared" si="241"/>
        <v>21</v>
      </c>
      <c r="R1728" t="str">
        <f t="shared" si="242"/>
        <v>Tue</v>
      </c>
    </row>
    <row r="1729" spans="1:18" x14ac:dyDescent="0.25">
      <c r="A1729" t="str">
        <f>PROPER(Sheet1!A1730)</f>
        <v>Klook</v>
      </c>
      <c r="B1729" t="str">
        <f>PROPER(Sheet1!B1730)</f>
        <v>Hong Kong</v>
      </c>
      <c r="C1729" t="s">
        <v>101</v>
      </c>
      <c r="D1729">
        <v>300</v>
      </c>
      <c r="E1729" s="2">
        <v>0.15</v>
      </c>
      <c r="F1729" s="1">
        <v>43941</v>
      </c>
      <c r="G1729" t="s">
        <v>72</v>
      </c>
      <c r="H1729" t="s">
        <v>778</v>
      </c>
      <c r="I1729" s="3">
        <v>521</v>
      </c>
      <c r="J1729" s="4">
        <f t="shared" si="234"/>
        <v>521000</v>
      </c>
      <c r="K1729">
        <f t="shared" si="235"/>
        <v>2000</v>
      </c>
      <c r="L1729">
        <f t="shared" si="236"/>
        <v>1700</v>
      </c>
      <c r="M1729">
        <f t="shared" si="237"/>
        <v>2020</v>
      </c>
      <c r="N1729">
        <f t="shared" si="238"/>
        <v>4</v>
      </c>
      <c r="O1729">
        <f t="shared" si="239"/>
        <v>17</v>
      </c>
      <c r="P1729" t="str">
        <f t="shared" si="240"/>
        <v>Apr</v>
      </c>
      <c r="Q1729">
        <f t="shared" si="241"/>
        <v>20</v>
      </c>
      <c r="R1729" t="str">
        <f t="shared" si="242"/>
        <v>Mon</v>
      </c>
    </row>
    <row r="1730" spans="1:18" x14ac:dyDescent="0.25">
      <c r="A1730" t="str">
        <f>PROPER(Sheet1!A1731)</f>
        <v>Consensys</v>
      </c>
      <c r="B1730" t="str">
        <f>PROPER(Sheet1!B1731)</f>
        <v>New York City</v>
      </c>
      <c r="C1730" t="s">
        <v>28</v>
      </c>
      <c r="D1730">
        <v>91</v>
      </c>
      <c r="E1730" s="2">
        <v>0.14000000000000001</v>
      </c>
      <c r="F1730" s="1">
        <v>43941</v>
      </c>
      <c r="G1730" t="s">
        <v>16</v>
      </c>
      <c r="H1730" t="s">
        <v>29</v>
      </c>
      <c r="I1730" s="3">
        <v>10</v>
      </c>
      <c r="J1730" s="4">
        <f t="shared" ref="J1730:J1793" si="243">1000*I1730</f>
        <v>10000</v>
      </c>
      <c r="K1730">
        <f t="shared" ref="K1730:K1793" si="244">IFERROR(D1730/E1730,0)</f>
        <v>649.99999999999989</v>
      </c>
      <c r="L1730">
        <f t="shared" ref="L1730:L1793" si="245">IFERROR(K1730-D1730,0)</f>
        <v>558.99999999999989</v>
      </c>
      <c r="M1730">
        <f t="shared" ref="M1730:M1793" si="246">YEAR(F1730)</f>
        <v>2020</v>
      </c>
      <c r="N1730">
        <f t="shared" ref="N1730:N1793" si="247">MONTH(F1730)</f>
        <v>4</v>
      </c>
      <c r="O1730">
        <f t="shared" ref="O1730:O1793" si="248">WEEKNUM(F1730)</f>
        <v>17</v>
      </c>
      <c r="P1730" t="str">
        <f t="shared" ref="P1730:P1793" si="249">TEXT(F1730,"MMM")</f>
        <v>Apr</v>
      </c>
      <c r="Q1730">
        <f t="shared" ref="Q1730:Q1793" si="250">DAY(F1730)</f>
        <v>20</v>
      </c>
      <c r="R1730" t="str">
        <f t="shared" ref="R1730:R1793" si="251">TEXT(F1730,"DDD")</f>
        <v>Mon</v>
      </c>
    </row>
    <row r="1731" spans="1:18" x14ac:dyDescent="0.25">
      <c r="A1731" t="str">
        <f>PROPER(Sheet1!A1732)</f>
        <v>Gumgum</v>
      </c>
      <c r="B1731" t="str">
        <f>PROPER(Sheet1!B1732)</f>
        <v>Los Angeles</v>
      </c>
      <c r="C1731" t="s">
        <v>15</v>
      </c>
      <c r="D1731">
        <v>90</v>
      </c>
      <c r="E1731" s="2">
        <v>0.25</v>
      </c>
      <c r="F1731" s="1">
        <v>43941</v>
      </c>
      <c r="G1731" t="s">
        <v>72</v>
      </c>
      <c r="H1731" t="s">
        <v>29</v>
      </c>
      <c r="I1731" s="3">
        <v>58</v>
      </c>
      <c r="J1731" s="4">
        <f t="shared" si="243"/>
        <v>58000</v>
      </c>
      <c r="K1731">
        <f t="shared" si="244"/>
        <v>360</v>
      </c>
      <c r="L1731">
        <f t="shared" si="245"/>
        <v>270</v>
      </c>
      <c r="M1731">
        <f t="shared" si="246"/>
        <v>2020</v>
      </c>
      <c r="N1731">
        <f t="shared" si="247"/>
        <v>4</v>
      </c>
      <c r="O1731">
        <f t="shared" si="248"/>
        <v>17</v>
      </c>
      <c r="P1731" t="str">
        <f t="shared" si="249"/>
        <v>Apr</v>
      </c>
      <c r="Q1731">
        <f t="shared" si="250"/>
        <v>20</v>
      </c>
      <c r="R1731" t="str">
        <f t="shared" si="251"/>
        <v>Mon</v>
      </c>
    </row>
    <row r="1732" spans="1:18" x14ac:dyDescent="0.25">
      <c r="A1732" t="str">
        <f>PROPER(Sheet1!A1733)</f>
        <v>Kueski</v>
      </c>
      <c r="B1732" t="str">
        <f>PROPER(Sheet1!B1733)</f>
        <v>Guadalajara</v>
      </c>
      <c r="C1732" t="s">
        <v>32</v>
      </c>
      <c r="D1732">
        <v>90</v>
      </c>
      <c r="E1732" s="2">
        <v>0.3</v>
      </c>
      <c r="F1732" s="1">
        <v>43941</v>
      </c>
      <c r="G1732" t="s">
        <v>63</v>
      </c>
      <c r="H1732" t="s">
        <v>474</v>
      </c>
      <c r="I1732" s="3">
        <v>38</v>
      </c>
      <c r="J1732" s="4">
        <f t="shared" si="243"/>
        <v>38000</v>
      </c>
      <c r="K1732">
        <f t="shared" si="244"/>
        <v>300</v>
      </c>
      <c r="L1732">
        <f t="shared" si="245"/>
        <v>210</v>
      </c>
      <c r="M1732">
        <f t="shared" si="246"/>
        <v>2020</v>
      </c>
      <c r="N1732">
        <f t="shared" si="247"/>
        <v>4</v>
      </c>
      <c r="O1732">
        <f t="shared" si="248"/>
        <v>17</v>
      </c>
      <c r="P1732" t="str">
        <f t="shared" si="249"/>
        <v>Apr</v>
      </c>
      <c r="Q1732">
        <f t="shared" si="250"/>
        <v>20</v>
      </c>
      <c r="R1732" t="str">
        <f t="shared" si="251"/>
        <v>Mon</v>
      </c>
    </row>
    <row r="1733" spans="1:18" x14ac:dyDescent="0.25">
      <c r="A1733" t="str">
        <f>PROPER(Sheet1!A1734)</f>
        <v>Movidesk</v>
      </c>
      <c r="B1733" t="str">
        <f>PROPER(Sheet1!B1734)</f>
        <v>Blumenau</v>
      </c>
      <c r="C1733" t="s">
        <v>96</v>
      </c>
      <c r="D1733">
        <v>33</v>
      </c>
      <c r="E1733" s="2">
        <v>0.25</v>
      </c>
      <c r="F1733" s="1">
        <v>43941</v>
      </c>
      <c r="G1733" t="s">
        <v>202</v>
      </c>
      <c r="H1733" t="s">
        <v>148</v>
      </c>
      <c r="I1733" s="3">
        <v>1</v>
      </c>
      <c r="J1733" s="4">
        <f t="shared" si="243"/>
        <v>1000</v>
      </c>
      <c r="K1733">
        <f t="shared" si="244"/>
        <v>132</v>
      </c>
      <c r="L1733">
        <f t="shared" si="245"/>
        <v>99</v>
      </c>
      <c r="M1733">
        <f t="shared" si="246"/>
        <v>2020</v>
      </c>
      <c r="N1733">
        <f t="shared" si="247"/>
        <v>4</v>
      </c>
      <c r="O1733">
        <f t="shared" si="248"/>
        <v>17</v>
      </c>
      <c r="P1733" t="str">
        <f t="shared" si="249"/>
        <v>Apr</v>
      </c>
      <c r="Q1733">
        <f t="shared" si="250"/>
        <v>20</v>
      </c>
      <c r="R1733" t="str">
        <f t="shared" si="251"/>
        <v>Mon</v>
      </c>
    </row>
    <row r="1734" spans="1:18" x14ac:dyDescent="0.25">
      <c r="A1734" t="str">
        <f>PROPER(Sheet1!A1735)</f>
        <v>Zum</v>
      </c>
      <c r="B1734" t="str">
        <f>PROPER(Sheet1!B1735)</f>
        <v>Sf Bay Area</v>
      </c>
      <c r="C1734" t="s">
        <v>94</v>
      </c>
      <c r="D1734">
        <v>28</v>
      </c>
      <c r="F1734" s="1">
        <v>43941</v>
      </c>
      <c r="G1734" t="s">
        <v>33</v>
      </c>
      <c r="H1734" t="s">
        <v>29</v>
      </c>
      <c r="I1734" s="3">
        <v>71</v>
      </c>
      <c r="J1734" s="4">
        <f t="shared" si="243"/>
        <v>71000</v>
      </c>
      <c r="K1734">
        <f t="shared" si="244"/>
        <v>0</v>
      </c>
      <c r="L1734">
        <f t="shared" si="245"/>
        <v>-28</v>
      </c>
      <c r="M1734">
        <f t="shared" si="246"/>
        <v>2020</v>
      </c>
      <c r="N1734">
        <f t="shared" si="247"/>
        <v>4</v>
      </c>
      <c r="O1734">
        <f t="shared" si="248"/>
        <v>17</v>
      </c>
      <c r="P1734" t="str">
        <f t="shared" si="249"/>
        <v>Apr</v>
      </c>
      <c r="Q1734">
        <f t="shared" si="250"/>
        <v>20</v>
      </c>
      <c r="R1734" t="str">
        <f t="shared" si="251"/>
        <v>Mon</v>
      </c>
    </row>
    <row r="1735" spans="1:18" x14ac:dyDescent="0.25">
      <c r="A1735" t="str">
        <f>PROPER(Sheet1!A1736)</f>
        <v>Komodo Health</v>
      </c>
      <c r="B1735" t="str">
        <f>PROPER(Sheet1!B1736)</f>
        <v>Sf Bay Area</v>
      </c>
      <c r="C1735" t="s">
        <v>43</v>
      </c>
      <c r="D1735">
        <v>23</v>
      </c>
      <c r="E1735" s="2">
        <v>0.09</v>
      </c>
      <c r="F1735" s="1">
        <v>43941</v>
      </c>
      <c r="G1735" t="s">
        <v>33</v>
      </c>
      <c r="H1735" t="s">
        <v>29</v>
      </c>
      <c r="I1735" s="3">
        <v>50</v>
      </c>
      <c r="J1735" s="4">
        <f t="shared" si="243"/>
        <v>50000</v>
      </c>
      <c r="K1735">
        <f t="shared" si="244"/>
        <v>255.55555555555557</v>
      </c>
      <c r="L1735">
        <f t="shared" si="245"/>
        <v>232.55555555555557</v>
      </c>
      <c r="M1735">
        <f t="shared" si="246"/>
        <v>2020</v>
      </c>
      <c r="N1735">
        <f t="shared" si="247"/>
        <v>4</v>
      </c>
      <c r="O1735">
        <f t="shared" si="248"/>
        <v>17</v>
      </c>
      <c r="P1735" t="str">
        <f t="shared" si="249"/>
        <v>Apr</v>
      </c>
      <c r="Q1735">
        <f t="shared" si="250"/>
        <v>20</v>
      </c>
      <c r="R1735" t="str">
        <f t="shared" si="251"/>
        <v>Mon</v>
      </c>
    </row>
    <row r="1736" spans="1:18" x14ac:dyDescent="0.25">
      <c r="A1736" t="str">
        <f>PROPER(Sheet1!A1737)</f>
        <v>Forward</v>
      </c>
      <c r="B1736" t="str">
        <f>PROPER(Sheet1!B1737)</f>
        <v>Sf Bay Area</v>
      </c>
      <c r="C1736" t="s">
        <v>43</v>
      </c>
      <c r="D1736">
        <v>10</v>
      </c>
      <c r="E1736" s="2">
        <v>0.03</v>
      </c>
      <c r="F1736" s="1">
        <v>43941</v>
      </c>
      <c r="G1736" t="s">
        <v>33</v>
      </c>
      <c r="H1736" t="s">
        <v>29</v>
      </c>
      <c r="I1736" s="3">
        <v>100</v>
      </c>
      <c r="J1736" s="4">
        <f t="shared" si="243"/>
        <v>100000</v>
      </c>
      <c r="K1736">
        <f t="shared" si="244"/>
        <v>333.33333333333337</v>
      </c>
      <c r="L1736">
        <f t="shared" si="245"/>
        <v>323.33333333333337</v>
      </c>
      <c r="M1736">
        <f t="shared" si="246"/>
        <v>2020</v>
      </c>
      <c r="N1736">
        <f t="shared" si="247"/>
        <v>4</v>
      </c>
      <c r="O1736">
        <f t="shared" si="248"/>
        <v>17</v>
      </c>
      <c r="P1736" t="str">
        <f t="shared" si="249"/>
        <v>Apr</v>
      </c>
      <c r="Q1736">
        <f t="shared" si="250"/>
        <v>20</v>
      </c>
      <c r="R1736" t="str">
        <f t="shared" si="251"/>
        <v>Mon</v>
      </c>
    </row>
    <row r="1737" spans="1:18" x14ac:dyDescent="0.25">
      <c r="A1737" t="str">
        <f>PROPER(Sheet1!A1738)</f>
        <v>Hipcamp</v>
      </c>
      <c r="B1737" t="str">
        <f>PROPER(Sheet1!B1738)</f>
        <v>Sf Bay Area</v>
      </c>
      <c r="C1737" t="s">
        <v>101</v>
      </c>
      <c r="E1737" s="2">
        <v>0.6</v>
      </c>
      <c r="F1737" s="1">
        <v>43941</v>
      </c>
      <c r="G1737" t="s">
        <v>63</v>
      </c>
      <c r="H1737" t="s">
        <v>29</v>
      </c>
      <c r="I1737" s="3">
        <v>40.5</v>
      </c>
      <c r="J1737" s="4">
        <f t="shared" si="243"/>
        <v>40500</v>
      </c>
      <c r="K1737">
        <f t="shared" si="244"/>
        <v>0</v>
      </c>
      <c r="L1737">
        <f t="shared" si="245"/>
        <v>0</v>
      </c>
      <c r="M1737">
        <f t="shared" si="246"/>
        <v>2020</v>
      </c>
      <c r="N1737">
        <f t="shared" si="247"/>
        <v>4</v>
      </c>
      <c r="O1737">
        <f t="shared" si="248"/>
        <v>17</v>
      </c>
      <c r="P1737" t="str">
        <f t="shared" si="249"/>
        <v>Apr</v>
      </c>
      <c r="Q1737">
        <f t="shared" si="250"/>
        <v>20</v>
      </c>
      <c r="R1737" t="str">
        <f t="shared" si="251"/>
        <v>Mon</v>
      </c>
    </row>
    <row r="1738" spans="1:18" x14ac:dyDescent="0.25">
      <c r="A1738" t="str">
        <f>PROPER(Sheet1!A1739)</f>
        <v>Motif Investing</v>
      </c>
      <c r="B1738" t="str">
        <f>PROPER(Sheet1!B1739)</f>
        <v>Sf Bay Area</v>
      </c>
      <c r="C1738" t="s">
        <v>32</v>
      </c>
      <c r="E1738" s="2">
        <v>1</v>
      </c>
      <c r="F1738" s="1">
        <v>43939</v>
      </c>
      <c r="G1738" t="s">
        <v>74</v>
      </c>
      <c r="H1738" t="s">
        <v>29</v>
      </c>
      <c r="I1738" s="3">
        <v>126</v>
      </c>
      <c r="J1738" s="4">
        <f t="shared" si="243"/>
        <v>126000</v>
      </c>
      <c r="K1738">
        <f t="shared" si="244"/>
        <v>0</v>
      </c>
      <c r="L1738">
        <f t="shared" si="245"/>
        <v>0</v>
      </c>
      <c r="M1738">
        <f t="shared" si="246"/>
        <v>2020</v>
      </c>
      <c r="N1738">
        <f t="shared" si="247"/>
        <v>4</v>
      </c>
      <c r="O1738">
        <f t="shared" si="248"/>
        <v>16</v>
      </c>
      <c r="P1738" t="str">
        <f t="shared" si="249"/>
        <v>Apr</v>
      </c>
      <c r="Q1738">
        <f t="shared" si="250"/>
        <v>18</v>
      </c>
      <c r="R1738" t="str">
        <f t="shared" si="251"/>
        <v>Sat</v>
      </c>
    </row>
    <row r="1739" spans="1:18" x14ac:dyDescent="0.25">
      <c r="A1739" t="str">
        <f>PROPER(Sheet1!A1740)</f>
        <v>Blackbuck</v>
      </c>
      <c r="B1739" t="str">
        <f>PROPER(Sheet1!B1740)</f>
        <v>Bengaluru</v>
      </c>
      <c r="C1739" t="s">
        <v>211</v>
      </c>
      <c r="D1739">
        <v>200</v>
      </c>
      <c r="F1739" s="1">
        <v>43938</v>
      </c>
      <c r="G1739" t="s">
        <v>72</v>
      </c>
      <c r="H1739" t="s">
        <v>17</v>
      </c>
      <c r="I1739" s="3">
        <v>293</v>
      </c>
      <c r="J1739" s="4">
        <f t="shared" si="243"/>
        <v>293000</v>
      </c>
      <c r="K1739">
        <f t="shared" si="244"/>
        <v>0</v>
      </c>
      <c r="L1739">
        <f t="shared" si="245"/>
        <v>-200</v>
      </c>
      <c r="M1739">
        <f t="shared" si="246"/>
        <v>2020</v>
      </c>
      <c r="N1739">
        <f t="shared" si="247"/>
        <v>4</v>
      </c>
      <c r="O1739">
        <f t="shared" si="248"/>
        <v>16</v>
      </c>
      <c r="P1739" t="str">
        <f t="shared" si="249"/>
        <v>Apr</v>
      </c>
      <c r="Q1739">
        <f t="shared" si="250"/>
        <v>17</v>
      </c>
      <c r="R1739" t="str">
        <f t="shared" si="251"/>
        <v>Fri</v>
      </c>
    </row>
    <row r="1740" spans="1:18" x14ac:dyDescent="0.25">
      <c r="A1740" t="str">
        <f>PROPER(Sheet1!A1741)</f>
        <v>Contaazul</v>
      </c>
      <c r="B1740" t="str">
        <f>PROPER(Sheet1!B1741)</f>
        <v>Joinville</v>
      </c>
      <c r="C1740" t="s">
        <v>25</v>
      </c>
      <c r="D1740">
        <v>140</v>
      </c>
      <c r="E1740" s="2">
        <v>0.35</v>
      </c>
      <c r="F1740" s="1">
        <v>43938</v>
      </c>
      <c r="G1740" t="s">
        <v>72</v>
      </c>
      <c r="H1740" t="s">
        <v>148</v>
      </c>
      <c r="I1740" s="3">
        <v>37</v>
      </c>
      <c r="J1740" s="4">
        <f t="shared" si="243"/>
        <v>37000</v>
      </c>
      <c r="K1740">
        <f t="shared" si="244"/>
        <v>400</v>
      </c>
      <c r="L1740">
        <f t="shared" si="245"/>
        <v>260</v>
      </c>
      <c r="M1740">
        <f t="shared" si="246"/>
        <v>2020</v>
      </c>
      <c r="N1740">
        <f t="shared" si="247"/>
        <v>4</v>
      </c>
      <c r="O1740">
        <f t="shared" si="248"/>
        <v>16</v>
      </c>
      <c r="P1740" t="str">
        <f t="shared" si="249"/>
        <v>Apr</v>
      </c>
      <c r="Q1740">
        <f t="shared" si="250"/>
        <v>17</v>
      </c>
      <c r="R1740" t="str">
        <f t="shared" si="251"/>
        <v>Fri</v>
      </c>
    </row>
    <row r="1741" spans="1:18" x14ac:dyDescent="0.25">
      <c r="A1741" t="str">
        <f>PROPER(Sheet1!A1742)</f>
        <v>Greenhouse Software</v>
      </c>
      <c r="B1741" t="str">
        <f>PROPER(Sheet1!B1742)</f>
        <v>New York City</v>
      </c>
      <c r="C1741" t="s">
        <v>488</v>
      </c>
      <c r="D1741">
        <v>120</v>
      </c>
      <c r="E1741" s="2">
        <v>0.28000000000000003</v>
      </c>
      <c r="F1741" s="1">
        <v>43938</v>
      </c>
      <c r="G1741" t="s">
        <v>72</v>
      </c>
      <c r="H1741" t="s">
        <v>29</v>
      </c>
      <c r="I1741" s="3">
        <v>110</v>
      </c>
      <c r="J1741" s="4">
        <f t="shared" si="243"/>
        <v>110000</v>
      </c>
      <c r="K1741">
        <f t="shared" si="244"/>
        <v>428.57142857142856</v>
      </c>
      <c r="L1741">
        <f t="shared" si="245"/>
        <v>308.57142857142856</v>
      </c>
      <c r="M1741">
        <f t="shared" si="246"/>
        <v>2020</v>
      </c>
      <c r="N1741">
        <f t="shared" si="247"/>
        <v>4</v>
      </c>
      <c r="O1741">
        <f t="shared" si="248"/>
        <v>16</v>
      </c>
      <c r="P1741" t="str">
        <f t="shared" si="249"/>
        <v>Apr</v>
      </c>
      <c r="Q1741">
        <f t="shared" si="250"/>
        <v>17</v>
      </c>
      <c r="R1741" t="str">
        <f t="shared" si="251"/>
        <v>Fri</v>
      </c>
    </row>
    <row r="1742" spans="1:18" x14ac:dyDescent="0.25">
      <c r="A1742" t="str">
        <f>PROPER(Sheet1!A1743)</f>
        <v>Quintoandar</v>
      </c>
      <c r="B1742" t="str">
        <f>PROPER(Sheet1!B1743)</f>
        <v>Sao Paulo</v>
      </c>
      <c r="C1742" t="s">
        <v>60</v>
      </c>
      <c r="D1742">
        <v>88</v>
      </c>
      <c r="E1742" s="2">
        <v>0.08</v>
      </c>
      <c r="F1742" s="1">
        <v>43938</v>
      </c>
      <c r="G1742" t="s">
        <v>72</v>
      </c>
      <c r="H1742" t="s">
        <v>148</v>
      </c>
      <c r="I1742" s="3">
        <v>335</v>
      </c>
      <c r="J1742" s="4">
        <f t="shared" si="243"/>
        <v>335000</v>
      </c>
      <c r="K1742">
        <f t="shared" si="244"/>
        <v>1100</v>
      </c>
      <c r="L1742">
        <f t="shared" si="245"/>
        <v>1012</v>
      </c>
      <c r="M1742">
        <f t="shared" si="246"/>
        <v>2020</v>
      </c>
      <c r="N1742">
        <f t="shared" si="247"/>
        <v>4</v>
      </c>
      <c r="O1742">
        <f t="shared" si="248"/>
        <v>16</v>
      </c>
      <c r="P1742" t="str">
        <f t="shared" si="249"/>
        <v>Apr</v>
      </c>
      <c r="Q1742">
        <f t="shared" si="250"/>
        <v>17</v>
      </c>
      <c r="R1742" t="str">
        <f t="shared" si="251"/>
        <v>Fri</v>
      </c>
    </row>
    <row r="1743" spans="1:18" x14ac:dyDescent="0.25">
      <c r="A1743" t="str">
        <f>PROPER(Sheet1!A1744)</f>
        <v>Loft</v>
      </c>
      <c r="B1743" t="str">
        <f>PROPER(Sheet1!B1744)</f>
        <v>Sao Paulo</v>
      </c>
      <c r="C1743" t="s">
        <v>60</v>
      </c>
      <c r="D1743">
        <v>47</v>
      </c>
      <c r="E1743" s="2">
        <v>0.1</v>
      </c>
      <c r="F1743" s="1">
        <v>43938</v>
      </c>
      <c r="G1743" t="s">
        <v>33</v>
      </c>
      <c r="H1743" t="s">
        <v>148</v>
      </c>
      <c r="I1743" s="3">
        <v>263</v>
      </c>
      <c r="J1743" s="4">
        <f t="shared" si="243"/>
        <v>263000</v>
      </c>
      <c r="K1743">
        <f t="shared" si="244"/>
        <v>470</v>
      </c>
      <c r="L1743">
        <f t="shared" si="245"/>
        <v>423</v>
      </c>
      <c r="M1743">
        <f t="shared" si="246"/>
        <v>2020</v>
      </c>
      <c r="N1743">
        <f t="shared" si="247"/>
        <v>4</v>
      </c>
      <c r="O1743">
        <f t="shared" si="248"/>
        <v>16</v>
      </c>
      <c r="P1743" t="str">
        <f t="shared" si="249"/>
        <v>Apr</v>
      </c>
      <c r="Q1743">
        <f t="shared" si="250"/>
        <v>17</v>
      </c>
      <c r="R1743" t="str">
        <f t="shared" si="251"/>
        <v>Fri</v>
      </c>
    </row>
    <row r="1744" spans="1:18" x14ac:dyDescent="0.25">
      <c r="A1744" t="str">
        <f>PROPER(Sheet1!A1745)</f>
        <v>Zilingo</v>
      </c>
      <c r="B1744" t="str">
        <f>PROPER(Sheet1!B1745)</f>
        <v>Singapore</v>
      </c>
      <c r="C1744" t="s">
        <v>20</v>
      </c>
      <c r="D1744">
        <v>44</v>
      </c>
      <c r="E1744" s="2">
        <v>0.05</v>
      </c>
      <c r="F1744" s="1">
        <v>43938</v>
      </c>
      <c r="G1744" t="s">
        <v>72</v>
      </c>
      <c r="H1744" t="s">
        <v>205</v>
      </c>
      <c r="I1744" s="3">
        <v>307</v>
      </c>
      <c r="J1744" s="4">
        <f t="shared" si="243"/>
        <v>307000</v>
      </c>
      <c r="K1744">
        <f t="shared" si="244"/>
        <v>880</v>
      </c>
      <c r="L1744">
        <f t="shared" si="245"/>
        <v>836</v>
      </c>
      <c r="M1744">
        <f t="shared" si="246"/>
        <v>2020</v>
      </c>
      <c r="N1744">
        <f t="shared" si="247"/>
        <v>4</v>
      </c>
      <c r="O1744">
        <f t="shared" si="248"/>
        <v>16</v>
      </c>
      <c r="P1744" t="str">
        <f t="shared" si="249"/>
        <v>Apr</v>
      </c>
      <c r="Q1744">
        <f t="shared" si="250"/>
        <v>17</v>
      </c>
      <c r="R1744" t="str">
        <f t="shared" si="251"/>
        <v>Fri</v>
      </c>
    </row>
    <row r="1745" spans="1:18" x14ac:dyDescent="0.25">
      <c r="A1745" t="str">
        <f>PROPER(Sheet1!A1746)</f>
        <v>Labster</v>
      </c>
      <c r="B1745" t="str">
        <f>PROPER(Sheet1!B1746)</f>
        <v>Copenhagen</v>
      </c>
      <c r="C1745" t="s">
        <v>25</v>
      </c>
      <c r="D1745">
        <v>40</v>
      </c>
      <c r="F1745" s="1">
        <v>43938</v>
      </c>
      <c r="G1745" t="s">
        <v>63</v>
      </c>
      <c r="H1745" t="s">
        <v>775</v>
      </c>
      <c r="I1745" s="3">
        <v>34</v>
      </c>
      <c r="J1745" s="4">
        <f t="shared" si="243"/>
        <v>34000</v>
      </c>
      <c r="K1745">
        <f t="shared" si="244"/>
        <v>0</v>
      </c>
      <c r="L1745">
        <f t="shared" si="245"/>
        <v>-40</v>
      </c>
      <c r="M1745">
        <f t="shared" si="246"/>
        <v>2020</v>
      </c>
      <c r="N1745">
        <f t="shared" si="247"/>
        <v>4</v>
      </c>
      <c r="O1745">
        <f t="shared" si="248"/>
        <v>16</v>
      </c>
      <c r="P1745" t="str">
        <f t="shared" si="249"/>
        <v>Apr</v>
      </c>
      <c r="Q1745">
        <f t="shared" si="250"/>
        <v>17</v>
      </c>
      <c r="R1745" t="str">
        <f t="shared" si="251"/>
        <v>Fri</v>
      </c>
    </row>
    <row r="1746" spans="1:18" x14ac:dyDescent="0.25">
      <c r="A1746" t="str">
        <f>PROPER(Sheet1!A1747)</f>
        <v>Sweetgreen</v>
      </c>
      <c r="B1746" t="str">
        <f>PROPER(Sheet1!B1747)</f>
        <v>Los Angeles</v>
      </c>
      <c r="C1746" t="s">
        <v>41</v>
      </c>
      <c r="D1746">
        <v>35</v>
      </c>
      <c r="E1746" s="2">
        <v>0.1</v>
      </c>
      <c r="F1746" s="1">
        <v>43938</v>
      </c>
      <c r="G1746" t="s">
        <v>257</v>
      </c>
      <c r="H1746" t="s">
        <v>29</v>
      </c>
      <c r="I1746" s="3">
        <v>478</v>
      </c>
      <c r="J1746" s="4">
        <f t="shared" si="243"/>
        <v>478000</v>
      </c>
      <c r="K1746">
        <f t="shared" si="244"/>
        <v>350</v>
      </c>
      <c r="L1746">
        <f t="shared" si="245"/>
        <v>315</v>
      </c>
      <c r="M1746">
        <f t="shared" si="246"/>
        <v>2020</v>
      </c>
      <c r="N1746">
        <f t="shared" si="247"/>
        <v>4</v>
      </c>
      <c r="O1746">
        <f t="shared" si="248"/>
        <v>16</v>
      </c>
      <c r="P1746" t="str">
        <f t="shared" si="249"/>
        <v>Apr</v>
      </c>
      <c r="Q1746">
        <f t="shared" si="250"/>
        <v>17</v>
      </c>
      <c r="R1746" t="str">
        <f t="shared" si="251"/>
        <v>Fri</v>
      </c>
    </row>
    <row r="1747" spans="1:18" x14ac:dyDescent="0.25">
      <c r="A1747" t="str">
        <f>PROPER(Sheet1!A1748)</f>
        <v>People.Ai</v>
      </c>
      <c r="B1747" t="str">
        <f>PROPER(Sheet1!B1748)</f>
        <v>Sf Bay Area</v>
      </c>
      <c r="C1747" t="s">
        <v>15</v>
      </c>
      <c r="D1747">
        <v>30</v>
      </c>
      <c r="E1747" s="2">
        <v>0.18</v>
      </c>
      <c r="F1747" s="1">
        <v>43938</v>
      </c>
      <c r="G1747" t="s">
        <v>33</v>
      </c>
      <c r="H1747" t="s">
        <v>29</v>
      </c>
      <c r="I1747" s="3">
        <v>100</v>
      </c>
      <c r="J1747" s="4">
        <f t="shared" si="243"/>
        <v>100000</v>
      </c>
      <c r="K1747">
        <f t="shared" si="244"/>
        <v>166.66666666666669</v>
      </c>
      <c r="L1747">
        <f t="shared" si="245"/>
        <v>136.66666666666669</v>
      </c>
      <c r="M1747">
        <f t="shared" si="246"/>
        <v>2020</v>
      </c>
      <c r="N1747">
        <f t="shared" si="247"/>
        <v>4</v>
      </c>
      <c r="O1747">
        <f t="shared" si="248"/>
        <v>16</v>
      </c>
      <c r="P1747" t="str">
        <f t="shared" si="249"/>
        <v>Apr</v>
      </c>
      <c r="Q1747">
        <f t="shared" si="250"/>
        <v>17</v>
      </c>
      <c r="R1747" t="str">
        <f t="shared" si="251"/>
        <v>Fri</v>
      </c>
    </row>
    <row r="1748" spans="1:18" x14ac:dyDescent="0.25">
      <c r="A1748" t="str">
        <f>PROPER(Sheet1!A1749)</f>
        <v>Tor</v>
      </c>
      <c r="B1748" t="str">
        <f>PROPER(Sheet1!B1749)</f>
        <v>Boston</v>
      </c>
      <c r="C1748" t="s">
        <v>91</v>
      </c>
      <c r="D1748">
        <v>13</v>
      </c>
      <c r="E1748" s="2">
        <v>0.37</v>
      </c>
      <c r="F1748" s="1">
        <v>43938</v>
      </c>
      <c r="G1748" t="s">
        <v>16</v>
      </c>
      <c r="H1748" t="s">
        <v>29</v>
      </c>
      <c r="I1748" s="3">
        <v>1</v>
      </c>
      <c r="J1748" s="4">
        <f t="shared" si="243"/>
        <v>1000</v>
      </c>
      <c r="K1748">
        <f t="shared" si="244"/>
        <v>35.135135135135137</v>
      </c>
      <c r="L1748">
        <f t="shared" si="245"/>
        <v>22.135135135135137</v>
      </c>
      <c r="M1748">
        <f t="shared" si="246"/>
        <v>2020</v>
      </c>
      <c r="N1748">
        <f t="shared" si="247"/>
        <v>4</v>
      </c>
      <c r="O1748">
        <f t="shared" si="248"/>
        <v>16</v>
      </c>
      <c r="P1748" t="str">
        <f t="shared" si="249"/>
        <v>Apr</v>
      </c>
      <c r="Q1748">
        <f t="shared" si="250"/>
        <v>17</v>
      </c>
      <c r="R1748" t="str">
        <f t="shared" si="251"/>
        <v>Fri</v>
      </c>
    </row>
    <row r="1749" spans="1:18" x14ac:dyDescent="0.25">
      <c r="A1749" t="str">
        <f>PROPER(Sheet1!A1750)</f>
        <v>Bitgo</v>
      </c>
      <c r="B1749" t="str">
        <f>PROPER(Sheet1!B1750)</f>
        <v>Sf Bay Area</v>
      </c>
      <c r="C1749" t="s">
        <v>28</v>
      </c>
      <c r="E1749" s="2">
        <v>0.12</v>
      </c>
      <c r="F1749" s="1">
        <v>43938</v>
      </c>
      <c r="G1749" t="s">
        <v>63</v>
      </c>
      <c r="H1749" t="s">
        <v>29</v>
      </c>
      <c r="I1749" s="3">
        <v>69</v>
      </c>
      <c r="J1749" s="4">
        <f t="shared" si="243"/>
        <v>69000</v>
      </c>
      <c r="K1749">
        <f t="shared" si="244"/>
        <v>0</v>
      </c>
      <c r="L1749">
        <f t="shared" si="245"/>
        <v>0</v>
      </c>
      <c r="M1749">
        <f t="shared" si="246"/>
        <v>2020</v>
      </c>
      <c r="N1749">
        <f t="shared" si="247"/>
        <v>4</v>
      </c>
      <c r="O1749">
        <f t="shared" si="248"/>
        <v>16</v>
      </c>
      <c r="P1749" t="str">
        <f t="shared" si="249"/>
        <v>Apr</v>
      </c>
      <c r="Q1749">
        <f t="shared" si="250"/>
        <v>17</v>
      </c>
      <c r="R1749" t="str">
        <f t="shared" si="251"/>
        <v>Fri</v>
      </c>
    </row>
    <row r="1750" spans="1:18" x14ac:dyDescent="0.25">
      <c r="A1750" t="str">
        <f>PROPER(Sheet1!A1751)</f>
        <v>Dispatch</v>
      </c>
      <c r="B1750" t="str">
        <f>PROPER(Sheet1!B1751)</f>
        <v>Boston</v>
      </c>
      <c r="C1750" t="s">
        <v>62</v>
      </c>
      <c r="E1750" s="2">
        <v>0.38</v>
      </c>
      <c r="F1750" s="1">
        <v>43938</v>
      </c>
      <c r="G1750" t="s">
        <v>21</v>
      </c>
      <c r="H1750" t="s">
        <v>29</v>
      </c>
      <c r="I1750" s="3">
        <v>18</v>
      </c>
      <c r="J1750" s="4">
        <f t="shared" si="243"/>
        <v>18000</v>
      </c>
      <c r="K1750">
        <f t="shared" si="244"/>
        <v>0</v>
      </c>
      <c r="L1750">
        <f t="shared" si="245"/>
        <v>0</v>
      </c>
      <c r="M1750">
        <f t="shared" si="246"/>
        <v>2020</v>
      </c>
      <c r="N1750">
        <f t="shared" si="247"/>
        <v>4</v>
      </c>
      <c r="O1750">
        <f t="shared" si="248"/>
        <v>16</v>
      </c>
      <c r="P1750" t="str">
        <f t="shared" si="249"/>
        <v>Apr</v>
      </c>
      <c r="Q1750">
        <f t="shared" si="250"/>
        <v>17</v>
      </c>
      <c r="R1750" t="str">
        <f t="shared" si="251"/>
        <v>Fri</v>
      </c>
    </row>
    <row r="1751" spans="1:18" x14ac:dyDescent="0.25">
      <c r="A1751" t="str">
        <f>PROPER(Sheet1!A1752)</f>
        <v>Food52</v>
      </c>
      <c r="B1751" t="str">
        <f>PROPER(Sheet1!B1752)</f>
        <v>New York City</v>
      </c>
      <c r="C1751" t="s">
        <v>41</v>
      </c>
      <c r="F1751" s="1">
        <v>43938</v>
      </c>
      <c r="G1751" t="s">
        <v>44</v>
      </c>
      <c r="H1751" t="s">
        <v>29</v>
      </c>
      <c r="I1751" s="3">
        <v>96</v>
      </c>
      <c r="J1751" s="4">
        <f t="shared" si="243"/>
        <v>96000</v>
      </c>
      <c r="K1751">
        <f t="shared" si="244"/>
        <v>0</v>
      </c>
      <c r="L1751">
        <f t="shared" si="245"/>
        <v>0</v>
      </c>
      <c r="M1751">
        <f t="shared" si="246"/>
        <v>2020</v>
      </c>
      <c r="N1751">
        <f t="shared" si="247"/>
        <v>4</v>
      </c>
      <c r="O1751">
        <f t="shared" si="248"/>
        <v>16</v>
      </c>
      <c r="P1751" t="str">
        <f t="shared" si="249"/>
        <v>Apr</v>
      </c>
      <c r="Q1751">
        <f t="shared" si="250"/>
        <v>17</v>
      </c>
      <c r="R1751" t="str">
        <f t="shared" si="251"/>
        <v>Fri</v>
      </c>
    </row>
    <row r="1752" spans="1:18" x14ac:dyDescent="0.25">
      <c r="A1752" t="str">
        <f>PROPER(Sheet1!A1753)</f>
        <v>Influitive</v>
      </c>
      <c r="B1752" t="str">
        <f>PROPER(Sheet1!B1753)</f>
        <v>Toronto</v>
      </c>
      <c r="C1752" t="s">
        <v>15</v>
      </c>
      <c r="F1752" s="1">
        <v>43938</v>
      </c>
      <c r="G1752" t="s">
        <v>16</v>
      </c>
      <c r="H1752" t="s">
        <v>109</v>
      </c>
      <c r="I1752" s="3">
        <v>59</v>
      </c>
      <c r="J1752" s="4">
        <f t="shared" si="243"/>
        <v>59000</v>
      </c>
      <c r="K1752">
        <f t="shared" si="244"/>
        <v>0</v>
      </c>
      <c r="L1752">
        <f t="shared" si="245"/>
        <v>0</v>
      </c>
      <c r="M1752">
        <f t="shared" si="246"/>
        <v>2020</v>
      </c>
      <c r="N1752">
        <f t="shared" si="247"/>
        <v>4</v>
      </c>
      <c r="O1752">
        <f t="shared" si="248"/>
        <v>16</v>
      </c>
      <c r="P1752" t="str">
        <f t="shared" si="249"/>
        <v>Apr</v>
      </c>
      <c r="Q1752">
        <f t="shared" si="250"/>
        <v>17</v>
      </c>
      <c r="R1752" t="str">
        <f t="shared" si="251"/>
        <v>Fri</v>
      </c>
    </row>
    <row r="1753" spans="1:18" x14ac:dyDescent="0.25">
      <c r="A1753" t="str">
        <f>PROPER(Sheet1!A1754)</f>
        <v>Cargurus</v>
      </c>
      <c r="B1753" t="str">
        <f>PROPER(Sheet1!B1754)</f>
        <v>Boston</v>
      </c>
      <c r="C1753" t="s">
        <v>94</v>
      </c>
      <c r="D1753">
        <v>130</v>
      </c>
      <c r="E1753" s="2">
        <v>0.13</v>
      </c>
      <c r="F1753" s="1">
        <v>43937</v>
      </c>
      <c r="G1753" t="s">
        <v>11</v>
      </c>
      <c r="H1753" t="s">
        <v>29</v>
      </c>
      <c r="I1753" s="3">
        <v>1</v>
      </c>
      <c r="J1753" s="4">
        <f t="shared" si="243"/>
        <v>1000</v>
      </c>
      <c r="K1753">
        <f t="shared" si="244"/>
        <v>1000</v>
      </c>
      <c r="L1753">
        <f t="shared" si="245"/>
        <v>870</v>
      </c>
      <c r="M1753">
        <f t="shared" si="246"/>
        <v>2020</v>
      </c>
      <c r="N1753">
        <f t="shared" si="247"/>
        <v>4</v>
      </c>
      <c r="O1753">
        <f t="shared" si="248"/>
        <v>16</v>
      </c>
      <c r="P1753" t="str">
        <f t="shared" si="249"/>
        <v>Apr</v>
      </c>
      <c r="Q1753">
        <f t="shared" si="250"/>
        <v>16</v>
      </c>
      <c r="R1753" t="str">
        <f t="shared" si="251"/>
        <v>Thu</v>
      </c>
    </row>
    <row r="1754" spans="1:18" x14ac:dyDescent="0.25">
      <c r="A1754" t="str">
        <f>PROPER(Sheet1!A1755)</f>
        <v>Funding Societies</v>
      </c>
      <c r="B1754" t="str">
        <f>PROPER(Sheet1!B1755)</f>
        <v>Singapore</v>
      </c>
      <c r="C1754" t="s">
        <v>32</v>
      </c>
      <c r="D1754">
        <v>65</v>
      </c>
      <c r="E1754" s="2">
        <v>0.18</v>
      </c>
      <c r="F1754" s="1">
        <v>43937</v>
      </c>
      <c r="G1754" t="s">
        <v>63</v>
      </c>
      <c r="H1754" t="s">
        <v>205</v>
      </c>
      <c r="I1754" s="3">
        <v>42</v>
      </c>
      <c r="J1754" s="4">
        <f t="shared" si="243"/>
        <v>42000</v>
      </c>
      <c r="K1754">
        <f t="shared" si="244"/>
        <v>361.11111111111114</v>
      </c>
      <c r="L1754">
        <f t="shared" si="245"/>
        <v>296.11111111111114</v>
      </c>
      <c r="M1754">
        <f t="shared" si="246"/>
        <v>2020</v>
      </c>
      <c r="N1754">
        <f t="shared" si="247"/>
        <v>4</v>
      </c>
      <c r="O1754">
        <f t="shared" si="248"/>
        <v>16</v>
      </c>
      <c r="P1754" t="str">
        <f t="shared" si="249"/>
        <v>Apr</v>
      </c>
      <c r="Q1754">
        <f t="shared" si="250"/>
        <v>16</v>
      </c>
      <c r="R1754" t="str">
        <f t="shared" si="251"/>
        <v>Thu</v>
      </c>
    </row>
    <row r="1755" spans="1:18" x14ac:dyDescent="0.25">
      <c r="A1755" t="str">
        <f>PROPER(Sheet1!A1756)</f>
        <v>Clevertap</v>
      </c>
      <c r="B1755" t="str">
        <f>PROPER(Sheet1!B1756)</f>
        <v>Mumbai</v>
      </c>
      <c r="C1755" t="s">
        <v>15</v>
      </c>
      <c r="D1755">
        <v>60</v>
      </c>
      <c r="E1755" s="2">
        <v>0.2</v>
      </c>
      <c r="F1755" s="1">
        <v>43937</v>
      </c>
      <c r="G1755" t="s">
        <v>33</v>
      </c>
      <c r="H1755" t="s">
        <v>17</v>
      </c>
      <c r="I1755" s="3">
        <v>76</v>
      </c>
      <c r="J1755" s="4">
        <f t="shared" si="243"/>
        <v>76000</v>
      </c>
      <c r="K1755">
        <f t="shared" si="244"/>
        <v>300</v>
      </c>
      <c r="L1755">
        <f t="shared" si="245"/>
        <v>240</v>
      </c>
      <c r="M1755">
        <f t="shared" si="246"/>
        <v>2020</v>
      </c>
      <c r="N1755">
        <f t="shared" si="247"/>
        <v>4</v>
      </c>
      <c r="O1755">
        <f t="shared" si="248"/>
        <v>16</v>
      </c>
      <c r="P1755" t="str">
        <f t="shared" si="249"/>
        <v>Apr</v>
      </c>
      <c r="Q1755">
        <f t="shared" si="250"/>
        <v>16</v>
      </c>
      <c r="R1755" t="str">
        <f t="shared" si="251"/>
        <v>Thu</v>
      </c>
    </row>
    <row r="1756" spans="1:18" x14ac:dyDescent="0.25">
      <c r="A1756" t="str">
        <f>PROPER(Sheet1!A1757)</f>
        <v>Crowdriff</v>
      </c>
      <c r="B1756" t="str">
        <f>PROPER(Sheet1!B1757)</f>
        <v>Toronto</v>
      </c>
      <c r="C1756" t="s">
        <v>15</v>
      </c>
      <c r="F1756" s="1">
        <v>43937</v>
      </c>
      <c r="G1756" t="s">
        <v>21</v>
      </c>
      <c r="H1756" t="s">
        <v>109</v>
      </c>
      <c r="I1756" s="3">
        <v>11</v>
      </c>
      <c r="J1756" s="4">
        <f t="shared" si="243"/>
        <v>11000</v>
      </c>
      <c r="K1756">
        <f t="shared" si="244"/>
        <v>0</v>
      </c>
      <c r="L1756">
        <f t="shared" si="245"/>
        <v>0</v>
      </c>
      <c r="M1756">
        <f t="shared" si="246"/>
        <v>2020</v>
      </c>
      <c r="N1756">
        <f t="shared" si="247"/>
        <v>4</v>
      </c>
      <c r="O1756">
        <f t="shared" si="248"/>
        <v>16</v>
      </c>
      <c r="P1756" t="str">
        <f t="shared" si="249"/>
        <v>Apr</v>
      </c>
      <c r="Q1756">
        <f t="shared" si="250"/>
        <v>16</v>
      </c>
      <c r="R1756" t="str">
        <f t="shared" si="251"/>
        <v>Thu</v>
      </c>
    </row>
    <row r="1757" spans="1:18" x14ac:dyDescent="0.25">
      <c r="A1757" t="str">
        <f>PROPER(Sheet1!A1758)</f>
        <v>Fullstory</v>
      </c>
      <c r="B1757" t="str">
        <f>PROPER(Sheet1!B1758)</f>
        <v>Atlanta</v>
      </c>
      <c r="C1757" t="s">
        <v>15</v>
      </c>
      <c r="F1757" s="1">
        <v>43937</v>
      </c>
      <c r="G1757" t="s">
        <v>33</v>
      </c>
      <c r="H1757" t="s">
        <v>29</v>
      </c>
      <c r="I1757" s="3">
        <v>59</v>
      </c>
      <c r="J1757" s="4">
        <f t="shared" si="243"/>
        <v>59000</v>
      </c>
      <c r="K1757">
        <f t="shared" si="244"/>
        <v>0</v>
      </c>
      <c r="L1757">
        <f t="shared" si="245"/>
        <v>0</v>
      </c>
      <c r="M1757">
        <f t="shared" si="246"/>
        <v>2020</v>
      </c>
      <c r="N1757">
        <f t="shared" si="247"/>
        <v>4</v>
      </c>
      <c r="O1757">
        <f t="shared" si="248"/>
        <v>16</v>
      </c>
      <c r="P1757" t="str">
        <f t="shared" si="249"/>
        <v>Apr</v>
      </c>
      <c r="Q1757">
        <f t="shared" si="250"/>
        <v>16</v>
      </c>
      <c r="R1757" t="str">
        <f t="shared" si="251"/>
        <v>Thu</v>
      </c>
    </row>
    <row r="1758" spans="1:18" x14ac:dyDescent="0.25">
      <c r="A1758" t="str">
        <f>PROPER(Sheet1!A1759)</f>
        <v>Grailed</v>
      </c>
      <c r="B1758" t="str">
        <f>PROPER(Sheet1!B1759)</f>
        <v>New York City</v>
      </c>
      <c r="C1758" t="s">
        <v>20</v>
      </c>
      <c r="F1758" s="1">
        <v>43937</v>
      </c>
      <c r="G1758" t="s">
        <v>21</v>
      </c>
      <c r="H1758" t="s">
        <v>29</v>
      </c>
      <c r="I1758" s="3">
        <v>16</v>
      </c>
      <c r="J1758" s="4">
        <f t="shared" si="243"/>
        <v>16000</v>
      </c>
      <c r="K1758">
        <f t="shared" si="244"/>
        <v>0</v>
      </c>
      <c r="L1758">
        <f t="shared" si="245"/>
        <v>0</v>
      </c>
      <c r="M1758">
        <f t="shared" si="246"/>
        <v>2020</v>
      </c>
      <c r="N1758">
        <f t="shared" si="247"/>
        <v>4</v>
      </c>
      <c r="O1758">
        <f t="shared" si="248"/>
        <v>16</v>
      </c>
      <c r="P1758" t="str">
        <f t="shared" si="249"/>
        <v>Apr</v>
      </c>
      <c r="Q1758">
        <f t="shared" si="250"/>
        <v>16</v>
      </c>
      <c r="R1758" t="str">
        <f t="shared" si="251"/>
        <v>Thu</v>
      </c>
    </row>
    <row r="1759" spans="1:18" x14ac:dyDescent="0.25">
      <c r="A1759" t="str">
        <f>PROPER(Sheet1!A1760)</f>
        <v>Lumenad</v>
      </c>
      <c r="B1759" t="str">
        <f>PROPER(Sheet1!B1760)</f>
        <v>Missoula</v>
      </c>
      <c r="C1759" t="s">
        <v>15</v>
      </c>
      <c r="F1759" s="1">
        <v>43937</v>
      </c>
      <c r="G1759" t="s">
        <v>16</v>
      </c>
      <c r="H1759" t="s">
        <v>29</v>
      </c>
      <c r="J1759" s="4">
        <f t="shared" si="243"/>
        <v>0</v>
      </c>
      <c r="K1759">
        <f t="shared" si="244"/>
        <v>0</v>
      </c>
      <c r="L1759">
        <f t="shared" si="245"/>
        <v>0</v>
      </c>
      <c r="M1759">
        <f t="shared" si="246"/>
        <v>2020</v>
      </c>
      <c r="N1759">
        <f t="shared" si="247"/>
        <v>4</v>
      </c>
      <c r="O1759">
        <f t="shared" si="248"/>
        <v>16</v>
      </c>
      <c r="P1759" t="str">
        <f t="shared" si="249"/>
        <v>Apr</v>
      </c>
      <c r="Q1759">
        <f t="shared" si="250"/>
        <v>16</v>
      </c>
      <c r="R1759" t="str">
        <f t="shared" si="251"/>
        <v>Thu</v>
      </c>
    </row>
    <row r="1760" spans="1:18" x14ac:dyDescent="0.25">
      <c r="A1760" t="str">
        <f>PROPER(Sheet1!A1761)</f>
        <v>Purse</v>
      </c>
      <c r="B1760" t="str">
        <f>PROPER(Sheet1!B1761)</f>
        <v>Sf Bay Area</v>
      </c>
      <c r="C1760" t="s">
        <v>28</v>
      </c>
      <c r="E1760" s="2">
        <v>1</v>
      </c>
      <c r="F1760" s="1">
        <v>43937</v>
      </c>
      <c r="G1760" t="s">
        <v>202</v>
      </c>
      <c r="H1760" t="s">
        <v>29</v>
      </c>
      <c r="I1760" s="3">
        <v>1</v>
      </c>
      <c r="J1760" s="4">
        <f t="shared" si="243"/>
        <v>1000</v>
      </c>
      <c r="K1760">
        <f t="shared" si="244"/>
        <v>0</v>
      </c>
      <c r="L1760">
        <f t="shared" si="245"/>
        <v>0</v>
      </c>
      <c r="M1760">
        <f t="shared" si="246"/>
        <v>2020</v>
      </c>
      <c r="N1760">
        <f t="shared" si="247"/>
        <v>4</v>
      </c>
      <c r="O1760">
        <f t="shared" si="248"/>
        <v>16</v>
      </c>
      <c r="P1760" t="str">
        <f t="shared" si="249"/>
        <v>Apr</v>
      </c>
      <c r="Q1760">
        <f t="shared" si="250"/>
        <v>16</v>
      </c>
      <c r="R1760" t="str">
        <f t="shared" si="251"/>
        <v>Thu</v>
      </c>
    </row>
    <row r="1761" spans="1:18" x14ac:dyDescent="0.25">
      <c r="A1761" t="str">
        <f>PROPER(Sheet1!A1762)</f>
        <v>Squadvoice</v>
      </c>
      <c r="B1761" t="str">
        <f>PROPER(Sheet1!B1762)</f>
        <v>Columbus</v>
      </c>
      <c r="C1761" t="s">
        <v>60</v>
      </c>
      <c r="F1761" s="1">
        <v>43937</v>
      </c>
      <c r="G1761" t="s">
        <v>21</v>
      </c>
      <c r="H1761" t="s">
        <v>29</v>
      </c>
      <c r="I1761" s="3">
        <v>2</v>
      </c>
      <c r="J1761" s="4">
        <f t="shared" si="243"/>
        <v>2000</v>
      </c>
      <c r="K1761">
        <f t="shared" si="244"/>
        <v>0</v>
      </c>
      <c r="L1761">
        <f t="shared" si="245"/>
        <v>0</v>
      </c>
      <c r="M1761">
        <f t="shared" si="246"/>
        <v>2020</v>
      </c>
      <c r="N1761">
        <f t="shared" si="247"/>
        <v>4</v>
      </c>
      <c r="O1761">
        <f t="shared" si="248"/>
        <v>16</v>
      </c>
      <c r="P1761" t="str">
        <f t="shared" si="249"/>
        <v>Apr</v>
      </c>
      <c r="Q1761">
        <f t="shared" si="250"/>
        <v>16</v>
      </c>
      <c r="R1761" t="str">
        <f t="shared" si="251"/>
        <v>Thu</v>
      </c>
    </row>
    <row r="1762" spans="1:18" x14ac:dyDescent="0.25">
      <c r="A1762" t="str">
        <f>PROPER(Sheet1!A1763)</f>
        <v>Opendoor</v>
      </c>
      <c r="B1762" t="str">
        <f>PROPER(Sheet1!B1763)</f>
        <v>Sf Bay Area</v>
      </c>
      <c r="C1762" t="s">
        <v>60</v>
      </c>
      <c r="D1762">
        <v>600</v>
      </c>
      <c r="E1762" s="2">
        <v>0.35</v>
      </c>
      <c r="F1762" s="1">
        <v>43936</v>
      </c>
      <c r="G1762" t="s">
        <v>74</v>
      </c>
      <c r="H1762" t="s">
        <v>29</v>
      </c>
      <c r="I1762" s="3">
        <v>1500</v>
      </c>
      <c r="J1762" s="4">
        <f t="shared" si="243"/>
        <v>1500000</v>
      </c>
      <c r="K1762">
        <f t="shared" si="244"/>
        <v>1714.2857142857144</v>
      </c>
      <c r="L1762">
        <f t="shared" si="245"/>
        <v>1114.2857142857144</v>
      </c>
      <c r="M1762">
        <f t="shared" si="246"/>
        <v>2020</v>
      </c>
      <c r="N1762">
        <f t="shared" si="247"/>
        <v>4</v>
      </c>
      <c r="O1762">
        <f t="shared" si="248"/>
        <v>16</v>
      </c>
      <c r="P1762" t="str">
        <f t="shared" si="249"/>
        <v>Apr</v>
      </c>
      <c r="Q1762">
        <f t="shared" si="250"/>
        <v>15</v>
      </c>
      <c r="R1762" t="str">
        <f t="shared" si="251"/>
        <v>Wed</v>
      </c>
    </row>
    <row r="1763" spans="1:18" x14ac:dyDescent="0.25">
      <c r="A1763" t="str">
        <f>PROPER(Sheet1!A1764)</f>
        <v>Gopro</v>
      </c>
      <c r="B1763" t="str">
        <f>PROPER(Sheet1!B1764)</f>
        <v>Sf Bay Area</v>
      </c>
      <c r="C1763" t="s">
        <v>37</v>
      </c>
      <c r="D1763">
        <v>200</v>
      </c>
      <c r="E1763" s="2">
        <v>0.2</v>
      </c>
      <c r="F1763" s="1">
        <v>43936</v>
      </c>
      <c r="G1763" t="s">
        <v>11</v>
      </c>
      <c r="H1763" t="s">
        <v>29</v>
      </c>
      <c r="I1763" s="3">
        <v>288</v>
      </c>
      <c r="J1763" s="4">
        <f t="shared" si="243"/>
        <v>288000</v>
      </c>
      <c r="K1763">
        <f t="shared" si="244"/>
        <v>1000</v>
      </c>
      <c r="L1763">
        <f t="shared" si="245"/>
        <v>800</v>
      </c>
      <c r="M1763">
        <f t="shared" si="246"/>
        <v>2020</v>
      </c>
      <c r="N1763">
        <f t="shared" si="247"/>
        <v>4</v>
      </c>
      <c r="O1763">
        <f t="shared" si="248"/>
        <v>16</v>
      </c>
      <c r="P1763" t="str">
        <f t="shared" si="249"/>
        <v>Apr</v>
      </c>
      <c r="Q1763">
        <f t="shared" si="250"/>
        <v>15</v>
      </c>
      <c r="R1763" t="str">
        <f t="shared" si="251"/>
        <v>Wed</v>
      </c>
    </row>
    <row r="1764" spans="1:18" x14ac:dyDescent="0.25">
      <c r="A1764" t="str">
        <f>PROPER(Sheet1!A1765)</f>
        <v>Shop101</v>
      </c>
      <c r="B1764" t="str">
        <f>PROPER(Sheet1!B1765)</f>
        <v>Mumbai</v>
      </c>
      <c r="C1764" t="s">
        <v>20</v>
      </c>
      <c r="D1764">
        <v>200</v>
      </c>
      <c r="E1764" s="2">
        <v>0.4</v>
      </c>
      <c r="F1764" s="1">
        <v>43936</v>
      </c>
      <c r="G1764" t="s">
        <v>33</v>
      </c>
      <c r="H1764" t="s">
        <v>17</v>
      </c>
      <c r="I1764" s="3">
        <v>19</v>
      </c>
      <c r="J1764" s="4">
        <f t="shared" si="243"/>
        <v>19000</v>
      </c>
      <c r="K1764">
        <f t="shared" si="244"/>
        <v>500</v>
      </c>
      <c r="L1764">
        <f t="shared" si="245"/>
        <v>300</v>
      </c>
      <c r="M1764">
        <f t="shared" si="246"/>
        <v>2020</v>
      </c>
      <c r="N1764">
        <f t="shared" si="247"/>
        <v>4</v>
      </c>
      <c r="O1764">
        <f t="shared" si="248"/>
        <v>16</v>
      </c>
      <c r="P1764" t="str">
        <f t="shared" si="249"/>
        <v>Apr</v>
      </c>
      <c r="Q1764">
        <f t="shared" si="250"/>
        <v>15</v>
      </c>
      <c r="R1764" t="str">
        <f t="shared" si="251"/>
        <v>Wed</v>
      </c>
    </row>
    <row r="1765" spans="1:18" x14ac:dyDescent="0.25">
      <c r="A1765" t="str">
        <f>PROPER(Sheet1!A1766)</f>
        <v>Zume</v>
      </c>
      <c r="B1765" t="str">
        <f>PROPER(Sheet1!B1766)</f>
        <v>Sf Bay Area</v>
      </c>
      <c r="C1765" t="s">
        <v>41</v>
      </c>
      <c r="D1765">
        <v>200</v>
      </c>
      <c r="E1765" s="2">
        <v>0.67</v>
      </c>
      <c r="F1765" s="1">
        <v>43936</v>
      </c>
      <c r="G1765" t="s">
        <v>16</v>
      </c>
      <c r="H1765" t="s">
        <v>29</v>
      </c>
      <c r="I1765" s="3">
        <v>423</v>
      </c>
      <c r="J1765" s="4">
        <f t="shared" si="243"/>
        <v>423000</v>
      </c>
      <c r="K1765">
        <f t="shared" si="244"/>
        <v>298.50746268656712</v>
      </c>
      <c r="L1765">
        <f t="shared" si="245"/>
        <v>98.507462686567123</v>
      </c>
      <c r="M1765">
        <f t="shared" si="246"/>
        <v>2020</v>
      </c>
      <c r="N1765">
        <f t="shared" si="247"/>
        <v>4</v>
      </c>
      <c r="O1765">
        <f t="shared" si="248"/>
        <v>16</v>
      </c>
      <c r="P1765" t="str">
        <f t="shared" si="249"/>
        <v>Apr</v>
      </c>
      <c r="Q1765">
        <f t="shared" si="250"/>
        <v>15</v>
      </c>
      <c r="R1765" t="str">
        <f t="shared" si="251"/>
        <v>Wed</v>
      </c>
    </row>
    <row r="1766" spans="1:18" x14ac:dyDescent="0.25">
      <c r="A1766" t="str">
        <f>PROPER(Sheet1!A1767)</f>
        <v>Carta</v>
      </c>
      <c r="B1766" t="str">
        <f>PROPER(Sheet1!B1767)</f>
        <v>Sf Bay Area</v>
      </c>
      <c r="C1766" t="s">
        <v>32</v>
      </c>
      <c r="D1766">
        <v>161</v>
      </c>
      <c r="E1766" s="2">
        <v>0.16</v>
      </c>
      <c r="F1766" s="1">
        <v>43936</v>
      </c>
      <c r="G1766" t="s">
        <v>74</v>
      </c>
      <c r="H1766" t="s">
        <v>29</v>
      </c>
      <c r="I1766" s="3">
        <v>447</v>
      </c>
      <c r="J1766" s="4">
        <f t="shared" si="243"/>
        <v>447000</v>
      </c>
      <c r="K1766">
        <f t="shared" si="244"/>
        <v>1006.25</v>
      </c>
      <c r="L1766">
        <f t="shared" si="245"/>
        <v>845.25</v>
      </c>
      <c r="M1766">
        <f t="shared" si="246"/>
        <v>2020</v>
      </c>
      <c r="N1766">
        <f t="shared" si="247"/>
        <v>4</v>
      </c>
      <c r="O1766">
        <f t="shared" si="248"/>
        <v>16</v>
      </c>
      <c r="P1766" t="str">
        <f t="shared" si="249"/>
        <v>Apr</v>
      </c>
      <c r="Q1766">
        <f t="shared" si="250"/>
        <v>15</v>
      </c>
      <c r="R1766" t="str">
        <f t="shared" si="251"/>
        <v>Wed</v>
      </c>
    </row>
    <row r="1767" spans="1:18" x14ac:dyDescent="0.25">
      <c r="A1767" t="str">
        <f>PROPER(Sheet1!A1768)</f>
        <v>Akulaku</v>
      </c>
      <c r="B1767" t="str">
        <f>PROPER(Sheet1!B1768)</f>
        <v>Jakarta</v>
      </c>
      <c r="C1767" t="s">
        <v>32</v>
      </c>
      <c r="D1767">
        <v>100</v>
      </c>
      <c r="F1767" s="1">
        <v>43936</v>
      </c>
      <c r="G1767" t="s">
        <v>72</v>
      </c>
      <c r="H1767" t="s">
        <v>342</v>
      </c>
      <c r="I1767" s="3">
        <v>160</v>
      </c>
      <c r="J1767" s="4">
        <f t="shared" si="243"/>
        <v>160000</v>
      </c>
      <c r="K1767">
        <f t="shared" si="244"/>
        <v>0</v>
      </c>
      <c r="L1767">
        <f t="shared" si="245"/>
        <v>-100</v>
      </c>
      <c r="M1767">
        <f t="shared" si="246"/>
        <v>2020</v>
      </c>
      <c r="N1767">
        <f t="shared" si="247"/>
        <v>4</v>
      </c>
      <c r="O1767">
        <f t="shared" si="248"/>
        <v>16</v>
      </c>
      <c r="P1767" t="str">
        <f t="shared" si="249"/>
        <v>Apr</v>
      </c>
      <c r="Q1767">
        <f t="shared" si="250"/>
        <v>15</v>
      </c>
      <c r="R1767" t="str">
        <f t="shared" si="251"/>
        <v>Wed</v>
      </c>
    </row>
    <row r="1768" spans="1:18" x14ac:dyDescent="0.25">
      <c r="A1768" t="str">
        <f>PROPER(Sheet1!A1769)</f>
        <v>Parsable</v>
      </c>
      <c r="B1768" t="str">
        <f>PROPER(Sheet1!B1769)</f>
        <v>Sf Bay Area</v>
      </c>
      <c r="C1768" t="s">
        <v>50</v>
      </c>
      <c r="D1768">
        <v>40</v>
      </c>
      <c r="E1768" s="2">
        <v>0.25</v>
      </c>
      <c r="F1768" s="1">
        <v>43936</v>
      </c>
      <c r="G1768" t="s">
        <v>33</v>
      </c>
      <c r="H1768" t="s">
        <v>29</v>
      </c>
      <c r="I1768" s="3">
        <v>72</v>
      </c>
      <c r="J1768" s="4">
        <f t="shared" si="243"/>
        <v>72000</v>
      </c>
      <c r="K1768">
        <f t="shared" si="244"/>
        <v>160</v>
      </c>
      <c r="L1768">
        <f t="shared" si="245"/>
        <v>120</v>
      </c>
      <c r="M1768">
        <f t="shared" si="246"/>
        <v>2020</v>
      </c>
      <c r="N1768">
        <f t="shared" si="247"/>
        <v>4</v>
      </c>
      <c r="O1768">
        <f t="shared" si="248"/>
        <v>16</v>
      </c>
      <c r="P1768" t="str">
        <f t="shared" si="249"/>
        <v>Apr</v>
      </c>
      <c r="Q1768">
        <f t="shared" si="250"/>
        <v>15</v>
      </c>
      <c r="R1768" t="str">
        <f t="shared" si="251"/>
        <v>Wed</v>
      </c>
    </row>
    <row r="1769" spans="1:18" x14ac:dyDescent="0.25">
      <c r="A1769" t="str">
        <f>PROPER(Sheet1!A1770)</f>
        <v>Kodiak Robotics</v>
      </c>
      <c r="B1769" t="str">
        <f>PROPER(Sheet1!B1770)</f>
        <v>Sf Bay Area</v>
      </c>
      <c r="C1769" t="s">
        <v>94</v>
      </c>
      <c r="D1769">
        <v>15</v>
      </c>
      <c r="E1769" s="2">
        <v>0.2</v>
      </c>
      <c r="F1769" s="1">
        <v>43936</v>
      </c>
      <c r="G1769" t="s">
        <v>21</v>
      </c>
      <c r="H1769" t="s">
        <v>29</v>
      </c>
      <c r="I1769" s="3">
        <v>40</v>
      </c>
      <c r="J1769" s="4">
        <f t="shared" si="243"/>
        <v>40000</v>
      </c>
      <c r="K1769">
        <f t="shared" si="244"/>
        <v>75</v>
      </c>
      <c r="L1769">
        <f t="shared" si="245"/>
        <v>60</v>
      </c>
      <c r="M1769">
        <f t="shared" si="246"/>
        <v>2020</v>
      </c>
      <c r="N1769">
        <f t="shared" si="247"/>
        <v>4</v>
      </c>
      <c r="O1769">
        <f t="shared" si="248"/>
        <v>16</v>
      </c>
      <c r="P1769" t="str">
        <f t="shared" si="249"/>
        <v>Apr</v>
      </c>
      <c r="Q1769">
        <f t="shared" si="250"/>
        <v>15</v>
      </c>
      <c r="R1769" t="str">
        <f t="shared" si="251"/>
        <v>Wed</v>
      </c>
    </row>
    <row r="1770" spans="1:18" x14ac:dyDescent="0.25">
      <c r="A1770" t="str">
        <f>PROPER(Sheet1!A1771)</f>
        <v>Tulip Retail</v>
      </c>
      <c r="B1770" t="str">
        <f>PROPER(Sheet1!B1771)</f>
        <v>Toronto</v>
      </c>
      <c r="C1770" t="s">
        <v>20</v>
      </c>
      <c r="D1770">
        <v>14</v>
      </c>
      <c r="F1770" s="1">
        <v>43936</v>
      </c>
      <c r="G1770" t="s">
        <v>63</v>
      </c>
      <c r="H1770" t="s">
        <v>109</v>
      </c>
      <c r="I1770" s="3">
        <v>51</v>
      </c>
      <c r="J1770" s="4">
        <f t="shared" si="243"/>
        <v>51000</v>
      </c>
      <c r="K1770">
        <f t="shared" si="244"/>
        <v>0</v>
      </c>
      <c r="L1770">
        <f t="shared" si="245"/>
        <v>-14</v>
      </c>
      <c r="M1770">
        <f t="shared" si="246"/>
        <v>2020</v>
      </c>
      <c r="N1770">
        <f t="shared" si="247"/>
        <v>4</v>
      </c>
      <c r="O1770">
        <f t="shared" si="248"/>
        <v>16</v>
      </c>
      <c r="P1770" t="str">
        <f t="shared" si="249"/>
        <v>Apr</v>
      </c>
      <c r="Q1770">
        <f t="shared" si="250"/>
        <v>15</v>
      </c>
      <c r="R1770" t="str">
        <f t="shared" si="251"/>
        <v>Wed</v>
      </c>
    </row>
    <row r="1771" spans="1:18" x14ac:dyDescent="0.25">
      <c r="A1771" t="str">
        <f>PROPER(Sheet1!A1772)</f>
        <v>Trove Recommerce</v>
      </c>
      <c r="B1771" t="str">
        <f>PROPER(Sheet1!B1772)</f>
        <v>Sf Bay Area</v>
      </c>
      <c r="C1771" t="s">
        <v>20</v>
      </c>
      <c r="D1771">
        <v>13</v>
      </c>
      <c r="F1771" s="1">
        <v>43936</v>
      </c>
      <c r="G1771" t="s">
        <v>33</v>
      </c>
      <c r="H1771" t="s">
        <v>29</v>
      </c>
      <c r="I1771" s="3">
        <v>34</v>
      </c>
      <c r="J1771" s="4">
        <f t="shared" si="243"/>
        <v>34000</v>
      </c>
      <c r="K1771">
        <f t="shared" si="244"/>
        <v>0</v>
      </c>
      <c r="L1771">
        <f t="shared" si="245"/>
        <v>-13</v>
      </c>
      <c r="M1771">
        <f t="shared" si="246"/>
        <v>2020</v>
      </c>
      <c r="N1771">
        <f t="shared" si="247"/>
        <v>4</v>
      </c>
      <c r="O1771">
        <f t="shared" si="248"/>
        <v>16</v>
      </c>
      <c r="P1771" t="str">
        <f t="shared" si="249"/>
        <v>Apr</v>
      </c>
      <c r="Q1771">
        <f t="shared" si="250"/>
        <v>15</v>
      </c>
      <c r="R1771" t="str">
        <f t="shared" si="251"/>
        <v>Wed</v>
      </c>
    </row>
    <row r="1772" spans="1:18" x14ac:dyDescent="0.25">
      <c r="A1772" t="str">
        <f>PROPER(Sheet1!A1773)</f>
        <v>Dude Solutions</v>
      </c>
      <c r="B1772" t="str">
        <f>PROPER(Sheet1!B1773)</f>
        <v>Raleigh</v>
      </c>
      <c r="C1772" t="s">
        <v>62</v>
      </c>
      <c r="E1772" s="2">
        <v>0.2</v>
      </c>
      <c r="F1772" s="1">
        <v>43936</v>
      </c>
      <c r="G1772" t="s">
        <v>44</v>
      </c>
      <c r="H1772" t="s">
        <v>29</v>
      </c>
      <c r="I1772" s="3">
        <v>100</v>
      </c>
      <c r="J1772" s="4">
        <f t="shared" si="243"/>
        <v>100000</v>
      </c>
      <c r="K1772">
        <f t="shared" si="244"/>
        <v>0</v>
      </c>
      <c r="L1772">
        <f t="shared" si="245"/>
        <v>0</v>
      </c>
      <c r="M1772">
        <f t="shared" si="246"/>
        <v>2020</v>
      </c>
      <c r="N1772">
        <f t="shared" si="247"/>
        <v>4</v>
      </c>
      <c r="O1772">
        <f t="shared" si="248"/>
        <v>16</v>
      </c>
      <c r="P1772" t="str">
        <f t="shared" si="249"/>
        <v>Apr</v>
      </c>
      <c r="Q1772">
        <f t="shared" si="250"/>
        <v>15</v>
      </c>
      <c r="R1772" t="str">
        <f t="shared" si="251"/>
        <v>Wed</v>
      </c>
    </row>
    <row r="1773" spans="1:18" x14ac:dyDescent="0.25">
      <c r="A1773" t="str">
        <f>PROPER(Sheet1!A1774)</f>
        <v>Sweetescape</v>
      </c>
      <c r="B1773" t="str">
        <f>PROPER(Sheet1!B1774)</f>
        <v>Jakarta</v>
      </c>
      <c r="C1773" t="s">
        <v>37</v>
      </c>
      <c r="E1773" s="2">
        <v>0.3</v>
      </c>
      <c r="F1773" s="1">
        <v>43936</v>
      </c>
      <c r="G1773" t="s">
        <v>21</v>
      </c>
      <c r="H1773" t="s">
        <v>342</v>
      </c>
      <c r="I1773" s="3">
        <v>7</v>
      </c>
      <c r="J1773" s="4">
        <f t="shared" si="243"/>
        <v>7000</v>
      </c>
      <c r="K1773">
        <f t="shared" si="244"/>
        <v>0</v>
      </c>
      <c r="L1773">
        <f t="shared" si="245"/>
        <v>0</v>
      </c>
      <c r="M1773">
        <f t="shared" si="246"/>
        <v>2020</v>
      </c>
      <c r="N1773">
        <f t="shared" si="247"/>
        <v>4</v>
      </c>
      <c r="O1773">
        <f t="shared" si="248"/>
        <v>16</v>
      </c>
      <c r="P1773" t="str">
        <f t="shared" si="249"/>
        <v>Apr</v>
      </c>
      <c r="Q1773">
        <f t="shared" si="250"/>
        <v>15</v>
      </c>
      <c r="R1773" t="str">
        <f t="shared" si="251"/>
        <v>Wed</v>
      </c>
    </row>
    <row r="1774" spans="1:18" x14ac:dyDescent="0.25">
      <c r="A1774" t="str">
        <f>PROPER(Sheet1!A1775)</f>
        <v>View</v>
      </c>
      <c r="B1774" t="str">
        <f>PROPER(Sheet1!B1775)</f>
        <v>Sf Bay Area</v>
      </c>
      <c r="C1774" t="s">
        <v>86</v>
      </c>
      <c r="F1774" s="1">
        <v>43936</v>
      </c>
      <c r="G1774" t="s">
        <v>162</v>
      </c>
      <c r="H1774" t="s">
        <v>29</v>
      </c>
      <c r="I1774" s="3">
        <v>1800</v>
      </c>
      <c r="J1774" s="4">
        <f t="shared" si="243"/>
        <v>1800000</v>
      </c>
      <c r="K1774">
        <f t="shared" si="244"/>
        <v>0</v>
      </c>
      <c r="L1774">
        <f t="shared" si="245"/>
        <v>0</v>
      </c>
      <c r="M1774">
        <f t="shared" si="246"/>
        <v>2020</v>
      </c>
      <c r="N1774">
        <f t="shared" si="247"/>
        <v>4</v>
      </c>
      <c r="O1774">
        <f t="shared" si="248"/>
        <v>16</v>
      </c>
      <c r="P1774" t="str">
        <f t="shared" si="249"/>
        <v>Apr</v>
      </c>
      <c r="Q1774">
        <f t="shared" si="250"/>
        <v>15</v>
      </c>
      <c r="R1774" t="str">
        <f t="shared" si="251"/>
        <v>Wed</v>
      </c>
    </row>
    <row r="1775" spans="1:18" x14ac:dyDescent="0.25">
      <c r="A1775" t="str">
        <f>PROPER(Sheet1!A1776)</f>
        <v>The Realreal</v>
      </c>
      <c r="B1775" t="str">
        <f>PROPER(Sheet1!B1776)</f>
        <v>Sf Bay Area</v>
      </c>
      <c r="C1775" t="s">
        <v>20</v>
      </c>
      <c r="D1775">
        <v>235</v>
      </c>
      <c r="E1775" s="2">
        <v>0.1</v>
      </c>
      <c r="F1775" s="1">
        <v>43935</v>
      </c>
      <c r="G1775" t="s">
        <v>11</v>
      </c>
      <c r="H1775" t="s">
        <v>29</v>
      </c>
      <c r="I1775" s="3">
        <v>358</v>
      </c>
      <c r="J1775" s="4">
        <f t="shared" si="243"/>
        <v>358000</v>
      </c>
      <c r="K1775">
        <f t="shared" si="244"/>
        <v>2350</v>
      </c>
      <c r="L1775">
        <f t="shared" si="245"/>
        <v>2115</v>
      </c>
      <c r="M1775">
        <f t="shared" si="246"/>
        <v>2020</v>
      </c>
      <c r="N1775">
        <f t="shared" si="247"/>
        <v>4</v>
      </c>
      <c r="O1775">
        <f t="shared" si="248"/>
        <v>16</v>
      </c>
      <c r="P1775" t="str">
        <f t="shared" si="249"/>
        <v>Apr</v>
      </c>
      <c r="Q1775">
        <f t="shared" si="250"/>
        <v>14</v>
      </c>
      <c r="R1775" t="str">
        <f t="shared" si="251"/>
        <v>Tue</v>
      </c>
    </row>
    <row r="1776" spans="1:18" x14ac:dyDescent="0.25">
      <c r="A1776" t="str">
        <f>PROPER(Sheet1!A1777)</f>
        <v>Touchbistro</v>
      </c>
      <c r="B1776" t="str">
        <f>PROPER(Sheet1!B1777)</f>
        <v>Toronto</v>
      </c>
      <c r="C1776" t="s">
        <v>41</v>
      </c>
      <c r="D1776">
        <v>131</v>
      </c>
      <c r="E1776" s="2">
        <v>0.23</v>
      </c>
      <c r="F1776" s="1">
        <v>43935</v>
      </c>
      <c r="G1776" t="s">
        <v>74</v>
      </c>
      <c r="H1776" t="s">
        <v>109</v>
      </c>
      <c r="I1776" s="3">
        <v>224</v>
      </c>
      <c r="J1776" s="4">
        <f t="shared" si="243"/>
        <v>224000</v>
      </c>
      <c r="K1776">
        <f t="shared" si="244"/>
        <v>569.56521739130437</v>
      </c>
      <c r="L1776">
        <f t="shared" si="245"/>
        <v>438.56521739130437</v>
      </c>
      <c r="M1776">
        <f t="shared" si="246"/>
        <v>2020</v>
      </c>
      <c r="N1776">
        <f t="shared" si="247"/>
        <v>4</v>
      </c>
      <c r="O1776">
        <f t="shared" si="248"/>
        <v>16</v>
      </c>
      <c r="P1776" t="str">
        <f t="shared" si="249"/>
        <v>Apr</v>
      </c>
      <c r="Q1776">
        <f t="shared" si="250"/>
        <v>14</v>
      </c>
      <c r="R1776" t="str">
        <f t="shared" si="251"/>
        <v>Tue</v>
      </c>
    </row>
    <row r="1777" spans="1:18" x14ac:dyDescent="0.25">
      <c r="A1777" t="str">
        <f>PROPER(Sheet1!A1778)</f>
        <v>Envoy</v>
      </c>
      <c r="B1777" t="str">
        <f>PROPER(Sheet1!B1778)</f>
        <v>Sf Bay Area</v>
      </c>
      <c r="C1777" t="s">
        <v>50</v>
      </c>
      <c r="D1777">
        <v>58</v>
      </c>
      <c r="E1777" s="2">
        <v>0.3</v>
      </c>
      <c r="F1777" s="1">
        <v>43935</v>
      </c>
      <c r="G1777" t="s">
        <v>63</v>
      </c>
      <c r="H1777" t="s">
        <v>29</v>
      </c>
      <c r="I1777" s="3">
        <v>59</v>
      </c>
      <c r="J1777" s="4">
        <f t="shared" si="243"/>
        <v>59000</v>
      </c>
      <c r="K1777">
        <f t="shared" si="244"/>
        <v>193.33333333333334</v>
      </c>
      <c r="L1777">
        <f t="shared" si="245"/>
        <v>135.33333333333334</v>
      </c>
      <c r="M1777">
        <f t="shared" si="246"/>
        <v>2020</v>
      </c>
      <c r="N1777">
        <f t="shared" si="247"/>
        <v>4</v>
      </c>
      <c r="O1777">
        <f t="shared" si="248"/>
        <v>16</v>
      </c>
      <c r="P1777" t="str">
        <f t="shared" si="249"/>
        <v>Apr</v>
      </c>
      <c r="Q1777">
        <f t="shared" si="250"/>
        <v>14</v>
      </c>
      <c r="R1777" t="str">
        <f t="shared" si="251"/>
        <v>Tue</v>
      </c>
    </row>
    <row r="1778" spans="1:18" x14ac:dyDescent="0.25">
      <c r="A1778" t="str">
        <f>PROPER(Sheet1!A1779)</f>
        <v>Vsco</v>
      </c>
      <c r="B1778" t="str">
        <f>PROPER(Sheet1!B1779)</f>
        <v>Sf Bay Area</v>
      </c>
      <c r="C1778" t="s">
        <v>37</v>
      </c>
      <c r="D1778">
        <v>45</v>
      </c>
      <c r="E1778" s="2">
        <v>0.35</v>
      </c>
      <c r="F1778" s="1">
        <v>43935</v>
      </c>
      <c r="G1778" t="s">
        <v>63</v>
      </c>
      <c r="H1778" t="s">
        <v>29</v>
      </c>
      <c r="I1778" s="3">
        <v>90</v>
      </c>
      <c r="J1778" s="4">
        <f t="shared" si="243"/>
        <v>90000</v>
      </c>
      <c r="K1778">
        <f t="shared" si="244"/>
        <v>128.57142857142858</v>
      </c>
      <c r="L1778">
        <f t="shared" si="245"/>
        <v>83.571428571428584</v>
      </c>
      <c r="M1778">
        <f t="shared" si="246"/>
        <v>2020</v>
      </c>
      <c r="N1778">
        <f t="shared" si="247"/>
        <v>4</v>
      </c>
      <c r="O1778">
        <f t="shared" si="248"/>
        <v>16</v>
      </c>
      <c r="P1778" t="str">
        <f t="shared" si="249"/>
        <v>Apr</v>
      </c>
      <c r="Q1778">
        <f t="shared" si="250"/>
        <v>14</v>
      </c>
      <c r="R1778" t="str">
        <f t="shared" si="251"/>
        <v>Tue</v>
      </c>
    </row>
    <row r="1779" spans="1:18" x14ac:dyDescent="0.25">
      <c r="A1779" t="str">
        <f>PROPER(Sheet1!A1780)</f>
        <v>Skillz</v>
      </c>
      <c r="B1779" t="str">
        <f>PROPER(Sheet1!B1780)</f>
        <v>Sf Bay Area</v>
      </c>
      <c r="C1779" t="s">
        <v>37</v>
      </c>
      <c r="D1779">
        <v>21</v>
      </c>
      <c r="F1779" s="1">
        <v>43935</v>
      </c>
      <c r="G1779" t="s">
        <v>72</v>
      </c>
      <c r="H1779" t="s">
        <v>29</v>
      </c>
      <c r="I1779" s="3">
        <v>132</v>
      </c>
      <c r="J1779" s="4">
        <f t="shared" si="243"/>
        <v>132000</v>
      </c>
      <c r="K1779">
        <f t="shared" si="244"/>
        <v>0</v>
      </c>
      <c r="L1779">
        <f t="shared" si="245"/>
        <v>-21</v>
      </c>
      <c r="M1779">
        <f t="shared" si="246"/>
        <v>2020</v>
      </c>
      <c r="N1779">
        <f t="shared" si="247"/>
        <v>4</v>
      </c>
      <c r="O1779">
        <f t="shared" si="248"/>
        <v>16</v>
      </c>
      <c r="P1779" t="str">
        <f t="shared" si="249"/>
        <v>Apr</v>
      </c>
      <c r="Q1779">
        <f t="shared" si="250"/>
        <v>14</v>
      </c>
      <c r="R1779" t="str">
        <f t="shared" si="251"/>
        <v>Tue</v>
      </c>
    </row>
    <row r="1780" spans="1:18" x14ac:dyDescent="0.25">
      <c r="A1780" t="str">
        <f>PROPER(Sheet1!A1781)</f>
        <v>Datastax</v>
      </c>
      <c r="B1780" t="str">
        <f>PROPER(Sheet1!B1781)</f>
        <v>Sf Bay Area</v>
      </c>
      <c r="C1780" t="s">
        <v>53</v>
      </c>
      <c r="D1780">
        <v>15</v>
      </c>
      <c r="F1780" s="1">
        <v>43935</v>
      </c>
      <c r="G1780" t="s">
        <v>74</v>
      </c>
      <c r="H1780" t="s">
        <v>29</v>
      </c>
      <c r="I1780" s="3">
        <v>190</v>
      </c>
      <c r="J1780" s="4">
        <f t="shared" si="243"/>
        <v>190000</v>
      </c>
      <c r="K1780">
        <f t="shared" si="244"/>
        <v>0</v>
      </c>
      <c r="L1780">
        <f t="shared" si="245"/>
        <v>-15</v>
      </c>
      <c r="M1780">
        <f t="shared" si="246"/>
        <v>2020</v>
      </c>
      <c r="N1780">
        <f t="shared" si="247"/>
        <v>4</v>
      </c>
      <c r="O1780">
        <f t="shared" si="248"/>
        <v>16</v>
      </c>
      <c r="P1780" t="str">
        <f t="shared" si="249"/>
        <v>Apr</v>
      </c>
      <c r="Q1780">
        <f t="shared" si="250"/>
        <v>14</v>
      </c>
      <c r="R1780" t="str">
        <f t="shared" si="251"/>
        <v>Tue</v>
      </c>
    </row>
    <row r="1781" spans="1:18" x14ac:dyDescent="0.25">
      <c r="A1781" t="str">
        <f>PROPER(Sheet1!A1782)</f>
        <v>Xerpa</v>
      </c>
      <c r="B1781" t="str">
        <f>PROPER(Sheet1!B1782)</f>
        <v>Sao Paulo</v>
      </c>
      <c r="C1781" t="s">
        <v>50</v>
      </c>
      <c r="D1781">
        <v>10</v>
      </c>
      <c r="F1781" s="1">
        <v>43935</v>
      </c>
      <c r="G1781" t="s">
        <v>16</v>
      </c>
      <c r="H1781" t="s">
        <v>148</v>
      </c>
      <c r="I1781" s="3">
        <v>5</v>
      </c>
      <c r="J1781" s="4">
        <f t="shared" si="243"/>
        <v>5000</v>
      </c>
      <c r="K1781">
        <f t="shared" si="244"/>
        <v>0</v>
      </c>
      <c r="L1781">
        <f t="shared" si="245"/>
        <v>-10</v>
      </c>
      <c r="M1781">
        <f t="shared" si="246"/>
        <v>2020</v>
      </c>
      <c r="N1781">
        <f t="shared" si="247"/>
        <v>4</v>
      </c>
      <c r="O1781">
        <f t="shared" si="248"/>
        <v>16</v>
      </c>
      <c r="P1781" t="str">
        <f t="shared" si="249"/>
        <v>Apr</v>
      </c>
      <c r="Q1781">
        <f t="shared" si="250"/>
        <v>14</v>
      </c>
      <c r="R1781" t="str">
        <f t="shared" si="251"/>
        <v>Tue</v>
      </c>
    </row>
    <row r="1782" spans="1:18" x14ac:dyDescent="0.25">
      <c r="A1782" t="str">
        <f>PROPER(Sheet1!A1783)</f>
        <v>Aura Financial</v>
      </c>
      <c r="B1782" t="str">
        <f>PROPER(Sheet1!B1783)</f>
        <v>Sf Bay Area</v>
      </c>
      <c r="C1782" t="s">
        <v>32</v>
      </c>
      <c r="F1782" s="1">
        <v>43935</v>
      </c>
      <c r="G1782" t="s">
        <v>16</v>
      </c>
      <c r="H1782" t="s">
        <v>29</v>
      </c>
      <c r="I1782" s="3">
        <v>584</v>
      </c>
      <c r="J1782" s="4">
        <f t="shared" si="243"/>
        <v>584000</v>
      </c>
      <c r="K1782">
        <f t="shared" si="244"/>
        <v>0</v>
      </c>
      <c r="L1782">
        <f t="shared" si="245"/>
        <v>0</v>
      </c>
      <c r="M1782">
        <f t="shared" si="246"/>
        <v>2020</v>
      </c>
      <c r="N1782">
        <f t="shared" si="247"/>
        <v>4</v>
      </c>
      <c r="O1782">
        <f t="shared" si="248"/>
        <v>16</v>
      </c>
      <c r="P1782" t="str">
        <f t="shared" si="249"/>
        <v>Apr</v>
      </c>
      <c r="Q1782">
        <f t="shared" si="250"/>
        <v>14</v>
      </c>
      <c r="R1782" t="str">
        <f t="shared" si="251"/>
        <v>Tue</v>
      </c>
    </row>
    <row r="1783" spans="1:18" x14ac:dyDescent="0.25">
      <c r="A1783" t="str">
        <f>PROPER(Sheet1!A1784)</f>
        <v>Reddoorz</v>
      </c>
      <c r="B1783" t="str">
        <f>PROPER(Sheet1!B1784)</f>
        <v>Singapore</v>
      </c>
      <c r="C1783" t="s">
        <v>101</v>
      </c>
      <c r="F1783" s="1">
        <v>43935</v>
      </c>
      <c r="G1783" t="s">
        <v>33</v>
      </c>
      <c r="H1783" t="s">
        <v>205</v>
      </c>
      <c r="I1783" s="3">
        <v>134</v>
      </c>
      <c r="J1783" s="4">
        <f t="shared" si="243"/>
        <v>134000</v>
      </c>
      <c r="K1783">
        <f t="shared" si="244"/>
        <v>0</v>
      </c>
      <c r="L1783">
        <f t="shared" si="245"/>
        <v>0</v>
      </c>
      <c r="M1783">
        <f t="shared" si="246"/>
        <v>2020</v>
      </c>
      <c r="N1783">
        <f t="shared" si="247"/>
        <v>4</v>
      </c>
      <c r="O1783">
        <f t="shared" si="248"/>
        <v>16</v>
      </c>
      <c r="P1783" t="str">
        <f t="shared" si="249"/>
        <v>Apr</v>
      </c>
      <c r="Q1783">
        <f t="shared" si="250"/>
        <v>14</v>
      </c>
      <c r="R1783" t="str">
        <f t="shared" si="251"/>
        <v>Tue</v>
      </c>
    </row>
    <row r="1784" spans="1:18" x14ac:dyDescent="0.25">
      <c r="A1784" t="str">
        <f>PROPER(Sheet1!A1785)</f>
        <v>Groupon</v>
      </c>
      <c r="B1784" t="str">
        <f>PROPER(Sheet1!B1785)</f>
        <v>Chicago</v>
      </c>
      <c r="C1784" t="s">
        <v>20</v>
      </c>
      <c r="D1784">
        <v>2800</v>
      </c>
      <c r="E1784" s="2">
        <v>0.44</v>
      </c>
      <c r="F1784" s="1">
        <v>43934</v>
      </c>
      <c r="G1784" t="s">
        <v>11</v>
      </c>
      <c r="H1784" t="s">
        <v>29</v>
      </c>
      <c r="I1784" s="3">
        <v>1400</v>
      </c>
      <c r="J1784" s="4">
        <f t="shared" si="243"/>
        <v>1400000</v>
      </c>
      <c r="K1784">
        <f t="shared" si="244"/>
        <v>6363.636363636364</v>
      </c>
      <c r="L1784">
        <f t="shared" si="245"/>
        <v>3563.636363636364</v>
      </c>
      <c r="M1784">
        <f t="shared" si="246"/>
        <v>2020</v>
      </c>
      <c r="N1784">
        <f t="shared" si="247"/>
        <v>4</v>
      </c>
      <c r="O1784">
        <f t="shared" si="248"/>
        <v>16</v>
      </c>
      <c r="P1784" t="str">
        <f t="shared" si="249"/>
        <v>Apr</v>
      </c>
      <c r="Q1784">
        <f t="shared" si="250"/>
        <v>13</v>
      </c>
      <c r="R1784" t="str">
        <f t="shared" si="251"/>
        <v>Mon</v>
      </c>
    </row>
    <row r="1785" spans="1:18" x14ac:dyDescent="0.25">
      <c r="A1785" t="str">
        <f>PROPER(Sheet1!A1786)</f>
        <v>Zoox</v>
      </c>
      <c r="B1785" t="str">
        <f>PROPER(Sheet1!B1786)</f>
        <v>Sf Bay Area</v>
      </c>
      <c r="C1785" t="s">
        <v>94</v>
      </c>
      <c r="D1785">
        <v>100</v>
      </c>
      <c r="E1785" s="2">
        <v>0.1</v>
      </c>
      <c r="F1785" s="1">
        <v>43934</v>
      </c>
      <c r="G1785" t="s">
        <v>63</v>
      </c>
      <c r="H1785" t="s">
        <v>29</v>
      </c>
      <c r="I1785" s="3">
        <v>955</v>
      </c>
      <c r="J1785" s="4">
        <f t="shared" si="243"/>
        <v>955000</v>
      </c>
      <c r="K1785">
        <f t="shared" si="244"/>
        <v>1000</v>
      </c>
      <c r="L1785">
        <f t="shared" si="245"/>
        <v>900</v>
      </c>
      <c r="M1785">
        <f t="shared" si="246"/>
        <v>2020</v>
      </c>
      <c r="N1785">
        <f t="shared" si="247"/>
        <v>4</v>
      </c>
      <c r="O1785">
        <f t="shared" si="248"/>
        <v>16</v>
      </c>
      <c r="P1785" t="str">
        <f t="shared" si="249"/>
        <v>Apr</v>
      </c>
      <c r="Q1785">
        <f t="shared" si="250"/>
        <v>13</v>
      </c>
      <c r="R1785" t="str">
        <f t="shared" si="251"/>
        <v>Mon</v>
      </c>
    </row>
    <row r="1786" spans="1:18" x14ac:dyDescent="0.25">
      <c r="A1786" t="str">
        <f>PROPER(Sheet1!A1787)</f>
        <v>Neon</v>
      </c>
      <c r="B1786" t="str">
        <f>PROPER(Sheet1!B1787)</f>
        <v>Sao Paulo</v>
      </c>
      <c r="C1786" t="s">
        <v>32</v>
      </c>
      <c r="D1786">
        <v>70</v>
      </c>
      <c r="E1786" s="2">
        <v>0.1</v>
      </c>
      <c r="F1786" s="1">
        <v>43934</v>
      </c>
      <c r="G1786" t="s">
        <v>63</v>
      </c>
      <c r="H1786" t="s">
        <v>148</v>
      </c>
      <c r="I1786" s="3">
        <v>120</v>
      </c>
      <c r="J1786" s="4">
        <f t="shared" si="243"/>
        <v>120000</v>
      </c>
      <c r="K1786">
        <f t="shared" si="244"/>
        <v>700</v>
      </c>
      <c r="L1786">
        <f t="shared" si="245"/>
        <v>630</v>
      </c>
      <c r="M1786">
        <f t="shared" si="246"/>
        <v>2020</v>
      </c>
      <c r="N1786">
        <f t="shared" si="247"/>
        <v>4</v>
      </c>
      <c r="O1786">
        <f t="shared" si="248"/>
        <v>16</v>
      </c>
      <c r="P1786" t="str">
        <f t="shared" si="249"/>
        <v>Apr</v>
      </c>
      <c r="Q1786">
        <f t="shared" si="250"/>
        <v>13</v>
      </c>
      <c r="R1786" t="str">
        <f t="shared" si="251"/>
        <v>Mon</v>
      </c>
    </row>
    <row r="1787" spans="1:18" x14ac:dyDescent="0.25">
      <c r="A1787" t="str">
        <f>PROPER(Sheet1!A1788)</f>
        <v>Easypost</v>
      </c>
      <c r="B1787" t="str">
        <f>PROPER(Sheet1!B1788)</f>
        <v>Sf Bay Area</v>
      </c>
      <c r="C1787" t="s">
        <v>211</v>
      </c>
      <c r="D1787">
        <v>50</v>
      </c>
      <c r="E1787" s="2">
        <v>0.25</v>
      </c>
      <c r="F1787" s="1">
        <v>43934</v>
      </c>
      <c r="G1787" t="s">
        <v>21</v>
      </c>
      <c r="H1787" t="s">
        <v>29</v>
      </c>
      <c r="I1787" s="3">
        <v>12</v>
      </c>
      <c r="J1787" s="4">
        <f t="shared" si="243"/>
        <v>12000</v>
      </c>
      <c r="K1787">
        <f t="shared" si="244"/>
        <v>200</v>
      </c>
      <c r="L1787">
        <f t="shared" si="245"/>
        <v>150</v>
      </c>
      <c r="M1787">
        <f t="shared" si="246"/>
        <v>2020</v>
      </c>
      <c r="N1787">
        <f t="shared" si="247"/>
        <v>4</v>
      </c>
      <c r="O1787">
        <f t="shared" si="248"/>
        <v>16</v>
      </c>
      <c r="P1787" t="str">
        <f t="shared" si="249"/>
        <v>Apr</v>
      </c>
      <c r="Q1787">
        <f t="shared" si="250"/>
        <v>13</v>
      </c>
      <c r="R1787" t="str">
        <f t="shared" si="251"/>
        <v>Mon</v>
      </c>
    </row>
    <row r="1788" spans="1:18" x14ac:dyDescent="0.25">
      <c r="A1788" t="str">
        <f>PROPER(Sheet1!A1789)</f>
        <v>Clearbanc</v>
      </c>
      <c r="B1788" t="str">
        <f>PROPER(Sheet1!B1789)</f>
        <v>Toronto</v>
      </c>
      <c r="C1788" t="s">
        <v>32</v>
      </c>
      <c r="D1788">
        <v>17</v>
      </c>
      <c r="E1788" s="2">
        <v>0.08</v>
      </c>
      <c r="F1788" s="1">
        <v>43934</v>
      </c>
      <c r="G1788" t="s">
        <v>63</v>
      </c>
      <c r="H1788" t="s">
        <v>109</v>
      </c>
      <c r="I1788" s="3">
        <v>119</v>
      </c>
      <c r="J1788" s="4">
        <f t="shared" si="243"/>
        <v>119000</v>
      </c>
      <c r="K1788">
        <f t="shared" si="244"/>
        <v>212.5</v>
      </c>
      <c r="L1788">
        <f t="shared" si="245"/>
        <v>195.5</v>
      </c>
      <c r="M1788">
        <f t="shared" si="246"/>
        <v>2020</v>
      </c>
      <c r="N1788">
        <f t="shared" si="247"/>
        <v>4</v>
      </c>
      <c r="O1788">
        <f t="shared" si="248"/>
        <v>16</v>
      </c>
      <c r="P1788" t="str">
        <f t="shared" si="249"/>
        <v>Apr</v>
      </c>
      <c r="Q1788">
        <f t="shared" si="250"/>
        <v>13</v>
      </c>
      <c r="R1788" t="str">
        <f t="shared" si="251"/>
        <v>Mon</v>
      </c>
    </row>
    <row r="1789" spans="1:18" x14ac:dyDescent="0.25">
      <c r="A1789" t="str">
        <f>PROPER(Sheet1!A1790)</f>
        <v>Meow Wolf</v>
      </c>
      <c r="B1789" t="str">
        <f>PROPER(Sheet1!B1790)</f>
        <v>Santa Fe</v>
      </c>
      <c r="C1789" t="s">
        <v>10</v>
      </c>
      <c r="D1789">
        <v>201</v>
      </c>
      <c r="F1789" s="1">
        <v>43931</v>
      </c>
      <c r="G1789" t="s">
        <v>16</v>
      </c>
      <c r="H1789" t="s">
        <v>29</v>
      </c>
      <c r="I1789" s="3">
        <v>185</v>
      </c>
      <c r="J1789" s="4">
        <f t="shared" si="243"/>
        <v>185000</v>
      </c>
      <c r="K1789">
        <f t="shared" si="244"/>
        <v>0</v>
      </c>
      <c r="L1789">
        <f t="shared" si="245"/>
        <v>-201</v>
      </c>
      <c r="M1789">
        <f t="shared" si="246"/>
        <v>2020</v>
      </c>
      <c r="N1789">
        <f t="shared" si="247"/>
        <v>4</v>
      </c>
      <c r="O1789">
        <f t="shared" si="248"/>
        <v>15</v>
      </c>
      <c r="P1789" t="str">
        <f t="shared" si="249"/>
        <v>Apr</v>
      </c>
      <c r="Q1789">
        <f t="shared" si="250"/>
        <v>10</v>
      </c>
      <c r="R1789" t="str">
        <f t="shared" si="251"/>
        <v>Fri</v>
      </c>
    </row>
    <row r="1790" spans="1:18" x14ac:dyDescent="0.25">
      <c r="A1790" t="str">
        <f>PROPER(Sheet1!A1791)</f>
        <v>Frontdesk</v>
      </c>
      <c r="B1790" t="str">
        <f>PROPER(Sheet1!B1791)</f>
        <v>Milwaukee</v>
      </c>
      <c r="C1790" t="s">
        <v>101</v>
      </c>
      <c r="D1790">
        <v>35</v>
      </c>
      <c r="E1790" s="2">
        <v>0.16</v>
      </c>
      <c r="F1790" s="1">
        <v>43931</v>
      </c>
      <c r="G1790" t="s">
        <v>16</v>
      </c>
      <c r="H1790" t="s">
        <v>29</v>
      </c>
      <c r="I1790" s="3">
        <v>3</v>
      </c>
      <c r="J1790" s="4">
        <f t="shared" si="243"/>
        <v>3000</v>
      </c>
      <c r="K1790">
        <f t="shared" si="244"/>
        <v>218.75</v>
      </c>
      <c r="L1790">
        <f t="shared" si="245"/>
        <v>183.75</v>
      </c>
      <c r="M1790">
        <f t="shared" si="246"/>
        <v>2020</v>
      </c>
      <c r="N1790">
        <f t="shared" si="247"/>
        <v>4</v>
      </c>
      <c r="O1790">
        <f t="shared" si="248"/>
        <v>15</v>
      </c>
      <c r="P1790" t="str">
        <f t="shared" si="249"/>
        <v>Apr</v>
      </c>
      <c r="Q1790">
        <f t="shared" si="250"/>
        <v>10</v>
      </c>
      <c r="R1790" t="str">
        <f t="shared" si="251"/>
        <v>Fri</v>
      </c>
    </row>
    <row r="1791" spans="1:18" x14ac:dyDescent="0.25">
      <c r="A1791" t="str">
        <f>PROPER(Sheet1!A1792)</f>
        <v>Beetech</v>
      </c>
      <c r="B1791" t="str">
        <f>PROPER(Sheet1!B1792)</f>
        <v>Sao Paulo</v>
      </c>
      <c r="C1791" t="s">
        <v>32</v>
      </c>
      <c r="D1791">
        <v>30</v>
      </c>
      <c r="F1791" s="1">
        <v>43931</v>
      </c>
      <c r="G1791" t="s">
        <v>63</v>
      </c>
      <c r="H1791" t="s">
        <v>148</v>
      </c>
      <c r="I1791" s="3">
        <v>14</v>
      </c>
      <c r="J1791" s="4">
        <f t="shared" si="243"/>
        <v>14000</v>
      </c>
      <c r="K1791">
        <f t="shared" si="244"/>
        <v>0</v>
      </c>
      <c r="L1791">
        <f t="shared" si="245"/>
        <v>-30</v>
      </c>
      <c r="M1791">
        <f t="shared" si="246"/>
        <v>2020</v>
      </c>
      <c r="N1791">
        <f t="shared" si="247"/>
        <v>4</v>
      </c>
      <c r="O1791">
        <f t="shared" si="248"/>
        <v>15</v>
      </c>
      <c r="P1791" t="str">
        <f t="shared" si="249"/>
        <v>Apr</v>
      </c>
      <c r="Q1791">
        <f t="shared" si="250"/>
        <v>10</v>
      </c>
      <c r="R1791" t="str">
        <f t="shared" si="251"/>
        <v>Fri</v>
      </c>
    </row>
    <row r="1792" spans="1:18" x14ac:dyDescent="0.25">
      <c r="A1792" t="str">
        <f>PROPER(Sheet1!A1793)</f>
        <v>Built In</v>
      </c>
      <c r="B1792" t="str">
        <f>PROPER(Sheet1!B1793)</f>
        <v>Chicago</v>
      </c>
      <c r="C1792" t="s">
        <v>488</v>
      </c>
      <c r="D1792">
        <v>28</v>
      </c>
      <c r="F1792" s="1">
        <v>43931</v>
      </c>
      <c r="G1792" t="s">
        <v>33</v>
      </c>
      <c r="H1792" t="s">
        <v>29</v>
      </c>
      <c r="I1792" s="3">
        <v>29</v>
      </c>
      <c r="J1792" s="4">
        <f t="shared" si="243"/>
        <v>29000</v>
      </c>
      <c r="K1792">
        <f t="shared" si="244"/>
        <v>0</v>
      </c>
      <c r="L1792">
        <f t="shared" si="245"/>
        <v>-28</v>
      </c>
      <c r="M1792">
        <f t="shared" si="246"/>
        <v>2020</v>
      </c>
      <c r="N1792">
        <f t="shared" si="247"/>
        <v>4</v>
      </c>
      <c r="O1792">
        <f t="shared" si="248"/>
        <v>15</v>
      </c>
      <c r="P1792" t="str">
        <f t="shared" si="249"/>
        <v>Apr</v>
      </c>
      <c r="Q1792">
        <f t="shared" si="250"/>
        <v>10</v>
      </c>
      <c r="R1792" t="str">
        <f t="shared" si="251"/>
        <v>Fri</v>
      </c>
    </row>
    <row r="1793" spans="1:18" x14ac:dyDescent="0.25">
      <c r="A1793" t="str">
        <f>PROPER(Sheet1!A1794)</f>
        <v>Nuodb</v>
      </c>
      <c r="B1793" t="str">
        <f>PROPER(Sheet1!B1794)</f>
        <v>Boston</v>
      </c>
      <c r="C1793" t="s">
        <v>53</v>
      </c>
      <c r="D1793">
        <v>20</v>
      </c>
      <c r="E1793" s="2">
        <v>0.28999999999999998</v>
      </c>
      <c r="F1793" s="1">
        <v>43931</v>
      </c>
      <c r="G1793" t="s">
        <v>16</v>
      </c>
      <c r="H1793" t="s">
        <v>29</v>
      </c>
      <c r="I1793" s="3">
        <v>85</v>
      </c>
      <c r="J1793" s="4">
        <f t="shared" si="243"/>
        <v>85000</v>
      </c>
      <c r="K1793">
        <f t="shared" si="244"/>
        <v>68.965517241379317</v>
      </c>
      <c r="L1793">
        <f t="shared" si="245"/>
        <v>48.965517241379317</v>
      </c>
      <c r="M1793">
        <f t="shared" si="246"/>
        <v>2020</v>
      </c>
      <c r="N1793">
        <f t="shared" si="247"/>
        <v>4</v>
      </c>
      <c r="O1793">
        <f t="shared" si="248"/>
        <v>15</v>
      </c>
      <c r="P1793" t="str">
        <f t="shared" si="249"/>
        <v>Apr</v>
      </c>
      <c r="Q1793">
        <f t="shared" si="250"/>
        <v>10</v>
      </c>
      <c r="R1793" t="str">
        <f t="shared" si="251"/>
        <v>Fri</v>
      </c>
    </row>
    <row r="1794" spans="1:18" x14ac:dyDescent="0.25">
      <c r="A1794" t="str">
        <f>PROPER(Sheet1!A1795)</f>
        <v>Rhumbix</v>
      </c>
      <c r="B1794" t="str">
        <f>PROPER(Sheet1!B1795)</f>
        <v>Sf Bay Area</v>
      </c>
      <c r="C1794" t="s">
        <v>151</v>
      </c>
      <c r="D1794">
        <v>16</v>
      </c>
      <c r="E1794" s="2">
        <v>0.27</v>
      </c>
      <c r="F1794" s="1">
        <v>43931</v>
      </c>
      <c r="G1794" t="s">
        <v>63</v>
      </c>
      <c r="H1794" t="s">
        <v>29</v>
      </c>
      <c r="I1794" s="3">
        <v>35</v>
      </c>
      <c r="J1794" s="4">
        <f t="shared" ref="J1794:J1857" si="252">1000*I1794</f>
        <v>35000</v>
      </c>
      <c r="K1794">
        <f t="shared" ref="K1794:K1857" si="253">IFERROR(D1794/E1794,0)</f>
        <v>59.259259259259252</v>
      </c>
      <c r="L1794">
        <f t="shared" ref="L1794:L1857" si="254">IFERROR(K1794-D1794,0)</f>
        <v>43.259259259259252</v>
      </c>
      <c r="M1794">
        <f t="shared" ref="M1794:M1857" si="255">YEAR(F1794)</f>
        <v>2020</v>
      </c>
      <c r="N1794">
        <f t="shared" ref="N1794:N1857" si="256">MONTH(F1794)</f>
        <v>4</v>
      </c>
      <c r="O1794">
        <f t="shared" ref="O1794:O1857" si="257">WEEKNUM(F1794)</f>
        <v>15</v>
      </c>
      <c r="P1794" t="str">
        <f t="shared" ref="P1794:P1857" si="258">TEXT(F1794,"MMM")</f>
        <v>Apr</v>
      </c>
      <c r="Q1794">
        <f t="shared" ref="Q1794:Q1857" si="259">DAY(F1794)</f>
        <v>10</v>
      </c>
      <c r="R1794" t="str">
        <f t="shared" ref="R1794:R1857" si="260">TEXT(F1794,"DDD")</f>
        <v>Fri</v>
      </c>
    </row>
    <row r="1795" spans="1:18" x14ac:dyDescent="0.25">
      <c r="A1795" t="str">
        <f>PROPER(Sheet1!A1796)</f>
        <v>Atsu</v>
      </c>
      <c r="B1795" t="str">
        <f>PROPER(Sheet1!B1796)</f>
        <v>Seattle</v>
      </c>
      <c r="C1795" t="s">
        <v>115</v>
      </c>
      <c r="D1795">
        <v>6</v>
      </c>
      <c r="E1795" s="2">
        <v>1</v>
      </c>
      <c r="F1795" s="1">
        <v>43931</v>
      </c>
      <c r="G1795" t="s">
        <v>16</v>
      </c>
      <c r="H1795" t="s">
        <v>29</v>
      </c>
      <c r="I1795" s="3">
        <v>1</v>
      </c>
      <c r="J1795" s="4">
        <f t="shared" si="252"/>
        <v>1000</v>
      </c>
      <c r="K1795">
        <f t="shared" si="253"/>
        <v>6</v>
      </c>
      <c r="L1795">
        <f t="shared" si="254"/>
        <v>0</v>
      </c>
      <c r="M1795">
        <f t="shared" si="255"/>
        <v>2020</v>
      </c>
      <c r="N1795">
        <f t="shared" si="256"/>
        <v>4</v>
      </c>
      <c r="O1795">
        <f t="shared" si="257"/>
        <v>15</v>
      </c>
      <c r="P1795" t="str">
        <f t="shared" si="258"/>
        <v>Apr</v>
      </c>
      <c r="Q1795">
        <f t="shared" si="259"/>
        <v>10</v>
      </c>
      <c r="R1795" t="str">
        <f t="shared" si="260"/>
        <v>Fri</v>
      </c>
    </row>
    <row r="1796" spans="1:18" x14ac:dyDescent="0.25">
      <c r="A1796" t="str">
        <f>PROPER(Sheet1!A1797)</f>
        <v>Geekwire</v>
      </c>
      <c r="B1796" t="str">
        <f>PROPER(Sheet1!B1797)</f>
        <v>Seattle</v>
      </c>
      <c r="C1796" t="s">
        <v>10</v>
      </c>
      <c r="D1796">
        <v>5</v>
      </c>
      <c r="E1796" s="2">
        <v>0.31</v>
      </c>
      <c r="F1796" s="1">
        <v>43931</v>
      </c>
      <c r="G1796" t="s">
        <v>16</v>
      </c>
      <c r="H1796" t="s">
        <v>29</v>
      </c>
      <c r="J1796" s="4">
        <f t="shared" si="252"/>
        <v>0</v>
      </c>
      <c r="K1796">
        <f t="shared" si="253"/>
        <v>16.129032258064516</v>
      </c>
      <c r="L1796">
        <f t="shared" si="254"/>
        <v>11.129032258064516</v>
      </c>
      <c r="M1796">
        <f t="shared" si="255"/>
        <v>2020</v>
      </c>
      <c r="N1796">
        <f t="shared" si="256"/>
        <v>4</v>
      </c>
      <c r="O1796">
        <f t="shared" si="257"/>
        <v>15</v>
      </c>
      <c r="P1796" t="str">
        <f t="shared" si="258"/>
        <v>Apr</v>
      </c>
      <c r="Q1796">
        <f t="shared" si="259"/>
        <v>10</v>
      </c>
      <c r="R1796" t="str">
        <f t="shared" si="260"/>
        <v>Fri</v>
      </c>
    </row>
    <row r="1797" spans="1:18" x14ac:dyDescent="0.25">
      <c r="A1797" t="str">
        <f>PROPER(Sheet1!A1798)</f>
        <v>Floqast</v>
      </c>
      <c r="B1797" t="str">
        <f>PROPER(Sheet1!B1798)</f>
        <v>Los Angeles</v>
      </c>
      <c r="C1797" t="s">
        <v>32</v>
      </c>
      <c r="F1797" s="1">
        <v>43931</v>
      </c>
      <c r="G1797" t="s">
        <v>33</v>
      </c>
      <c r="H1797" t="s">
        <v>29</v>
      </c>
      <c r="I1797" s="3">
        <v>119</v>
      </c>
      <c r="J1797" s="4">
        <f t="shared" si="252"/>
        <v>119000</v>
      </c>
      <c r="K1797">
        <f t="shared" si="253"/>
        <v>0</v>
      </c>
      <c r="L1797">
        <f t="shared" si="254"/>
        <v>0</v>
      </c>
      <c r="M1797">
        <f t="shared" si="255"/>
        <v>2020</v>
      </c>
      <c r="N1797">
        <f t="shared" si="256"/>
        <v>4</v>
      </c>
      <c r="O1797">
        <f t="shared" si="257"/>
        <v>15</v>
      </c>
      <c r="P1797" t="str">
        <f t="shared" si="258"/>
        <v>Apr</v>
      </c>
      <c r="Q1797">
        <f t="shared" si="259"/>
        <v>10</v>
      </c>
      <c r="R1797" t="str">
        <f t="shared" si="260"/>
        <v>Fri</v>
      </c>
    </row>
    <row r="1798" spans="1:18" x14ac:dyDescent="0.25">
      <c r="A1798" t="str">
        <f>PROPER(Sheet1!A1799)</f>
        <v>Yelp</v>
      </c>
      <c r="B1798" t="str">
        <f>PROPER(Sheet1!B1799)</f>
        <v>Sf Bay Area</v>
      </c>
      <c r="C1798" t="s">
        <v>37</v>
      </c>
      <c r="D1798">
        <v>1000</v>
      </c>
      <c r="E1798" s="2">
        <v>0.17</v>
      </c>
      <c r="F1798" s="1">
        <v>43930</v>
      </c>
      <c r="G1798" t="s">
        <v>11</v>
      </c>
      <c r="H1798" t="s">
        <v>29</v>
      </c>
      <c r="I1798" s="3">
        <v>56</v>
      </c>
      <c r="J1798" s="4">
        <f t="shared" si="252"/>
        <v>56000</v>
      </c>
      <c r="K1798">
        <f t="shared" si="253"/>
        <v>5882.3529411764703</v>
      </c>
      <c r="L1798">
        <f t="shared" si="254"/>
        <v>4882.3529411764703</v>
      </c>
      <c r="M1798">
        <f t="shared" si="255"/>
        <v>2020</v>
      </c>
      <c r="N1798">
        <f t="shared" si="256"/>
        <v>4</v>
      </c>
      <c r="O1798">
        <f t="shared" si="257"/>
        <v>15</v>
      </c>
      <c r="P1798" t="str">
        <f t="shared" si="258"/>
        <v>Apr</v>
      </c>
      <c r="Q1798">
        <f t="shared" si="259"/>
        <v>9</v>
      </c>
      <c r="R1798" t="str">
        <f t="shared" si="260"/>
        <v>Thu</v>
      </c>
    </row>
    <row r="1799" spans="1:18" x14ac:dyDescent="0.25">
      <c r="A1799" t="str">
        <f>PROPER(Sheet1!A1800)</f>
        <v>Monzo</v>
      </c>
      <c r="B1799" t="str">
        <f>PROPER(Sheet1!B1800)</f>
        <v>Las Vegas</v>
      </c>
      <c r="C1799" t="s">
        <v>32</v>
      </c>
      <c r="D1799">
        <v>165</v>
      </c>
      <c r="F1799" s="1">
        <v>43930</v>
      </c>
      <c r="G1799" t="s">
        <v>47</v>
      </c>
      <c r="H1799" t="s">
        <v>29</v>
      </c>
      <c r="I1799" s="3">
        <v>324</v>
      </c>
      <c r="J1799" s="4">
        <f t="shared" si="252"/>
        <v>324000</v>
      </c>
      <c r="K1799">
        <f t="shared" si="253"/>
        <v>0</v>
      </c>
      <c r="L1799">
        <f t="shared" si="254"/>
        <v>-165</v>
      </c>
      <c r="M1799">
        <f t="shared" si="255"/>
        <v>2020</v>
      </c>
      <c r="N1799">
        <f t="shared" si="256"/>
        <v>4</v>
      </c>
      <c r="O1799">
        <f t="shared" si="257"/>
        <v>15</v>
      </c>
      <c r="P1799" t="str">
        <f t="shared" si="258"/>
        <v>Apr</v>
      </c>
      <c r="Q1799">
        <f t="shared" si="259"/>
        <v>9</v>
      </c>
      <c r="R1799" t="str">
        <f t="shared" si="260"/>
        <v>Thu</v>
      </c>
    </row>
    <row r="1800" spans="1:18" x14ac:dyDescent="0.25">
      <c r="A1800" t="str">
        <f>PROPER(Sheet1!A1801)</f>
        <v>Onetrust</v>
      </c>
      <c r="B1800" t="str">
        <f>PROPER(Sheet1!B1801)</f>
        <v>Atlanta</v>
      </c>
      <c r="C1800" t="s">
        <v>67</v>
      </c>
      <c r="D1800">
        <v>150</v>
      </c>
      <c r="E1800" s="2">
        <v>0.1</v>
      </c>
      <c r="F1800" s="1">
        <v>43930</v>
      </c>
      <c r="G1800" t="s">
        <v>63</v>
      </c>
      <c r="H1800" t="s">
        <v>29</v>
      </c>
      <c r="I1800" s="3">
        <v>410</v>
      </c>
      <c r="J1800" s="4">
        <f t="shared" si="252"/>
        <v>410000</v>
      </c>
      <c r="K1800">
        <f t="shared" si="253"/>
        <v>1500</v>
      </c>
      <c r="L1800">
        <f t="shared" si="254"/>
        <v>1350</v>
      </c>
      <c r="M1800">
        <f t="shared" si="255"/>
        <v>2020</v>
      </c>
      <c r="N1800">
        <f t="shared" si="256"/>
        <v>4</v>
      </c>
      <c r="O1800">
        <f t="shared" si="257"/>
        <v>15</v>
      </c>
      <c r="P1800" t="str">
        <f t="shared" si="258"/>
        <v>Apr</v>
      </c>
      <c r="Q1800">
        <f t="shared" si="259"/>
        <v>9</v>
      </c>
      <c r="R1800" t="str">
        <f t="shared" si="260"/>
        <v>Thu</v>
      </c>
    </row>
    <row r="1801" spans="1:18" x14ac:dyDescent="0.25">
      <c r="A1801" t="str">
        <f>PROPER(Sheet1!A1802)</f>
        <v>Omie</v>
      </c>
      <c r="B1801" t="str">
        <f>PROPER(Sheet1!B1802)</f>
        <v>Sao Paulo</v>
      </c>
      <c r="C1801" t="s">
        <v>32</v>
      </c>
      <c r="D1801">
        <v>136</v>
      </c>
      <c r="E1801" s="2">
        <v>0.31</v>
      </c>
      <c r="F1801" s="1">
        <v>43930</v>
      </c>
      <c r="G1801" t="s">
        <v>63</v>
      </c>
      <c r="H1801" t="s">
        <v>148</v>
      </c>
      <c r="I1801" s="3">
        <v>26</v>
      </c>
      <c r="J1801" s="4">
        <f t="shared" si="252"/>
        <v>26000</v>
      </c>
      <c r="K1801">
        <f t="shared" si="253"/>
        <v>438.70967741935482</v>
      </c>
      <c r="L1801">
        <f t="shared" si="254"/>
        <v>302.70967741935482</v>
      </c>
      <c r="M1801">
        <f t="shared" si="255"/>
        <v>2020</v>
      </c>
      <c r="N1801">
        <f t="shared" si="256"/>
        <v>4</v>
      </c>
      <c r="O1801">
        <f t="shared" si="257"/>
        <v>15</v>
      </c>
      <c r="P1801" t="str">
        <f t="shared" si="258"/>
        <v>Apr</v>
      </c>
      <c r="Q1801">
        <f t="shared" si="259"/>
        <v>9</v>
      </c>
      <c r="R1801" t="str">
        <f t="shared" si="260"/>
        <v>Thu</v>
      </c>
    </row>
    <row r="1802" spans="1:18" x14ac:dyDescent="0.25">
      <c r="A1802" t="str">
        <f>PROPER(Sheet1!A1803)</f>
        <v>Domo</v>
      </c>
      <c r="B1802" t="str">
        <f>PROPER(Sheet1!B1803)</f>
        <v>Salt Lake City</v>
      </c>
      <c r="C1802" t="s">
        <v>53</v>
      </c>
      <c r="D1802">
        <v>90</v>
      </c>
      <c r="E1802" s="2">
        <v>0.1</v>
      </c>
      <c r="F1802" s="1">
        <v>43930</v>
      </c>
      <c r="G1802" t="s">
        <v>11</v>
      </c>
      <c r="H1802" t="s">
        <v>29</v>
      </c>
      <c r="I1802" s="3">
        <v>689</v>
      </c>
      <c r="J1802" s="4">
        <f t="shared" si="252"/>
        <v>689000</v>
      </c>
      <c r="K1802">
        <f t="shared" si="253"/>
        <v>900</v>
      </c>
      <c r="L1802">
        <f t="shared" si="254"/>
        <v>810</v>
      </c>
      <c r="M1802">
        <f t="shared" si="255"/>
        <v>2020</v>
      </c>
      <c r="N1802">
        <f t="shared" si="256"/>
        <v>4</v>
      </c>
      <c r="O1802">
        <f t="shared" si="257"/>
        <v>15</v>
      </c>
      <c r="P1802" t="str">
        <f t="shared" si="258"/>
        <v>Apr</v>
      </c>
      <c r="Q1802">
        <f t="shared" si="259"/>
        <v>9</v>
      </c>
      <c r="R1802" t="str">
        <f t="shared" si="260"/>
        <v>Thu</v>
      </c>
    </row>
    <row r="1803" spans="1:18" x14ac:dyDescent="0.25">
      <c r="A1803" t="str">
        <f>PROPER(Sheet1!A1804)</f>
        <v>Matterport</v>
      </c>
      <c r="B1803" t="str">
        <f>PROPER(Sheet1!B1804)</f>
        <v>Sf Bay Area</v>
      </c>
      <c r="C1803" t="s">
        <v>53</v>
      </c>
      <c r="D1803">
        <v>90</v>
      </c>
      <c r="E1803" s="2">
        <v>0.34</v>
      </c>
      <c r="F1803" s="1">
        <v>43930</v>
      </c>
      <c r="G1803" t="s">
        <v>72</v>
      </c>
      <c r="H1803" t="s">
        <v>29</v>
      </c>
      <c r="I1803" s="3">
        <v>114</v>
      </c>
      <c r="J1803" s="4">
        <f t="shared" si="252"/>
        <v>114000</v>
      </c>
      <c r="K1803">
        <f t="shared" si="253"/>
        <v>264.70588235294116</v>
      </c>
      <c r="L1803">
        <f t="shared" si="254"/>
        <v>174.70588235294116</v>
      </c>
      <c r="M1803">
        <f t="shared" si="255"/>
        <v>2020</v>
      </c>
      <c r="N1803">
        <f t="shared" si="256"/>
        <v>4</v>
      </c>
      <c r="O1803">
        <f t="shared" si="257"/>
        <v>15</v>
      </c>
      <c r="P1803" t="str">
        <f t="shared" si="258"/>
        <v>Apr</v>
      </c>
      <c r="Q1803">
        <f t="shared" si="259"/>
        <v>9</v>
      </c>
      <c r="R1803" t="str">
        <f t="shared" si="260"/>
        <v>Thu</v>
      </c>
    </row>
    <row r="1804" spans="1:18" x14ac:dyDescent="0.25">
      <c r="A1804" t="str">
        <f>PROPER(Sheet1!A1805)</f>
        <v>Clinc</v>
      </c>
      <c r="B1804" t="str">
        <f>PROPER(Sheet1!B1805)</f>
        <v>Ann Arbor</v>
      </c>
      <c r="C1804" t="s">
        <v>96</v>
      </c>
      <c r="D1804">
        <v>40</v>
      </c>
      <c r="E1804" s="2">
        <v>0.32</v>
      </c>
      <c r="F1804" s="1">
        <v>43930</v>
      </c>
      <c r="G1804" t="s">
        <v>63</v>
      </c>
      <c r="H1804" t="s">
        <v>29</v>
      </c>
      <c r="I1804" s="3">
        <v>59</v>
      </c>
      <c r="J1804" s="4">
        <f t="shared" si="252"/>
        <v>59000</v>
      </c>
      <c r="K1804">
        <f t="shared" si="253"/>
        <v>125</v>
      </c>
      <c r="L1804">
        <f t="shared" si="254"/>
        <v>85</v>
      </c>
      <c r="M1804">
        <f t="shared" si="255"/>
        <v>2020</v>
      </c>
      <c r="N1804">
        <f t="shared" si="256"/>
        <v>4</v>
      </c>
      <c r="O1804">
        <f t="shared" si="257"/>
        <v>15</v>
      </c>
      <c r="P1804" t="str">
        <f t="shared" si="258"/>
        <v>Apr</v>
      </c>
      <c r="Q1804">
        <f t="shared" si="259"/>
        <v>9</v>
      </c>
      <c r="R1804" t="str">
        <f t="shared" si="260"/>
        <v>Thu</v>
      </c>
    </row>
    <row r="1805" spans="1:18" x14ac:dyDescent="0.25">
      <c r="A1805" t="str">
        <f>PROPER(Sheet1!A1806)</f>
        <v>Mejuri</v>
      </c>
      <c r="B1805" t="str">
        <f>PROPER(Sheet1!B1806)</f>
        <v>Toronto</v>
      </c>
      <c r="C1805" t="s">
        <v>20</v>
      </c>
      <c r="D1805">
        <v>36</v>
      </c>
      <c r="E1805" s="2">
        <v>0.15</v>
      </c>
      <c r="F1805" s="1">
        <v>43930</v>
      </c>
      <c r="G1805" t="s">
        <v>63</v>
      </c>
      <c r="H1805" t="s">
        <v>109</v>
      </c>
      <c r="I1805" s="3">
        <v>28</v>
      </c>
      <c r="J1805" s="4">
        <f t="shared" si="252"/>
        <v>28000</v>
      </c>
      <c r="K1805">
        <f t="shared" si="253"/>
        <v>240</v>
      </c>
      <c r="L1805">
        <f t="shared" si="254"/>
        <v>204</v>
      </c>
      <c r="M1805">
        <f t="shared" si="255"/>
        <v>2020</v>
      </c>
      <c r="N1805">
        <f t="shared" si="256"/>
        <v>4</v>
      </c>
      <c r="O1805">
        <f t="shared" si="257"/>
        <v>15</v>
      </c>
      <c r="P1805" t="str">
        <f t="shared" si="258"/>
        <v>Apr</v>
      </c>
      <c r="Q1805">
        <f t="shared" si="259"/>
        <v>9</v>
      </c>
      <c r="R1805" t="str">
        <f t="shared" si="260"/>
        <v>Thu</v>
      </c>
    </row>
    <row r="1806" spans="1:18" x14ac:dyDescent="0.25">
      <c r="A1806" t="str">
        <f>PROPER(Sheet1!A1807)</f>
        <v>Code42</v>
      </c>
      <c r="B1806" t="str">
        <f>PROPER(Sheet1!B1807)</f>
        <v>Minneapolis</v>
      </c>
      <c r="C1806" t="s">
        <v>53</v>
      </c>
      <c r="D1806">
        <v>25</v>
      </c>
      <c r="E1806" s="2">
        <v>0.05</v>
      </c>
      <c r="F1806" s="1">
        <v>43930</v>
      </c>
      <c r="G1806" t="s">
        <v>63</v>
      </c>
      <c r="H1806" t="s">
        <v>29</v>
      </c>
      <c r="I1806" s="3">
        <v>137.5</v>
      </c>
      <c r="J1806" s="4">
        <f t="shared" si="252"/>
        <v>137500</v>
      </c>
      <c r="K1806">
        <f t="shared" si="253"/>
        <v>500</v>
      </c>
      <c r="L1806">
        <f t="shared" si="254"/>
        <v>475</v>
      </c>
      <c r="M1806">
        <f t="shared" si="255"/>
        <v>2020</v>
      </c>
      <c r="N1806">
        <f t="shared" si="256"/>
        <v>4</v>
      </c>
      <c r="O1806">
        <f t="shared" si="257"/>
        <v>15</v>
      </c>
      <c r="P1806" t="str">
        <f t="shared" si="258"/>
        <v>Apr</v>
      </c>
      <c r="Q1806">
        <f t="shared" si="259"/>
        <v>9</v>
      </c>
      <c r="R1806" t="str">
        <f t="shared" si="260"/>
        <v>Thu</v>
      </c>
    </row>
    <row r="1807" spans="1:18" x14ac:dyDescent="0.25">
      <c r="A1807" t="str">
        <f>PROPER(Sheet1!A1808)</f>
        <v>Lighthouse Labs</v>
      </c>
      <c r="B1807" t="str">
        <f>PROPER(Sheet1!B1808)</f>
        <v>Toronto</v>
      </c>
      <c r="C1807" t="s">
        <v>25</v>
      </c>
      <c r="D1807">
        <v>14</v>
      </c>
      <c r="E1807" s="2">
        <v>7.0000000000000007E-2</v>
      </c>
      <c r="F1807" s="1">
        <v>43930</v>
      </c>
      <c r="G1807" t="s">
        <v>16</v>
      </c>
      <c r="H1807" t="s">
        <v>109</v>
      </c>
      <c r="J1807" s="4">
        <f t="shared" si="252"/>
        <v>0</v>
      </c>
      <c r="K1807">
        <f t="shared" si="253"/>
        <v>199.99999999999997</v>
      </c>
      <c r="L1807">
        <f t="shared" si="254"/>
        <v>185.99999999999997</v>
      </c>
      <c r="M1807">
        <f t="shared" si="255"/>
        <v>2020</v>
      </c>
      <c r="N1807">
        <f t="shared" si="256"/>
        <v>4</v>
      </c>
      <c r="O1807">
        <f t="shared" si="257"/>
        <v>15</v>
      </c>
      <c r="P1807" t="str">
        <f t="shared" si="258"/>
        <v>Apr</v>
      </c>
      <c r="Q1807">
        <f t="shared" si="259"/>
        <v>9</v>
      </c>
      <c r="R1807" t="str">
        <f t="shared" si="260"/>
        <v>Thu</v>
      </c>
    </row>
    <row r="1808" spans="1:18" x14ac:dyDescent="0.25">
      <c r="A1808" t="str">
        <f>PROPER(Sheet1!A1809)</f>
        <v>Loopme</v>
      </c>
      <c r="B1808" t="str">
        <f>PROPER(Sheet1!B1809)</f>
        <v>London</v>
      </c>
      <c r="C1808" t="s">
        <v>15</v>
      </c>
      <c r="D1808">
        <v>8</v>
      </c>
      <c r="E1808" s="2">
        <v>0.04</v>
      </c>
      <c r="F1808" s="1">
        <v>43930</v>
      </c>
      <c r="G1808" t="s">
        <v>16</v>
      </c>
      <c r="H1808" t="s">
        <v>124</v>
      </c>
      <c r="I1808" s="3">
        <v>32</v>
      </c>
      <c r="J1808" s="4">
        <f t="shared" si="252"/>
        <v>32000</v>
      </c>
      <c r="K1808">
        <f t="shared" si="253"/>
        <v>200</v>
      </c>
      <c r="L1808">
        <f t="shared" si="254"/>
        <v>192</v>
      </c>
      <c r="M1808">
        <f t="shared" si="255"/>
        <v>2020</v>
      </c>
      <c r="N1808">
        <f t="shared" si="256"/>
        <v>4</v>
      </c>
      <c r="O1808">
        <f t="shared" si="257"/>
        <v>15</v>
      </c>
      <c r="P1808" t="str">
        <f t="shared" si="258"/>
        <v>Apr</v>
      </c>
      <c r="Q1808">
        <f t="shared" si="259"/>
        <v>9</v>
      </c>
      <c r="R1808" t="str">
        <f t="shared" si="260"/>
        <v>Thu</v>
      </c>
    </row>
    <row r="1809" spans="1:18" x14ac:dyDescent="0.25">
      <c r="A1809" t="str">
        <f>PROPER(Sheet1!A1810)</f>
        <v>Ciphertrace</v>
      </c>
      <c r="B1809" t="str">
        <f>PROPER(Sheet1!B1810)</f>
        <v>Sf Bay Area</v>
      </c>
      <c r="C1809" t="s">
        <v>28</v>
      </c>
      <c r="F1809" s="1">
        <v>43930</v>
      </c>
      <c r="G1809" t="s">
        <v>16</v>
      </c>
      <c r="H1809" t="s">
        <v>29</v>
      </c>
      <c r="I1809" s="3">
        <v>18</v>
      </c>
      <c r="J1809" s="4">
        <f t="shared" si="252"/>
        <v>18000</v>
      </c>
      <c r="K1809">
        <f t="shared" si="253"/>
        <v>0</v>
      </c>
      <c r="L1809">
        <f t="shared" si="254"/>
        <v>0</v>
      </c>
      <c r="M1809">
        <f t="shared" si="255"/>
        <v>2020</v>
      </c>
      <c r="N1809">
        <f t="shared" si="256"/>
        <v>4</v>
      </c>
      <c r="O1809">
        <f t="shared" si="257"/>
        <v>15</v>
      </c>
      <c r="P1809" t="str">
        <f t="shared" si="258"/>
        <v>Apr</v>
      </c>
      <c r="Q1809">
        <f t="shared" si="259"/>
        <v>9</v>
      </c>
      <c r="R1809" t="str">
        <f t="shared" si="260"/>
        <v>Thu</v>
      </c>
    </row>
    <row r="1810" spans="1:18" x14ac:dyDescent="0.25">
      <c r="A1810" t="str">
        <f>PROPER(Sheet1!A1811)</f>
        <v>Elliptic</v>
      </c>
      <c r="B1810" t="str">
        <f>PROPER(Sheet1!B1811)</f>
        <v>London</v>
      </c>
      <c r="C1810" t="s">
        <v>28</v>
      </c>
      <c r="E1810" s="2">
        <v>0.3</v>
      </c>
      <c r="F1810" s="1">
        <v>43930</v>
      </c>
      <c r="G1810" t="s">
        <v>63</v>
      </c>
      <c r="H1810" t="s">
        <v>124</v>
      </c>
      <c r="I1810" s="3">
        <v>40</v>
      </c>
      <c r="J1810" s="4">
        <f t="shared" si="252"/>
        <v>40000</v>
      </c>
      <c r="K1810">
        <f t="shared" si="253"/>
        <v>0</v>
      </c>
      <c r="L1810">
        <f t="shared" si="254"/>
        <v>0</v>
      </c>
      <c r="M1810">
        <f t="shared" si="255"/>
        <v>2020</v>
      </c>
      <c r="N1810">
        <f t="shared" si="256"/>
        <v>4</v>
      </c>
      <c r="O1810">
        <f t="shared" si="257"/>
        <v>15</v>
      </c>
      <c r="P1810" t="str">
        <f t="shared" si="258"/>
        <v>Apr</v>
      </c>
      <c r="Q1810">
        <f t="shared" si="259"/>
        <v>9</v>
      </c>
      <c r="R1810" t="str">
        <f t="shared" si="260"/>
        <v>Thu</v>
      </c>
    </row>
    <row r="1811" spans="1:18" x14ac:dyDescent="0.25">
      <c r="A1811" t="str">
        <f>PROPER(Sheet1!A1812)</f>
        <v>Zest Ai</v>
      </c>
      <c r="B1811" t="str">
        <f>PROPER(Sheet1!B1812)</f>
        <v>Los Angeles</v>
      </c>
      <c r="C1811" t="s">
        <v>32</v>
      </c>
      <c r="F1811" s="1">
        <v>43930</v>
      </c>
      <c r="G1811" t="s">
        <v>16</v>
      </c>
      <c r="H1811" t="s">
        <v>29</v>
      </c>
      <c r="I1811" s="3">
        <v>217</v>
      </c>
      <c r="J1811" s="4">
        <f t="shared" si="252"/>
        <v>217000</v>
      </c>
      <c r="K1811">
        <f t="shared" si="253"/>
        <v>0</v>
      </c>
      <c r="L1811">
        <f t="shared" si="254"/>
        <v>0</v>
      </c>
      <c r="M1811">
        <f t="shared" si="255"/>
        <v>2020</v>
      </c>
      <c r="N1811">
        <f t="shared" si="256"/>
        <v>4</v>
      </c>
      <c r="O1811">
        <f t="shared" si="257"/>
        <v>15</v>
      </c>
      <c r="P1811" t="str">
        <f t="shared" si="258"/>
        <v>Apr</v>
      </c>
      <c r="Q1811">
        <f t="shared" si="259"/>
        <v>9</v>
      </c>
      <c r="R1811" t="str">
        <f t="shared" si="260"/>
        <v>Thu</v>
      </c>
    </row>
    <row r="1812" spans="1:18" x14ac:dyDescent="0.25">
      <c r="A1812" t="str">
        <f>PROPER(Sheet1!A1813)</f>
        <v>Eventbrite</v>
      </c>
      <c r="B1812" t="str">
        <f>PROPER(Sheet1!B1813)</f>
        <v>Sf Bay Area</v>
      </c>
      <c r="C1812" t="s">
        <v>37</v>
      </c>
      <c r="D1812">
        <v>500</v>
      </c>
      <c r="E1812" s="2">
        <v>0.45</v>
      </c>
      <c r="F1812" s="1">
        <v>43929</v>
      </c>
      <c r="G1812" t="s">
        <v>11</v>
      </c>
      <c r="H1812" t="s">
        <v>29</v>
      </c>
      <c r="I1812" s="3">
        <v>332</v>
      </c>
      <c r="J1812" s="4">
        <f t="shared" si="252"/>
        <v>332000</v>
      </c>
      <c r="K1812">
        <f t="shared" si="253"/>
        <v>1111.1111111111111</v>
      </c>
      <c r="L1812">
        <f t="shared" si="254"/>
        <v>611.11111111111109</v>
      </c>
      <c r="M1812">
        <f t="shared" si="255"/>
        <v>2020</v>
      </c>
      <c r="N1812">
        <f t="shared" si="256"/>
        <v>4</v>
      </c>
      <c r="O1812">
        <f t="shared" si="257"/>
        <v>15</v>
      </c>
      <c r="P1812" t="str">
        <f t="shared" si="258"/>
        <v>Apr</v>
      </c>
      <c r="Q1812">
        <f t="shared" si="259"/>
        <v>8</v>
      </c>
      <c r="R1812" t="str">
        <f t="shared" si="260"/>
        <v>Wed</v>
      </c>
    </row>
    <row r="1813" spans="1:18" x14ac:dyDescent="0.25">
      <c r="A1813" t="str">
        <f>PROPER(Sheet1!A1814)</f>
        <v>Meesho</v>
      </c>
      <c r="B1813" t="str">
        <f>PROPER(Sheet1!B1814)</f>
        <v>Bengaluru</v>
      </c>
      <c r="C1813" t="s">
        <v>20</v>
      </c>
      <c r="D1813">
        <v>200</v>
      </c>
      <c r="E1813" s="2">
        <v>0.28000000000000003</v>
      </c>
      <c r="F1813" s="1">
        <v>43929</v>
      </c>
      <c r="G1813" t="s">
        <v>72</v>
      </c>
      <c r="H1813" t="s">
        <v>17</v>
      </c>
      <c r="I1813" s="3">
        <v>215</v>
      </c>
      <c r="J1813" s="4">
        <f t="shared" si="252"/>
        <v>215000</v>
      </c>
      <c r="K1813">
        <f t="shared" si="253"/>
        <v>714.28571428571422</v>
      </c>
      <c r="L1813">
        <f t="shared" si="254"/>
        <v>514.28571428571422</v>
      </c>
      <c r="M1813">
        <f t="shared" si="255"/>
        <v>2020</v>
      </c>
      <c r="N1813">
        <f t="shared" si="256"/>
        <v>4</v>
      </c>
      <c r="O1813">
        <f t="shared" si="257"/>
        <v>15</v>
      </c>
      <c r="P1813" t="str">
        <f t="shared" si="258"/>
        <v>Apr</v>
      </c>
      <c r="Q1813">
        <f t="shared" si="259"/>
        <v>8</v>
      </c>
      <c r="R1813" t="str">
        <f t="shared" si="260"/>
        <v>Wed</v>
      </c>
    </row>
    <row r="1814" spans="1:18" x14ac:dyDescent="0.25">
      <c r="A1814" t="str">
        <f>PROPER(Sheet1!A1815)</f>
        <v>Scoop</v>
      </c>
      <c r="B1814" t="str">
        <f>PROPER(Sheet1!B1815)</f>
        <v>Sf Bay Area</v>
      </c>
      <c r="C1814" t="s">
        <v>94</v>
      </c>
      <c r="D1814">
        <v>92</v>
      </c>
      <c r="E1814" s="2">
        <v>0.33</v>
      </c>
      <c r="F1814" s="1">
        <v>43929</v>
      </c>
      <c r="G1814" t="s">
        <v>33</v>
      </c>
      <c r="H1814" t="s">
        <v>29</v>
      </c>
      <c r="I1814" s="3">
        <v>95</v>
      </c>
      <c r="J1814" s="4">
        <f t="shared" si="252"/>
        <v>95000</v>
      </c>
      <c r="K1814">
        <f t="shared" si="253"/>
        <v>278.78787878787875</v>
      </c>
      <c r="L1814">
        <f t="shared" si="254"/>
        <v>186.78787878787875</v>
      </c>
      <c r="M1814">
        <f t="shared" si="255"/>
        <v>2020</v>
      </c>
      <c r="N1814">
        <f t="shared" si="256"/>
        <v>4</v>
      </c>
      <c r="O1814">
        <f t="shared" si="257"/>
        <v>15</v>
      </c>
      <c r="P1814" t="str">
        <f t="shared" si="258"/>
        <v>Apr</v>
      </c>
      <c r="Q1814">
        <f t="shared" si="259"/>
        <v>8</v>
      </c>
      <c r="R1814" t="str">
        <f t="shared" si="260"/>
        <v>Wed</v>
      </c>
    </row>
    <row r="1815" spans="1:18" x14ac:dyDescent="0.25">
      <c r="A1815" t="str">
        <f>PROPER(Sheet1!A1816)</f>
        <v>Unison</v>
      </c>
      <c r="B1815" t="str">
        <f>PROPER(Sheet1!B1816)</f>
        <v>Sf Bay Area</v>
      </c>
      <c r="C1815" t="s">
        <v>32</v>
      </c>
      <c r="D1815">
        <v>89</v>
      </c>
      <c r="E1815" s="2">
        <v>0.45</v>
      </c>
      <c r="F1815" s="1">
        <v>43929</v>
      </c>
      <c r="G1815" t="s">
        <v>63</v>
      </c>
      <c r="H1815" t="s">
        <v>29</v>
      </c>
      <c r="I1815" s="3">
        <v>40</v>
      </c>
      <c r="J1815" s="4">
        <f t="shared" si="252"/>
        <v>40000</v>
      </c>
      <c r="K1815">
        <f t="shared" si="253"/>
        <v>197.77777777777777</v>
      </c>
      <c r="L1815">
        <f t="shared" si="254"/>
        <v>108.77777777777777</v>
      </c>
      <c r="M1815">
        <f t="shared" si="255"/>
        <v>2020</v>
      </c>
      <c r="N1815">
        <f t="shared" si="256"/>
        <v>4</v>
      </c>
      <c r="O1815">
        <f t="shared" si="257"/>
        <v>15</v>
      </c>
      <c r="P1815" t="str">
        <f t="shared" si="258"/>
        <v>Apr</v>
      </c>
      <c r="Q1815">
        <f t="shared" si="259"/>
        <v>8</v>
      </c>
      <c r="R1815" t="str">
        <f t="shared" si="260"/>
        <v>Wed</v>
      </c>
    </row>
    <row r="1816" spans="1:18" x14ac:dyDescent="0.25">
      <c r="A1816" t="str">
        <f>PROPER(Sheet1!A1817)</f>
        <v>Lever</v>
      </c>
      <c r="B1816" t="str">
        <f>PROPER(Sheet1!B1817)</f>
        <v>Sf Bay Area</v>
      </c>
      <c r="C1816" t="s">
        <v>488</v>
      </c>
      <c r="D1816">
        <v>86</v>
      </c>
      <c r="E1816" s="2">
        <v>0.4</v>
      </c>
      <c r="F1816" s="1">
        <v>43929</v>
      </c>
      <c r="G1816" t="s">
        <v>33</v>
      </c>
      <c r="H1816" t="s">
        <v>29</v>
      </c>
      <c r="I1816" s="3">
        <v>72</v>
      </c>
      <c r="J1816" s="4">
        <f t="shared" si="252"/>
        <v>72000</v>
      </c>
      <c r="K1816">
        <f t="shared" si="253"/>
        <v>215</v>
      </c>
      <c r="L1816">
        <f t="shared" si="254"/>
        <v>129</v>
      </c>
      <c r="M1816">
        <f t="shared" si="255"/>
        <v>2020</v>
      </c>
      <c r="N1816">
        <f t="shared" si="256"/>
        <v>4</v>
      </c>
      <c r="O1816">
        <f t="shared" si="257"/>
        <v>15</v>
      </c>
      <c r="P1816" t="str">
        <f t="shared" si="258"/>
        <v>Apr</v>
      </c>
      <c r="Q1816">
        <f t="shared" si="259"/>
        <v>8</v>
      </c>
      <c r="R1816" t="str">
        <f t="shared" si="260"/>
        <v>Wed</v>
      </c>
    </row>
    <row r="1817" spans="1:18" x14ac:dyDescent="0.25">
      <c r="A1817" t="str">
        <f>PROPER(Sheet1!A1818)</f>
        <v>Unbabel</v>
      </c>
      <c r="B1817" t="str">
        <f>PROPER(Sheet1!B1818)</f>
        <v>Lisbon</v>
      </c>
      <c r="C1817" t="s">
        <v>96</v>
      </c>
      <c r="D1817">
        <v>80</v>
      </c>
      <c r="E1817" s="2">
        <v>0.35</v>
      </c>
      <c r="F1817" s="1">
        <v>43929</v>
      </c>
      <c r="G1817" t="s">
        <v>33</v>
      </c>
      <c r="H1817" t="s">
        <v>1640</v>
      </c>
      <c r="I1817" s="3">
        <v>91</v>
      </c>
      <c r="J1817" s="4">
        <f t="shared" si="252"/>
        <v>91000</v>
      </c>
      <c r="K1817">
        <f t="shared" si="253"/>
        <v>228.57142857142858</v>
      </c>
      <c r="L1817">
        <f t="shared" si="254"/>
        <v>148.57142857142858</v>
      </c>
      <c r="M1817">
        <f t="shared" si="255"/>
        <v>2020</v>
      </c>
      <c r="N1817">
        <f t="shared" si="256"/>
        <v>4</v>
      </c>
      <c r="O1817">
        <f t="shared" si="257"/>
        <v>15</v>
      </c>
      <c r="P1817" t="str">
        <f t="shared" si="258"/>
        <v>Apr</v>
      </c>
      <c r="Q1817">
        <f t="shared" si="259"/>
        <v>8</v>
      </c>
      <c r="R1817" t="str">
        <f t="shared" si="260"/>
        <v>Wed</v>
      </c>
    </row>
    <row r="1818" spans="1:18" x14ac:dyDescent="0.25">
      <c r="A1818" t="str">
        <f>PROPER(Sheet1!A1819)</f>
        <v>Button</v>
      </c>
      <c r="B1818" t="str">
        <f>PROPER(Sheet1!B1819)</f>
        <v>New York City</v>
      </c>
      <c r="C1818" t="s">
        <v>15</v>
      </c>
      <c r="D1818">
        <v>48</v>
      </c>
      <c r="E1818" s="2">
        <v>0.35</v>
      </c>
      <c r="F1818" s="1">
        <v>43929</v>
      </c>
      <c r="G1818" t="s">
        <v>33</v>
      </c>
      <c r="H1818" t="s">
        <v>29</v>
      </c>
      <c r="I1818" s="3">
        <v>64</v>
      </c>
      <c r="J1818" s="4">
        <f t="shared" si="252"/>
        <v>64000</v>
      </c>
      <c r="K1818">
        <f t="shared" si="253"/>
        <v>137.14285714285714</v>
      </c>
      <c r="L1818">
        <f t="shared" si="254"/>
        <v>89.142857142857139</v>
      </c>
      <c r="M1818">
        <f t="shared" si="255"/>
        <v>2020</v>
      </c>
      <c r="N1818">
        <f t="shared" si="256"/>
        <v>4</v>
      </c>
      <c r="O1818">
        <f t="shared" si="257"/>
        <v>15</v>
      </c>
      <c r="P1818" t="str">
        <f t="shared" si="258"/>
        <v>Apr</v>
      </c>
      <c r="Q1818">
        <f t="shared" si="259"/>
        <v>8</v>
      </c>
      <c r="R1818" t="str">
        <f t="shared" si="260"/>
        <v>Wed</v>
      </c>
    </row>
    <row r="1819" spans="1:18" x14ac:dyDescent="0.25">
      <c r="A1819" t="str">
        <f>PROPER(Sheet1!A1820)</f>
        <v>Eden / Managed By Q</v>
      </c>
      <c r="B1819" t="str">
        <f>PROPER(Sheet1!B1820)</f>
        <v>New York City</v>
      </c>
      <c r="C1819" t="s">
        <v>60</v>
      </c>
      <c r="D1819">
        <v>40</v>
      </c>
      <c r="E1819" s="2">
        <v>0.4</v>
      </c>
      <c r="F1819" s="1">
        <v>43929</v>
      </c>
      <c r="G1819" t="s">
        <v>63</v>
      </c>
      <c r="H1819" t="s">
        <v>29</v>
      </c>
      <c r="I1819" s="3">
        <v>40</v>
      </c>
      <c r="J1819" s="4">
        <f t="shared" si="252"/>
        <v>40000</v>
      </c>
      <c r="K1819">
        <f t="shared" si="253"/>
        <v>100</v>
      </c>
      <c r="L1819">
        <f t="shared" si="254"/>
        <v>60</v>
      </c>
      <c r="M1819">
        <f t="shared" si="255"/>
        <v>2020</v>
      </c>
      <c r="N1819">
        <f t="shared" si="256"/>
        <v>4</v>
      </c>
      <c r="O1819">
        <f t="shared" si="257"/>
        <v>15</v>
      </c>
      <c r="P1819" t="str">
        <f t="shared" si="258"/>
        <v>Apr</v>
      </c>
      <c r="Q1819">
        <f t="shared" si="259"/>
        <v>8</v>
      </c>
      <c r="R1819" t="str">
        <f t="shared" si="260"/>
        <v>Wed</v>
      </c>
    </row>
    <row r="1820" spans="1:18" x14ac:dyDescent="0.25">
      <c r="A1820" t="str">
        <f>PROPER(Sheet1!A1821)</f>
        <v>Quantcast</v>
      </c>
      <c r="B1820" t="str">
        <f>PROPER(Sheet1!B1821)</f>
        <v>Sf Bay Area</v>
      </c>
      <c r="C1820" t="s">
        <v>15</v>
      </c>
      <c r="D1820">
        <v>30</v>
      </c>
      <c r="E1820" s="2">
        <v>0.05</v>
      </c>
      <c r="F1820" s="1">
        <v>43929</v>
      </c>
      <c r="G1820" t="s">
        <v>33</v>
      </c>
      <c r="H1820" t="s">
        <v>29</v>
      </c>
      <c r="I1820" s="3">
        <v>65</v>
      </c>
      <c r="J1820" s="4">
        <f t="shared" si="252"/>
        <v>65000</v>
      </c>
      <c r="K1820">
        <f t="shared" si="253"/>
        <v>600</v>
      </c>
      <c r="L1820">
        <f t="shared" si="254"/>
        <v>570</v>
      </c>
      <c r="M1820">
        <f t="shared" si="255"/>
        <v>2020</v>
      </c>
      <c r="N1820">
        <f t="shared" si="256"/>
        <v>4</v>
      </c>
      <c r="O1820">
        <f t="shared" si="257"/>
        <v>15</v>
      </c>
      <c r="P1820" t="str">
        <f t="shared" si="258"/>
        <v>Apr</v>
      </c>
      <c r="Q1820">
        <f t="shared" si="259"/>
        <v>8</v>
      </c>
      <c r="R1820" t="str">
        <f t="shared" si="260"/>
        <v>Wed</v>
      </c>
    </row>
    <row r="1821" spans="1:18" x14ac:dyDescent="0.25">
      <c r="A1821" t="str">
        <f>PROPER(Sheet1!A1822)</f>
        <v>Bvaccel</v>
      </c>
      <c r="B1821" t="str">
        <f>PROPER(Sheet1!B1822)</f>
        <v>San Diego</v>
      </c>
      <c r="C1821" t="s">
        <v>15</v>
      </c>
      <c r="D1821">
        <v>25</v>
      </c>
      <c r="E1821" s="2">
        <v>0.25</v>
      </c>
      <c r="F1821" s="1">
        <v>43929</v>
      </c>
      <c r="G1821" t="s">
        <v>16</v>
      </c>
      <c r="H1821" t="s">
        <v>29</v>
      </c>
      <c r="J1821" s="4">
        <f t="shared" si="252"/>
        <v>0</v>
      </c>
      <c r="K1821">
        <f t="shared" si="253"/>
        <v>100</v>
      </c>
      <c r="L1821">
        <f t="shared" si="254"/>
        <v>75</v>
      </c>
      <c r="M1821">
        <f t="shared" si="255"/>
        <v>2020</v>
      </c>
      <c r="N1821">
        <f t="shared" si="256"/>
        <v>4</v>
      </c>
      <c r="O1821">
        <f t="shared" si="257"/>
        <v>15</v>
      </c>
      <c r="P1821" t="str">
        <f t="shared" si="258"/>
        <v>Apr</v>
      </c>
      <c r="Q1821">
        <f t="shared" si="259"/>
        <v>8</v>
      </c>
      <c r="R1821" t="str">
        <f t="shared" si="260"/>
        <v>Wed</v>
      </c>
    </row>
    <row r="1822" spans="1:18" x14ac:dyDescent="0.25">
      <c r="A1822" t="str">
        <f>PROPER(Sheet1!A1823)</f>
        <v>Videoamp</v>
      </c>
      <c r="B1822" t="str">
        <f>PROPER(Sheet1!B1823)</f>
        <v>Los Angeles</v>
      </c>
      <c r="C1822" t="s">
        <v>15</v>
      </c>
      <c r="D1822">
        <v>21</v>
      </c>
      <c r="E1822" s="2">
        <v>0.1</v>
      </c>
      <c r="F1822" s="1">
        <v>43929</v>
      </c>
      <c r="G1822" t="s">
        <v>33</v>
      </c>
      <c r="H1822" t="s">
        <v>29</v>
      </c>
      <c r="I1822" s="3">
        <v>106</v>
      </c>
      <c r="J1822" s="4">
        <f t="shared" si="252"/>
        <v>106000</v>
      </c>
      <c r="K1822">
        <f t="shared" si="253"/>
        <v>210</v>
      </c>
      <c r="L1822">
        <f t="shared" si="254"/>
        <v>189</v>
      </c>
      <c r="M1822">
        <f t="shared" si="255"/>
        <v>2020</v>
      </c>
      <c r="N1822">
        <f t="shared" si="256"/>
        <v>4</v>
      </c>
      <c r="O1822">
        <f t="shared" si="257"/>
        <v>15</v>
      </c>
      <c r="P1822" t="str">
        <f t="shared" si="258"/>
        <v>Apr</v>
      </c>
      <c r="Q1822">
        <f t="shared" si="259"/>
        <v>8</v>
      </c>
      <c r="R1822" t="str">
        <f t="shared" si="260"/>
        <v>Wed</v>
      </c>
    </row>
    <row r="1823" spans="1:18" x14ac:dyDescent="0.25">
      <c r="A1823" t="str">
        <f>PROPER(Sheet1!A1824)</f>
        <v>Kenoby</v>
      </c>
      <c r="B1823" t="str">
        <f>PROPER(Sheet1!B1824)</f>
        <v>Sao Paulo</v>
      </c>
      <c r="C1823" t="s">
        <v>488</v>
      </c>
      <c r="D1823">
        <v>18</v>
      </c>
      <c r="E1823" s="2">
        <v>0.16</v>
      </c>
      <c r="F1823" s="1">
        <v>43929</v>
      </c>
      <c r="G1823" t="s">
        <v>16</v>
      </c>
      <c r="H1823" t="s">
        <v>148</v>
      </c>
      <c r="I1823" s="3">
        <v>23</v>
      </c>
      <c r="J1823" s="4">
        <f t="shared" si="252"/>
        <v>23000</v>
      </c>
      <c r="K1823">
        <f t="shared" si="253"/>
        <v>112.5</v>
      </c>
      <c r="L1823">
        <f t="shared" si="254"/>
        <v>94.5</v>
      </c>
      <c r="M1823">
        <f t="shared" si="255"/>
        <v>2020</v>
      </c>
      <c r="N1823">
        <f t="shared" si="256"/>
        <v>4</v>
      </c>
      <c r="O1823">
        <f t="shared" si="257"/>
        <v>15</v>
      </c>
      <c r="P1823" t="str">
        <f t="shared" si="258"/>
        <v>Apr</v>
      </c>
      <c r="Q1823">
        <f t="shared" si="259"/>
        <v>8</v>
      </c>
      <c r="R1823" t="str">
        <f t="shared" si="260"/>
        <v>Wed</v>
      </c>
    </row>
    <row r="1824" spans="1:18" x14ac:dyDescent="0.25">
      <c r="A1824" t="str">
        <f>PROPER(Sheet1!A1825)</f>
        <v>Connected</v>
      </c>
      <c r="B1824" t="str">
        <f>PROPER(Sheet1!B1825)</f>
        <v>Toronto</v>
      </c>
      <c r="C1824" t="s">
        <v>130</v>
      </c>
      <c r="D1824">
        <v>17</v>
      </c>
      <c r="E1824" s="2">
        <v>0.1</v>
      </c>
      <c r="F1824" s="1">
        <v>43929</v>
      </c>
      <c r="G1824" t="s">
        <v>16</v>
      </c>
      <c r="H1824" t="s">
        <v>109</v>
      </c>
      <c r="J1824" s="4">
        <f t="shared" si="252"/>
        <v>0</v>
      </c>
      <c r="K1824">
        <f t="shared" si="253"/>
        <v>170</v>
      </c>
      <c r="L1824">
        <f t="shared" si="254"/>
        <v>153</v>
      </c>
      <c r="M1824">
        <f t="shared" si="255"/>
        <v>2020</v>
      </c>
      <c r="N1824">
        <f t="shared" si="256"/>
        <v>4</v>
      </c>
      <c r="O1824">
        <f t="shared" si="257"/>
        <v>15</v>
      </c>
      <c r="P1824" t="str">
        <f t="shared" si="258"/>
        <v>Apr</v>
      </c>
      <c r="Q1824">
        <f t="shared" si="259"/>
        <v>8</v>
      </c>
      <c r="R1824" t="str">
        <f t="shared" si="260"/>
        <v>Wed</v>
      </c>
    </row>
    <row r="1825" spans="1:18" x14ac:dyDescent="0.25">
      <c r="A1825" t="str">
        <f>PROPER(Sheet1!A1826)</f>
        <v>Getninjas</v>
      </c>
      <c r="B1825" t="str">
        <f>PROPER(Sheet1!B1826)</f>
        <v>Sao Paulo</v>
      </c>
      <c r="C1825" t="s">
        <v>37</v>
      </c>
      <c r="D1825">
        <v>11</v>
      </c>
      <c r="E1825" s="2">
        <v>0.1</v>
      </c>
      <c r="F1825" s="1">
        <v>43929</v>
      </c>
      <c r="G1825" t="s">
        <v>63</v>
      </c>
      <c r="H1825" t="s">
        <v>148</v>
      </c>
      <c r="I1825" s="3">
        <v>16</v>
      </c>
      <c r="J1825" s="4">
        <f t="shared" si="252"/>
        <v>16000</v>
      </c>
      <c r="K1825">
        <f t="shared" si="253"/>
        <v>110</v>
      </c>
      <c r="L1825">
        <f t="shared" si="254"/>
        <v>99</v>
      </c>
      <c r="M1825">
        <f t="shared" si="255"/>
        <v>2020</v>
      </c>
      <c r="N1825">
        <f t="shared" si="256"/>
        <v>4</v>
      </c>
      <c r="O1825">
        <f t="shared" si="257"/>
        <v>15</v>
      </c>
      <c r="P1825" t="str">
        <f t="shared" si="258"/>
        <v>Apr</v>
      </c>
      <c r="Q1825">
        <f t="shared" si="259"/>
        <v>8</v>
      </c>
      <c r="R1825" t="str">
        <f t="shared" si="260"/>
        <v>Wed</v>
      </c>
    </row>
    <row r="1826" spans="1:18" x14ac:dyDescent="0.25">
      <c r="A1826" t="str">
        <f>PROPER(Sheet1!A1827)</f>
        <v>Spyce</v>
      </c>
      <c r="B1826" t="str">
        <f>PROPER(Sheet1!B1827)</f>
        <v>Boston</v>
      </c>
      <c r="C1826" t="s">
        <v>41</v>
      </c>
      <c r="D1826">
        <v>4</v>
      </c>
      <c r="E1826" s="2">
        <v>0.12</v>
      </c>
      <c r="F1826" s="1">
        <v>43929</v>
      </c>
      <c r="G1826" t="s">
        <v>21</v>
      </c>
      <c r="H1826" t="s">
        <v>29</v>
      </c>
      <c r="I1826" s="3">
        <v>26</v>
      </c>
      <c r="J1826" s="4">
        <f t="shared" si="252"/>
        <v>26000</v>
      </c>
      <c r="K1826">
        <f t="shared" si="253"/>
        <v>33.333333333333336</v>
      </c>
      <c r="L1826">
        <f t="shared" si="254"/>
        <v>29.333333333333336</v>
      </c>
      <c r="M1826">
        <f t="shared" si="255"/>
        <v>2020</v>
      </c>
      <c r="N1826">
        <f t="shared" si="256"/>
        <v>4</v>
      </c>
      <c r="O1826">
        <f t="shared" si="257"/>
        <v>15</v>
      </c>
      <c r="P1826" t="str">
        <f t="shared" si="258"/>
        <v>Apr</v>
      </c>
      <c r="Q1826">
        <f t="shared" si="259"/>
        <v>8</v>
      </c>
      <c r="R1826" t="str">
        <f t="shared" si="260"/>
        <v>Wed</v>
      </c>
    </row>
    <row r="1827" spans="1:18" x14ac:dyDescent="0.25">
      <c r="A1827" t="str">
        <f>PROPER(Sheet1!A1828)</f>
        <v>Creditas</v>
      </c>
      <c r="B1827" t="str">
        <f>PROPER(Sheet1!B1828)</f>
        <v>Sao Paulo</v>
      </c>
      <c r="C1827" t="s">
        <v>32</v>
      </c>
      <c r="E1827" s="2">
        <v>0.06</v>
      </c>
      <c r="F1827" s="1">
        <v>43929</v>
      </c>
      <c r="G1827" t="s">
        <v>72</v>
      </c>
      <c r="H1827" t="s">
        <v>148</v>
      </c>
      <c r="I1827" s="3">
        <v>314</v>
      </c>
      <c r="J1827" s="4">
        <f t="shared" si="252"/>
        <v>314000</v>
      </c>
      <c r="K1827">
        <f t="shared" si="253"/>
        <v>0</v>
      </c>
      <c r="L1827">
        <f t="shared" si="254"/>
        <v>0</v>
      </c>
      <c r="M1827">
        <f t="shared" si="255"/>
        <v>2020</v>
      </c>
      <c r="N1827">
        <f t="shared" si="256"/>
        <v>4</v>
      </c>
      <c r="O1827">
        <f t="shared" si="257"/>
        <v>15</v>
      </c>
      <c r="P1827" t="str">
        <f t="shared" si="258"/>
        <v>Apr</v>
      </c>
      <c r="Q1827">
        <f t="shared" si="259"/>
        <v>8</v>
      </c>
      <c r="R1827" t="str">
        <f t="shared" si="260"/>
        <v>Wed</v>
      </c>
    </row>
    <row r="1828" spans="1:18" x14ac:dyDescent="0.25">
      <c r="A1828" t="str">
        <f>PROPER(Sheet1!A1829)</f>
        <v>Lytics</v>
      </c>
      <c r="B1828" t="str">
        <f>PROPER(Sheet1!B1829)</f>
        <v>Portland</v>
      </c>
      <c r="C1828" t="s">
        <v>15</v>
      </c>
      <c r="F1828" s="1">
        <v>43929</v>
      </c>
      <c r="G1828" t="s">
        <v>33</v>
      </c>
      <c r="H1828" t="s">
        <v>29</v>
      </c>
      <c r="I1828" s="3">
        <v>58</v>
      </c>
      <c r="J1828" s="4">
        <f t="shared" si="252"/>
        <v>58000</v>
      </c>
      <c r="K1828">
        <f t="shared" si="253"/>
        <v>0</v>
      </c>
      <c r="L1828">
        <f t="shared" si="254"/>
        <v>0</v>
      </c>
      <c r="M1828">
        <f t="shared" si="255"/>
        <v>2020</v>
      </c>
      <c r="N1828">
        <f t="shared" si="256"/>
        <v>4</v>
      </c>
      <c r="O1828">
        <f t="shared" si="257"/>
        <v>15</v>
      </c>
      <c r="P1828" t="str">
        <f t="shared" si="258"/>
        <v>Apr</v>
      </c>
      <c r="Q1828">
        <f t="shared" si="259"/>
        <v>8</v>
      </c>
      <c r="R1828" t="str">
        <f t="shared" si="260"/>
        <v>Wed</v>
      </c>
    </row>
    <row r="1829" spans="1:18" x14ac:dyDescent="0.25">
      <c r="A1829" t="str">
        <f>PROPER(Sheet1!A1830)</f>
        <v>Reddoorz</v>
      </c>
      <c r="B1829" t="str">
        <f>PROPER(Sheet1!B1830)</f>
        <v>Singapore</v>
      </c>
      <c r="C1829" t="s">
        <v>101</v>
      </c>
      <c r="E1829" s="2">
        <v>0.1</v>
      </c>
      <c r="F1829" s="1">
        <v>43929</v>
      </c>
      <c r="G1829" t="s">
        <v>33</v>
      </c>
      <c r="H1829" t="s">
        <v>205</v>
      </c>
      <c r="I1829" s="3">
        <v>134</v>
      </c>
      <c r="J1829" s="4">
        <f t="shared" si="252"/>
        <v>134000</v>
      </c>
      <c r="K1829">
        <f t="shared" si="253"/>
        <v>0</v>
      </c>
      <c r="L1829">
        <f t="shared" si="254"/>
        <v>0</v>
      </c>
      <c r="M1829">
        <f t="shared" si="255"/>
        <v>2020</v>
      </c>
      <c r="N1829">
        <f t="shared" si="256"/>
        <v>4</v>
      </c>
      <c r="O1829">
        <f t="shared" si="257"/>
        <v>15</v>
      </c>
      <c r="P1829" t="str">
        <f t="shared" si="258"/>
        <v>Apr</v>
      </c>
      <c r="Q1829">
        <f t="shared" si="259"/>
        <v>8</v>
      </c>
      <c r="R1829" t="str">
        <f t="shared" si="260"/>
        <v>Wed</v>
      </c>
    </row>
    <row r="1830" spans="1:18" x14ac:dyDescent="0.25">
      <c r="A1830" t="str">
        <f>PROPER(Sheet1!A1831)</f>
        <v>Slice Labs</v>
      </c>
      <c r="B1830" t="str">
        <f>PROPER(Sheet1!B1831)</f>
        <v>New York City</v>
      </c>
      <c r="C1830" t="s">
        <v>32</v>
      </c>
      <c r="F1830" s="1">
        <v>43929</v>
      </c>
      <c r="G1830" t="s">
        <v>21</v>
      </c>
      <c r="H1830" t="s">
        <v>29</v>
      </c>
      <c r="I1830" s="3">
        <v>35</v>
      </c>
      <c r="J1830" s="4">
        <f t="shared" si="252"/>
        <v>35000</v>
      </c>
      <c r="K1830">
        <f t="shared" si="253"/>
        <v>0</v>
      </c>
      <c r="L1830">
        <f t="shared" si="254"/>
        <v>0</v>
      </c>
      <c r="M1830">
        <f t="shared" si="255"/>
        <v>2020</v>
      </c>
      <c r="N1830">
        <f t="shared" si="256"/>
        <v>4</v>
      </c>
      <c r="O1830">
        <f t="shared" si="257"/>
        <v>15</v>
      </c>
      <c r="P1830" t="str">
        <f t="shared" si="258"/>
        <v>Apr</v>
      </c>
      <c r="Q1830">
        <f t="shared" si="259"/>
        <v>8</v>
      </c>
      <c r="R1830" t="str">
        <f t="shared" si="260"/>
        <v>Wed</v>
      </c>
    </row>
    <row r="1831" spans="1:18" x14ac:dyDescent="0.25">
      <c r="A1831" t="str">
        <f>PROPER(Sheet1!A1832)</f>
        <v>Techadvance</v>
      </c>
      <c r="B1831" t="str">
        <f>PROPER(Sheet1!B1832)</f>
        <v>Lagos</v>
      </c>
      <c r="C1831" t="s">
        <v>32</v>
      </c>
      <c r="F1831" s="1">
        <v>43929</v>
      </c>
      <c r="G1831" t="s">
        <v>16</v>
      </c>
      <c r="H1831" t="s">
        <v>427</v>
      </c>
      <c r="I1831" s="3">
        <v>1</v>
      </c>
      <c r="J1831" s="4">
        <f t="shared" si="252"/>
        <v>1000</v>
      </c>
      <c r="K1831">
        <f t="shared" si="253"/>
        <v>0</v>
      </c>
      <c r="L1831">
        <f t="shared" si="254"/>
        <v>0</v>
      </c>
      <c r="M1831">
        <f t="shared" si="255"/>
        <v>2020</v>
      </c>
      <c r="N1831">
        <f t="shared" si="256"/>
        <v>4</v>
      </c>
      <c r="O1831">
        <f t="shared" si="257"/>
        <v>15</v>
      </c>
      <c r="P1831" t="str">
        <f t="shared" si="258"/>
        <v>Apr</v>
      </c>
      <c r="Q1831">
        <f t="shared" si="259"/>
        <v>8</v>
      </c>
      <c r="R1831" t="str">
        <f t="shared" si="260"/>
        <v>Wed</v>
      </c>
    </row>
    <row r="1832" spans="1:18" x14ac:dyDescent="0.25">
      <c r="A1832" t="str">
        <f>PROPER(Sheet1!A1833)</f>
        <v>Zola</v>
      </c>
      <c r="B1832" t="str">
        <f>PROPER(Sheet1!B1833)</f>
        <v>New York City</v>
      </c>
      <c r="C1832" t="s">
        <v>20</v>
      </c>
      <c r="E1832" s="2">
        <v>0.2</v>
      </c>
      <c r="F1832" s="1">
        <v>43929</v>
      </c>
      <c r="G1832" t="s">
        <v>72</v>
      </c>
      <c r="H1832" t="s">
        <v>29</v>
      </c>
      <c r="I1832" s="3">
        <v>140</v>
      </c>
      <c r="J1832" s="4">
        <f t="shared" si="252"/>
        <v>140000</v>
      </c>
      <c r="K1832">
        <f t="shared" si="253"/>
        <v>0</v>
      </c>
      <c r="L1832">
        <f t="shared" si="254"/>
        <v>0</v>
      </c>
      <c r="M1832">
        <f t="shared" si="255"/>
        <v>2020</v>
      </c>
      <c r="N1832">
        <f t="shared" si="256"/>
        <v>4</v>
      </c>
      <c r="O1832">
        <f t="shared" si="257"/>
        <v>15</v>
      </c>
      <c r="P1832" t="str">
        <f t="shared" si="258"/>
        <v>Apr</v>
      </c>
      <c r="Q1832">
        <f t="shared" si="259"/>
        <v>8</v>
      </c>
      <c r="R1832" t="str">
        <f t="shared" si="260"/>
        <v>Wed</v>
      </c>
    </row>
    <row r="1833" spans="1:18" x14ac:dyDescent="0.25">
      <c r="A1833" t="str">
        <f>PROPER(Sheet1!A1834)</f>
        <v>Toast</v>
      </c>
      <c r="B1833" t="str">
        <f>PROPER(Sheet1!B1834)</f>
        <v>Boston</v>
      </c>
      <c r="C1833" t="s">
        <v>41</v>
      </c>
      <c r="D1833">
        <v>1300</v>
      </c>
      <c r="E1833" s="2">
        <v>0.5</v>
      </c>
      <c r="F1833" s="1">
        <v>43928</v>
      </c>
      <c r="G1833" t="s">
        <v>47</v>
      </c>
      <c r="H1833" t="s">
        <v>29</v>
      </c>
      <c r="I1833" s="3">
        <v>902</v>
      </c>
      <c r="J1833" s="4">
        <f t="shared" si="252"/>
        <v>902000</v>
      </c>
      <c r="K1833">
        <f t="shared" si="253"/>
        <v>2600</v>
      </c>
      <c r="L1833">
        <f t="shared" si="254"/>
        <v>1300</v>
      </c>
      <c r="M1833">
        <f t="shared" si="255"/>
        <v>2020</v>
      </c>
      <c r="N1833">
        <f t="shared" si="256"/>
        <v>4</v>
      </c>
      <c r="O1833">
        <f t="shared" si="257"/>
        <v>15</v>
      </c>
      <c r="P1833" t="str">
        <f t="shared" si="258"/>
        <v>Apr</v>
      </c>
      <c r="Q1833">
        <f t="shared" si="259"/>
        <v>7</v>
      </c>
      <c r="R1833" t="str">
        <f t="shared" si="260"/>
        <v>Tue</v>
      </c>
    </row>
    <row r="1834" spans="1:18" x14ac:dyDescent="0.25">
      <c r="A1834" t="str">
        <f>PROPER(Sheet1!A1835)</f>
        <v>Ezcater</v>
      </c>
      <c r="B1834" t="str">
        <f>PROPER(Sheet1!B1835)</f>
        <v>Boston</v>
      </c>
      <c r="C1834" t="s">
        <v>41</v>
      </c>
      <c r="D1834">
        <v>400</v>
      </c>
      <c r="E1834" s="2">
        <v>0.44</v>
      </c>
      <c r="F1834" s="1">
        <v>43928</v>
      </c>
      <c r="G1834" t="s">
        <v>72</v>
      </c>
      <c r="H1834" t="s">
        <v>29</v>
      </c>
      <c r="I1834" s="3">
        <v>319</v>
      </c>
      <c r="J1834" s="4">
        <f t="shared" si="252"/>
        <v>319000</v>
      </c>
      <c r="K1834">
        <f t="shared" si="253"/>
        <v>909.09090909090912</v>
      </c>
      <c r="L1834">
        <f t="shared" si="254"/>
        <v>509.09090909090912</v>
      </c>
      <c r="M1834">
        <f t="shared" si="255"/>
        <v>2020</v>
      </c>
      <c r="N1834">
        <f t="shared" si="256"/>
        <v>4</v>
      </c>
      <c r="O1834">
        <f t="shared" si="257"/>
        <v>15</v>
      </c>
      <c r="P1834" t="str">
        <f t="shared" si="258"/>
        <v>Apr</v>
      </c>
      <c r="Q1834">
        <f t="shared" si="259"/>
        <v>7</v>
      </c>
      <c r="R1834" t="str">
        <f t="shared" si="260"/>
        <v>Tue</v>
      </c>
    </row>
    <row r="1835" spans="1:18" x14ac:dyDescent="0.25">
      <c r="A1835" t="str">
        <f>PROPER(Sheet1!A1836)</f>
        <v>Sage Therapeutics</v>
      </c>
      <c r="B1835" t="str">
        <f>PROPER(Sheet1!B1836)</f>
        <v>Boston</v>
      </c>
      <c r="C1835" t="s">
        <v>43</v>
      </c>
      <c r="D1835">
        <v>340</v>
      </c>
      <c r="E1835" s="2">
        <v>0.53</v>
      </c>
      <c r="F1835" s="1">
        <v>43928</v>
      </c>
      <c r="G1835" t="s">
        <v>11</v>
      </c>
      <c r="H1835" t="s">
        <v>29</v>
      </c>
      <c r="I1835" s="3">
        <v>438</v>
      </c>
      <c r="J1835" s="4">
        <f t="shared" si="252"/>
        <v>438000</v>
      </c>
      <c r="K1835">
        <f t="shared" si="253"/>
        <v>641.5094339622641</v>
      </c>
      <c r="L1835">
        <f t="shared" si="254"/>
        <v>301.5094339622641</v>
      </c>
      <c r="M1835">
        <f t="shared" si="255"/>
        <v>2020</v>
      </c>
      <c r="N1835">
        <f t="shared" si="256"/>
        <v>4</v>
      </c>
      <c r="O1835">
        <f t="shared" si="257"/>
        <v>15</v>
      </c>
      <c r="P1835" t="str">
        <f t="shared" si="258"/>
        <v>Apr</v>
      </c>
      <c r="Q1835">
        <f t="shared" si="259"/>
        <v>7</v>
      </c>
      <c r="R1835" t="str">
        <f t="shared" si="260"/>
        <v>Tue</v>
      </c>
    </row>
    <row r="1836" spans="1:18" x14ac:dyDescent="0.25">
      <c r="A1836" t="str">
        <f>PROPER(Sheet1!A1837)</f>
        <v>Redfin</v>
      </c>
      <c r="B1836" t="str">
        <f>PROPER(Sheet1!B1837)</f>
        <v>Seattle</v>
      </c>
      <c r="C1836" t="s">
        <v>60</v>
      </c>
      <c r="D1836">
        <v>236</v>
      </c>
      <c r="E1836" s="2">
        <v>7.0000000000000007E-2</v>
      </c>
      <c r="F1836" s="1">
        <v>43928</v>
      </c>
      <c r="G1836" t="s">
        <v>11</v>
      </c>
      <c r="H1836" t="s">
        <v>29</v>
      </c>
      <c r="I1836" s="3">
        <v>319</v>
      </c>
      <c r="J1836" s="4">
        <f t="shared" si="252"/>
        <v>319000</v>
      </c>
      <c r="K1836">
        <f t="shared" si="253"/>
        <v>3371.4285714285711</v>
      </c>
      <c r="L1836">
        <f t="shared" si="254"/>
        <v>3135.4285714285711</v>
      </c>
      <c r="M1836">
        <f t="shared" si="255"/>
        <v>2020</v>
      </c>
      <c r="N1836">
        <f t="shared" si="256"/>
        <v>4</v>
      </c>
      <c r="O1836">
        <f t="shared" si="257"/>
        <v>15</v>
      </c>
      <c r="P1836" t="str">
        <f t="shared" si="258"/>
        <v>Apr</v>
      </c>
      <c r="Q1836">
        <f t="shared" si="259"/>
        <v>7</v>
      </c>
      <c r="R1836" t="str">
        <f t="shared" si="260"/>
        <v>Tue</v>
      </c>
    </row>
    <row r="1837" spans="1:18" x14ac:dyDescent="0.25">
      <c r="A1837" t="str">
        <f>PROPER(Sheet1!A1838)</f>
        <v>Branch Metrics</v>
      </c>
      <c r="B1837" t="str">
        <f>PROPER(Sheet1!B1838)</f>
        <v>Sf Bay Area</v>
      </c>
      <c r="C1837" t="s">
        <v>15</v>
      </c>
      <c r="D1837">
        <v>100</v>
      </c>
      <c r="E1837" s="2">
        <v>0.2</v>
      </c>
      <c r="F1837" s="1">
        <v>43928</v>
      </c>
      <c r="G1837" t="s">
        <v>74</v>
      </c>
      <c r="H1837" t="s">
        <v>29</v>
      </c>
      <c r="I1837" s="3">
        <v>367</v>
      </c>
      <c r="J1837" s="4">
        <f t="shared" si="252"/>
        <v>367000</v>
      </c>
      <c r="K1837">
        <f t="shared" si="253"/>
        <v>500</v>
      </c>
      <c r="L1837">
        <f t="shared" si="254"/>
        <v>400</v>
      </c>
      <c r="M1837">
        <f t="shared" si="255"/>
        <v>2020</v>
      </c>
      <c r="N1837">
        <f t="shared" si="256"/>
        <v>4</v>
      </c>
      <c r="O1837">
        <f t="shared" si="257"/>
        <v>15</v>
      </c>
      <c r="P1837" t="str">
        <f t="shared" si="258"/>
        <v>Apr</v>
      </c>
      <c r="Q1837">
        <f t="shared" si="259"/>
        <v>7</v>
      </c>
      <c r="R1837" t="str">
        <f t="shared" si="260"/>
        <v>Tue</v>
      </c>
    </row>
    <row r="1838" spans="1:18" x14ac:dyDescent="0.25">
      <c r="A1838" t="str">
        <f>PROPER(Sheet1!A1839)</f>
        <v>Newfront Insurance</v>
      </c>
      <c r="B1838" t="str">
        <f>PROPER(Sheet1!B1839)</f>
        <v>Sf Bay Area</v>
      </c>
      <c r="C1838" t="s">
        <v>32</v>
      </c>
      <c r="D1838">
        <v>94</v>
      </c>
      <c r="F1838" s="1">
        <v>43928</v>
      </c>
      <c r="G1838" t="s">
        <v>16</v>
      </c>
      <c r="H1838" t="s">
        <v>29</v>
      </c>
      <c r="J1838" s="4">
        <f t="shared" si="252"/>
        <v>0</v>
      </c>
      <c r="K1838">
        <f t="shared" si="253"/>
        <v>0</v>
      </c>
      <c r="L1838">
        <f t="shared" si="254"/>
        <v>-94</v>
      </c>
      <c r="M1838">
        <f t="shared" si="255"/>
        <v>2020</v>
      </c>
      <c r="N1838">
        <f t="shared" si="256"/>
        <v>4</v>
      </c>
      <c r="O1838">
        <f t="shared" si="257"/>
        <v>15</v>
      </c>
      <c r="P1838" t="str">
        <f t="shared" si="258"/>
        <v>Apr</v>
      </c>
      <c r="Q1838">
        <f t="shared" si="259"/>
        <v>7</v>
      </c>
      <c r="R1838" t="str">
        <f t="shared" si="260"/>
        <v>Tue</v>
      </c>
    </row>
    <row r="1839" spans="1:18" x14ac:dyDescent="0.25">
      <c r="A1839" t="str">
        <f>PROPER(Sheet1!A1840)</f>
        <v>Ibotta</v>
      </c>
      <c r="B1839" t="str">
        <f>PROPER(Sheet1!B1840)</f>
        <v>Denver</v>
      </c>
      <c r="C1839" t="s">
        <v>20</v>
      </c>
      <c r="D1839">
        <v>87</v>
      </c>
      <c r="E1839" s="2">
        <v>0.15</v>
      </c>
      <c r="F1839" s="1">
        <v>43928</v>
      </c>
      <c r="G1839" t="s">
        <v>72</v>
      </c>
      <c r="H1839" t="s">
        <v>29</v>
      </c>
      <c r="I1839" s="3">
        <v>85</v>
      </c>
      <c r="J1839" s="4">
        <f t="shared" si="252"/>
        <v>85000</v>
      </c>
      <c r="K1839">
        <f t="shared" si="253"/>
        <v>580</v>
      </c>
      <c r="L1839">
        <f t="shared" si="254"/>
        <v>493</v>
      </c>
      <c r="M1839">
        <f t="shared" si="255"/>
        <v>2020</v>
      </c>
      <c r="N1839">
        <f t="shared" si="256"/>
        <v>4</v>
      </c>
      <c r="O1839">
        <f t="shared" si="257"/>
        <v>15</v>
      </c>
      <c r="P1839" t="str">
        <f t="shared" si="258"/>
        <v>Apr</v>
      </c>
      <c r="Q1839">
        <f t="shared" si="259"/>
        <v>7</v>
      </c>
      <c r="R1839" t="str">
        <f t="shared" si="260"/>
        <v>Tue</v>
      </c>
    </row>
    <row r="1840" spans="1:18" x14ac:dyDescent="0.25">
      <c r="A1840" t="str">
        <f>PROPER(Sheet1!A1841)</f>
        <v>Virta Health</v>
      </c>
      <c r="B1840" t="str">
        <f>PROPER(Sheet1!B1841)</f>
        <v>Sf Bay Area</v>
      </c>
      <c r="C1840" t="s">
        <v>43</v>
      </c>
      <c r="D1840">
        <v>65</v>
      </c>
      <c r="F1840" s="1">
        <v>43928</v>
      </c>
      <c r="G1840" t="s">
        <v>33</v>
      </c>
      <c r="H1840" t="s">
        <v>29</v>
      </c>
      <c r="I1840" s="3">
        <v>175</v>
      </c>
      <c r="J1840" s="4">
        <f t="shared" si="252"/>
        <v>175000</v>
      </c>
      <c r="K1840">
        <f t="shared" si="253"/>
        <v>0</v>
      </c>
      <c r="L1840">
        <f t="shared" si="254"/>
        <v>-65</v>
      </c>
      <c r="M1840">
        <f t="shared" si="255"/>
        <v>2020</v>
      </c>
      <c r="N1840">
        <f t="shared" si="256"/>
        <v>4</v>
      </c>
      <c r="O1840">
        <f t="shared" si="257"/>
        <v>15</v>
      </c>
      <c r="P1840" t="str">
        <f t="shared" si="258"/>
        <v>Apr</v>
      </c>
      <c r="Q1840">
        <f t="shared" si="259"/>
        <v>7</v>
      </c>
      <c r="R1840" t="str">
        <f t="shared" si="260"/>
        <v>Tue</v>
      </c>
    </row>
    <row r="1841" spans="1:18" x14ac:dyDescent="0.25">
      <c r="A1841" t="str">
        <f>PROPER(Sheet1!A1842)</f>
        <v>Away</v>
      </c>
      <c r="B1841" t="str">
        <f>PROPER(Sheet1!B1842)</f>
        <v>New York City</v>
      </c>
      <c r="C1841" t="s">
        <v>20</v>
      </c>
      <c r="D1841">
        <v>60</v>
      </c>
      <c r="E1841" s="2">
        <v>0.1</v>
      </c>
      <c r="F1841" s="1">
        <v>43928</v>
      </c>
      <c r="G1841" t="s">
        <v>72</v>
      </c>
      <c r="H1841" t="s">
        <v>29</v>
      </c>
      <c r="I1841" s="3">
        <v>181</v>
      </c>
      <c r="J1841" s="4">
        <f t="shared" si="252"/>
        <v>181000</v>
      </c>
      <c r="K1841">
        <f t="shared" si="253"/>
        <v>600</v>
      </c>
      <c r="L1841">
        <f t="shared" si="254"/>
        <v>540</v>
      </c>
      <c r="M1841">
        <f t="shared" si="255"/>
        <v>2020</v>
      </c>
      <c r="N1841">
        <f t="shared" si="256"/>
        <v>4</v>
      </c>
      <c r="O1841">
        <f t="shared" si="257"/>
        <v>15</v>
      </c>
      <c r="P1841" t="str">
        <f t="shared" si="258"/>
        <v>Apr</v>
      </c>
      <c r="Q1841">
        <f t="shared" si="259"/>
        <v>7</v>
      </c>
      <c r="R1841" t="str">
        <f t="shared" si="260"/>
        <v>Tue</v>
      </c>
    </row>
    <row r="1842" spans="1:18" x14ac:dyDescent="0.25">
      <c r="A1842" t="str">
        <f>PROPER(Sheet1!A1843)</f>
        <v>Mediamath</v>
      </c>
      <c r="B1842" t="str">
        <f>PROPER(Sheet1!B1843)</f>
        <v>New York City</v>
      </c>
      <c r="C1842" t="s">
        <v>15</v>
      </c>
      <c r="D1842">
        <v>53</v>
      </c>
      <c r="E1842" s="2">
        <v>0.08</v>
      </c>
      <c r="F1842" s="1">
        <v>43928</v>
      </c>
      <c r="G1842" t="s">
        <v>217</v>
      </c>
      <c r="H1842" t="s">
        <v>29</v>
      </c>
      <c r="I1842" s="3">
        <v>607</v>
      </c>
      <c r="J1842" s="4">
        <f t="shared" si="252"/>
        <v>607000</v>
      </c>
      <c r="K1842">
        <f t="shared" si="253"/>
        <v>662.5</v>
      </c>
      <c r="L1842">
        <f t="shared" si="254"/>
        <v>609.5</v>
      </c>
      <c r="M1842">
        <f t="shared" si="255"/>
        <v>2020</v>
      </c>
      <c r="N1842">
        <f t="shared" si="256"/>
        <v>4</v>
      </c>
      <c r="O1842">
        <f t="shared" si="257"/>
        <v>15</v>
      </c>
      <c r="P1842" t="str">
        <f t="shared" si="258"/>
        <v>Apr</v>
      </c>
      <c r="Q1842">
        <f t="shared" si="259"/>
        <v>7</v>
      </c>
      <c r="R1842" t="str">
        <f t="shared" si="260"/>
        <v>Tue</v>
      </c>
    </row>
    <row r="1843" spans="1:18" x14ac:dyDescent="0.25">
      <c r="A1843" t="str">
        <f>PROPER(Sheet1!A1844)</f>
        <v>Group Nine Media</v>
      </c>
      <c r="B1843" t="str">
        <f>PROPER(Sheet1!B1844)</f>
        <v>New York City</v>
      </c>
      <c r="C1843" t="s">
        <v>10</v>
      </c>
      <c r="D1843">
        <v>50</v>
      </c>
      <c r="E1843" s="2">
        <v>7.0000000000000007E-2</v>
      </c>
      <c r="F1843" s="1">
        <v>43928</v>
      </c>
      <c r="G1843" t="s">
        <v>16</v>
      </c>
      <c r="H1843" t="s">
        <v>29</v>
      </c>
      <c r="I1843" s="3">
        <v>190</v>
      </c>
      <c r="J1843" s="4">
        <f t="shared" si="252"/>
        <v>190000</v>
      </c>
      <c r="K1843">
        <f t="shared" si="253"/>
        <v>714.28571428571422</v>
      </c>
      <c r="L1843">
        <f t="shared" si="254"/>
        <v>664.28571428571422</v>
      </c>
      <c r="M1843">
        <f t="shared" si="255"/>
        <v>2020</v>
      </c>
      <c r="N1843">
        <f t="shared" si="256"/>
        <v>4</v>
      </c>
      <c r="O1843">
        <f t="shared" si="257"/>
        <v>15</v>
      </c>
      <c r="P1843" t="str">
        <f t="shared" si="258"/>
        <v>Apr</v>
      </c>
      <c r="Q1843">
        <f t="shared" si="259"/>
        <v>7</v>
      </c>
      <c r="R1843" t="str">
        <f t="shared" si="260"/>
        <v>Tue</v>
      </c>
    </row>
    <row r="1844" spans="1:18" x14ac:dyDescent="0.25">
      <c r="A1844" t="str">
        <f>PROPER(Sheet1!A1845)</f>
        <v>Payfactors</v>
      </c>
      <c r="B1844" t="str">
        <f>PROPER(Sheet1!B1845)</f>
        <v>Boston</v>
      </c>
      <c r="C1844" t="s">
        <v>50</v>
      </c>
      <c r="D1844">
        <v>46</v>
      </c>
      <c r="F1844" s="1">
        <v>43928</v>
      </c>
      <c r="G1844" t="s">
        <v>16</v>
      </c>
      <c r="H1844" t="s">
        <v>29</v>
      </c>
      <c r="J1844" s="4">
        <f t="shared" si="252"/>
        <v>0</v>
      </c>
      <c r="K1844">
        <f t="shared" si="253"/>
        <v>0</v>
      </c>
      <c r="L1844">
        <f t="shared" si="254"/>
        <v>-46</v>
      </c>
      <c r="M1844">
        <f t="shared" si="255"/>
        <v>2020</v>
      </c>
      <c r="N1844">
        <f t="shared" si="256"/>
        <v>4</v>
      </c>
      <c r="O1844">
        <f t="shared" si="257"/>
        <v>15</v>
      </c>
      <c r="P1844" t="str">
        <f t="shared" si="258"/>
        <v>Apr</v>
      </c>
      <c r="Q1844">
        <f t="shared" si="259"/>
        <v>7</v>
      </c>
      <c r="R1844" t="str">
        <f t="shared" si="260"/>
        <v>Tue</v>
      </c>
    </row>
    <row r="1845" spans="1:18" x14ac:dyDescent="0.25">
      <c r="A1845" t="str">
        <f>PROPER(Sheet1!A1846)</f>
        <v>Nav</v>
      </c>
      <c r="B1845" t="str">
        <f>PROPER(Sheet1!B1846)</f>
        <v>Salt Lake City</v>
      </c>
      <c r="C1845" t="s">
        <v>32</v>
      </c>
      <c r="D1845">
        <v>30</v>
      </c>
      <c r="F1845" s="1">
        <v>43928</v>
      </c>
      <c r="G1845" t="s">
        <v>33</v>
      </c>
      <c r="H1845" t="s">
        <v>29</v>
      </c>
      <c r="I1845" s="3">
        <v>99</v>
      </c>
      <c r="J1845" s="4">
        <f t="shared" si="252"/>
        <v>99000</v>
      </c>
      <c r="K1845">
        <f t="shared" si="253"/>
        <v>0</v>
      </c>
      <c r="L1845">
        <f t="shared" si="254"/>
        <v>-30</v>
      </c>
      <c r="M1845">
        <f t="shared" si="255"/>
        <v>2020</v>
      </c>
      <c r="N1845">
        <f t="shared" si="256"/>
        <v>4</v>
      </c>
      <c r="O1845">
        <f t="shared" si="257"/>
        <v>15</v>
      </c>
      <c r="P1845" t="str">
        <f t="shared" si="258"/>
        <v>Apr</v>
      </c>
      <c r="Q1845">
        <f t="shared" si="259"/>
        <v>7</v>
      </c>
      <c r="R1845" t="str">
        <f t="shared" si="260"/>
        <v>Tue</v>
      </c>
    </row>
    <row r="1846" spans="1:18" x14ac:dyDescent="0.25">
      <c r="A1846" t="str">
        <f>PROPER(Sheet1!A1847)</f>
        <v>Asknicely</v>
      </c>
      <c r="B1846" t="str">
        <f>PROPER(Sheet1!B1847)</f>
        <v>Portland</v>
      </c>
      <c r="C1846" t="s">
        <v>96</v>
      </c>
      <c r="F1846" s="1">
        <v>43928</v>
      </c>
      <c r="G1846" t="s">
        <v>21</v>
      </c>
      <c r="H1846" t="s">
        <v>29</v>
      </c>
      <c r="I1846" s="3">
        <v>15</v>
      </c>
      <c r="J1846" s="4">
        <f t="shared" si="252"/>
        <v>15000</v>
      </c>
      <c r="K1846">
        <f t="shared" si="253"/>
        <v>0</v>
      </c>
      <c r="L1846">
        <f t="shared" si="254"/>
        <v>0</v>
      </c>
      <c r="M1846">
        <f t="shared" si="255"/>
        <v>2020</v>
      </c>
      <c r="N1846">
        <f t="shared" si="256"/>
        <v>4</v>
      </c>
      <c r="O1846">
        <f t="shared" si="257"/>
        <v>15</v>
      </c>
      <c r="P1846" t="str">
        <f t="shared" si="258"/>
        <v>Apr</v>
      </c>
      <c r="Q1846">
        <f t="shared" si="259"/>
        <v>7</v>
      </c>
      <c r="R1846" t="str">
        <f t="shared" si="260"/>
        <v>Tue</v>
      </c>
    </row>
    <row r="1847" spans="1:18" x14ac:dyDescent="0.25">
      <c r="A1847" t="str">
        <f>PROPER(Sheet1!A1848)</f>
        <v>Rainfocus</v>
      </c>
      <c r="B1847" t="str">
        <f>PROPER(Sheet1!B1848)</f>
        <v>Salt Lake City</v>
      </c>
      <c r="C1847" t="s">
        <v>15</v>
      </c>
      <c r="F1847" s="1">
        <v>43928</v>
      </c>
      <c r="G1847" t="s">
        <v>217</v>
      </c>
      <c r="H1847" t="s">
        <v>29</v>
      </c>
      <c r="I1847" s="3">
        <v>41</v>
      </c>
      <c r="J1847" s="4">
        <f t="shared" si="252"/>
        <v>41000</v>
      </c>
      <c r="K1847">
        <f t="shared" si="253"/>
        <v>0</v>
      </c>
      <c r="L1847">
        <f t="shared" si="254"/>
        <v>0</v>
      </c>
      <c r="M1847">
        <f t="shared" si="255"/>
        <v>2020</v>
      </c>
      <c r="N1847">
        <f t="shared" si="256"/>
        <v>4</v>
      </c>
      <c r="O1847">
        <f t="shared" si="257"/>
        <v>15</v>
      </c>
      <c r="P1847" t="str">
        <f t="shared" si="258"/>
        <v>Apr</v>
      </c>
      <c r="Q1847">
        <f t="shared" si="259"/>
        <v>7</v>
      </c>
      <c r="R1847" t="str">
        <f t="shared" si="260"/>
        <v>Tue</v>
      </c>
    </row>
    <row r="1848" spans="1:18" x14ac:dyDescent="0.25">
      <c r="A1848" t="str">
        <f>PROPER(Sheet1!A1849)</f>
        <v>Metromile</v>
      </c>
      <c r="B1848" t="str">
        <f>PROPER(Sheet1!B1849)</f>
        <v>Sf Bay Area</v>
      </c>
      <c r="C1848" t="s">
        <v>32</v>
      </c>
      <c r="D1848">
        <v>100</v>
      </c>
      <c r="E1848" s="2">
        <v>0.33</v>
      </c>
      <c r="F1848" s="1">
        <v>43927</v>
      </c>
      <c r="G1848" t="s">
        <v>74</v>
      </c>
      <c r="H1848" t="s">
        <v>29</v>
      </c>
      <c r="I1848" s="3">
        <v>293</v>
      </c>
      <c r="J1848" s="4">
        <f t="shared" si="252"/>
        <v>293000</v>
      </c>
      <c r="K1848">
        <f t="shared" si="253"/>
        <v>303.030303030303</v>
      </c>
      <c r="L1848">
        <f t="shared" si="254"/>
        <v>203.030303030303</v>
      </c>
      <c r="M1848">
        <f t="shared" si="255"/>
        <v>2020</v>
      </c>
      <c r="N1848">
        <f t="shared" si="256"/>
        <v>4</v>
      </c>
      <c r="O1848">
        <f t="shared" si="257"/>
        <v>15</v>
      </c>
      <c r="P1848" t="str">
        <f t="shared" si="258"/>
        <v>Apr</v>
      </c>
      <c r="Q1848">
        <f t="shared" si="259"/>
        <v>6</v>
      </c>
      <c r="R1848" t="str">
        <f t="shared" si="260"/>
        <v>Mon</v>
      </c>
    </row>
    <row r="1849" spans="1:18" x14ac:dyDescent="0.25">
      <c r="A1849" t="str">
        <f>PROPER(Sheet1!A1850)</f>
        <v>Rock Content</v>
      </c>
      <c r="B1849" t="str">
        <f>PROPER(Sheet1!B1850)</f>
        <v>Belo Horizonte</v>
      </c>
      <c r="C1849" t="s">
        <v>15</v>
      </c>
      <c r="D1849">
        <v>100</v>
      </c>
      <c r="E1849" s="2">
        <v>0.2</v>
      </c>
      <c r="F1849" s="1">
        <v>43927</v>
      </c>
      <c r="G1849" t="s">
        <v>21</v>
      </c>
      <c r="H1849" t="s">
        <v>148</v>
      </c>
      <c r="I1849" s="3">
        <v>0.7</v>
      </c>
      <c r="J1849" s="4">
        <f t="shared" si="252"/>
        <v>700</v>
      </c>
      <c r="K1849">
        <f t="shared" si="253"/>
        <v>500</v>
      </c>
      <c r="L1849">
        <f t="shared" si="254"/>
        <v>400</v>
      </c>
      <c r="M1849">
        <f t="shared" si="255"/>
        <v>2020</v>
      </c>
      <c r="N1849">
        <f t="shared" si="256"/>
        <v>4</v>
      </c>
      <c r="O1849">
        <f t="shared" si="257"/>
        <v>15</v>
      </c>
      <c r="P1849" t="str">
        <f t="shared" si="258"/>
        <v>Apr</v>
      </c>
      <c r="Q1849">
        <f t="shared" si="259"/>
        <v>6</v>
      </c>
      <c r="R1849" t="str">
        <f t="shared" si="260"/>
        <v>Mon</v>
      </c>
    </row>
    <row r="1850" spans="1:18" x14ac:dyDescent="0.25">
      <c r="A1850" t="str">
        <f>PROPER(Sheet1!A1851)</f>
        <v>Bouncex</v>
      </c>
      <c r="B1850" t="str">
        <f>PROPER(Sheet1!B1851)</f>
        <v>New York City</v>
      </c>
      <c r="C1850" t="s">
        <v>15</v>
      </c>
      <c r="D1850">
        <v>77</v>
      </c>
      <c r="E1850" s="2">
        <v>0.2</v>
      </c>
      <c r="F1850" s="1">
        <v>43927</v>
      </c>
      <c r="G1850" t="s">
        <v>63</v>
      </c>
      <c r="H1850" t="s">
        <v>29</v>
      </c>
      <c r="I1850" s="3">
        <v>75</v>
      </c>
      <c r="J1850" s="4">
        <f t="shared" si="252"/>
        <v>75000</v>
      </c>
      <c r="K1850">
        <f t="shared" si="253"/>
        <v>385</v>
      </c>
      <c r="L1850">
        <f t="shared" si="254"/>
        <v>308</v>
      </c>
      <c r="M1850">
        <f t="shared" si="255"/>
        <v>2020</v>
      </c>
      <c r="N1850">
        <f t="shared" si="256"/>
        <v>4</v>
      </c>
      <c r="O1850">
        <f t="shared" si="257"/>
        <v>15</v>
      </c>
      <c r="P1850" t="str">
        <f t="shared" si="258"/>
        <v>Apr</v>
      </c>
      <c r="Q1850">
        <f t="shared" si="259"/>
        <v>6</v>
      </c>
      <c r="R1850" t="str">
        <f t="shared" si="260"/>
        <v>Mon</v>
      </c>
    </row>
    <row r="1851" spans="1:18" x14ac:dyDescent="0.25">
      <c r="A1851" t="str">
        <f>PROPER(Sheet1!A1852)</f>
        <v>C6 Bank</v>
      </c>
      <c r="B1851" t="str">
        <f>PROPER(Sheet1!B1852)</f>
        <v>Sao Paulo</v>
      </c>
      <c r="C1851" t="s">
        <v>32</v>
      </c>
      <c r="D1851">
        <v>60</v>
      </c>
      <c r="E1851" s="2">
        <v>0.06</v>
      </c>
      <c r="F1851" s="1">
        <v>43927</v>
      </c>
      <c r="G1851" t="s">
        <v>16</v>
      </c>
      <c r="H1851" t="s">
        <v>148</v>
      </c>
      <c r="J1851" s="4">
        <f t="shared" si="252"/>
        <v>0</v>
      </c>
      <c r="K1851">
        <f t="shared" si="253"/>
        <v>1000</v>
      </c>
      <c r="L1851">
        <f t="shared" si="254"/>
        <v>940</v>
      </c>
      <c r="M1851">
        <f t="shared" si="255"/>
        <v>2020</v>
      </c>
      <c r="N1851">
        <f t="shared" si="256"/>
        <v>4</v>
      </c>
      <c r="O1851">
        <f t="shared" si="257"/>
        <v>15</v>
      </c>
      <c r="P1851" t="str">
        <f t="shared" si="258"/>
        <v>Apr</v>
      </c>
      <c r="Q1851">
        <f t="shared" si="259"/>
        <v>6</v>
      </c>
      <c r="R1851" t="str">
        <f t="shared" si="260"/>
        <v>Mon</v>
      </c>
    </row>
    <row r="1852" spans="1:18" x14ac:dyDescent="0.25">
      <c r="A1852" t="str">
        <f>PROPER(Sheet1!A1853)</f>
        <v>Wordstream</v>
      </c>
      <c r="B1852" t="str">
        <f>PROPER(Sheet1!B1853)</f>
        <v>Boston</v>
      </c>
      <c r="C1852" t="s">
        <v>15</v>
      </c>
      <c r="D1852">
        <v>26</v>
      </c>
      <c r="E1852" s="2">
        <v>0.1</v>
      </c>
      <c r="F1852" s="1">
        <v>43927</v>
      </c>
      <c r="G1852" t="s">
        <v>44</v>
      </c>
      <c r="H1852" t="s">
        <v>29</v>
      </c>
      <c r="I1852" s="3">
        <v>28</v>
      </c>
      <c r="J1852" s="4">
        <f t="shared" si="252"/>
        <v>28000</v>
      </c>
      <c r="K1852">
        <f t="shared" si="253"/>
        <v>260</v>
      </c>
      <c r="L1852">
        <f t="shared" si="254"/>
        <v>234</v>
      </c>
      <c r="M1852">
        <f t="shared" si="255"/>
        <v>2020</v>
      </c>
      <c r="N1852">
        <f t="shared" si="256"/>
        <v>4</v>
      </c>
      <c r="O1852">
        <f t="shared" si="257"/>
        <v>15</v>
      </c>
      <c r="P1852" t="str">
        <f t="shared" si="258"/>
        <v>Apr</v>
      </c>
      <c r="Q1852">
        <f t="shared" si="259"/>
        <v>6</v>
      </c>
      <c r="R1852" t="str">
        <f t="shared" si="260"/>
        <v>Mon</v>
      </c>
    </row>
    <row r="1853" spans="1:18" x14ac:dyDescent="0.25">
      <c r="A1853" t="str">
        <f>PROPER(Sheet1!A1854)</f>
        <v>Cogito</v>
      </c>
      <c r="B1853" t="str">
        <f>PROPER(Sheet1!B1854)</f>
        <v>Boston</v>
      </c>
      <c r="C1853" t="s">
        <v>96</v>
      </c>
      <c r="D1853">
        <v>24</v>
      </c>
      <c r="E1853" s="2">
        <v>0.14000000000000001</v>
      </c>
      <c r="F1853" s="1">
        <v>43927</v>
      </c>
      <c r="G1853" t="s">
        <v>33</v>
      </c>
      <c r="H1853" t="s">
        <v>29</v>
      </c>
      <c r="I1853" s="3">
        <v>92</v>
      </c>
      <c r="J1853" s="4">
        <f t="shared" si="252"/>
        <v>92000</v>
      </c>
      <c r="K1853">
        <f t="shared" si="253"/>
        <v>171.42857142857142</v>
      </c>
      <c r="L1853">
        <f t="shared" si="254"/>
        <v>147.42857142857142</v>
      </c>
      <c r="M1853">
        <f t="shared" si="255"/>
        <v>2020</v>
      </c>
      <c r="N1853">
        <f t="shared" si="256"/>
        <v>4</v>
      </c>
      <c r="O1853">
        <f t="shared" si="257"/>
        <v>15</v>
      </c>
      <c r="P1853" t="str">
        <f t="shared" si="258"/>
        <v>Apr</v>
      </c>
      <c r="Q1853">
        <f t="shared" si="259"/>
        <v>6</v>
      </c>
      <c r="R1853" t="str">
        <f t="shared" si="260"/>
        <v>Mon</v>
      </c>
    </row>
    <row r="1854" spans="1:18" x14ac:dyDescent="0.25">
      <c r="A1854" t="str">
        <f>PROPER(Sheet1!A1855)</f>
        <v>Busbud</v>
      </c>
      <c r="B1854" t="str">
        <f>PROPER(Sheet1!B1855)</f>
        <v>Montreal</v>
      </c>
      <c r="C1854" t="s">
        <v>94</v>
      </c>
      <c r="D1854">
        <v>23</v>
      </c>
      <c r="E1854" s="2">
        <v>0.32</v>
      </c>
      <c r="F1854" s="1">
        <v>43927</v>
      </c>
      <c r="G1854" t="s">
        <v>63</v>
      </c>
      <c r="H1854" t="s">
        <v>109</v>
      </c>
      <c r="I1854" s="3">
        <v>21</v>
      </c>
      <c r="J1854" s="4">
        <f t="shared" si="252"/>
        <v>21000</v>
      </c>
      <c r="K1854">
        <f t="shared" si="253"/>
        <v>71.875</v>
      </c>
      <c r="L1854">
        <f t="shared" si="254"/>
        <v>48.875</v>
      </c>
      <c r="M1854">
        <f t="shared" si="255"/>
        <v>2020</v>
      </c>
      <c r="N1854">
        <f t="shared" si="256"/>
        <v>4</v>
      </c>
      <c r="O1854">
        <f t="shared" si="257"/>
        <v>15</v>
      </c>
      <c r="P1854" t="str">
        <f t="shared" si="258"/>
        <v>Apr</v>
      </c>
      <c r="Q1854">
        <f t="shared" si="259"/>
        <v>6</v>
      </c>
      <c r="R1854" t="str">
        <f t="shared" si="260"/>
        <v>Mon</v>
      </c>
    </row>
    <row r="1855" spans="1:18" x14ac:dyDescent="0.25">
      <c r="A1855" t="str">
        <f>PROPER(Sheet1!A1856)</f>
        <v>Borrowell</v>
      </c>
      <c r="B1855" t="str">
        <f>PROPER(Sheet1!B1856)</f>
        <v>Toronto</v>
      </c>
      <c r="C1855" t="s">
        <v>32</v>
      </c>
      <c r="D1855">
        <v>15</v>
      </c>
      <c r="E1855" s="2">
        <v>0.2</v>
      </c>
      <c r="F1855" s="1">
        <v>43927</v>
      </c>
      <c r="G1855" t="s">
        <v>63</v>
      </c>
      <c r="H1855" t="s">
        <v>109</v>
      </c>
      <c r="I1855" s="3">
        <v>72</v>
      </c>
      <c r="J1855" s="4">
        <f t="shared" si="252"/>
        <v>72000</v>
      </c>
      <c r="K1855">
        <f t="shared" si="253"/>
        <v>75</v>
      </c>
      <c r="L1855">
        <f t="shared" si="254"/>
        <v>60</v>
      </c>
      <c r="M1855">
        <f t="shared" si="255"/>
        <v>2020</v>
      </c>
      <c r="N1855">
        <f t="shared" si="256"/>
        <v>4</v>
      </c>
      <c r="O1855">
        <f t="shared" si="257"/>
        <v>15</v>
      </c>
      <c r="P1855" t="str">
        <f t="shared" si="258"/>
        <v>Apr</v>
      </c>
      <c r="Q1855">
        <f t="shared" si="259"/>
        <v>6</v>
      </c>
      <c r="R1855" t="str">
        <f t="shared" si="260"/>
        <v>Mon</v>
      </c>
    </row>
    <row r="1856" spans="1:18" x14ac:dyDescent="0.25">
      <c r="A1856" t="str">
        <f>PROPER(Sheet1!A1857)</f>
        <v>Perkspot</v>
      </c>
      <c r="B1856" t="str">
        <f>PROPER(Sheet1!B1857)</f>
        <v>Chicago</v>
      </c>
      <c r="C1856" t="s">
        <v>50</v>
      </c>
      <c r="D1856">
        <v>10</v>
      </c>
      <c r="E1856" s="2">
        <v>0.1</v>
      </c>
      <c r="F1856" s="1">
        <v>43927</v>
      </c>
      <c r="G1856" t="s">
        <v>217</v>
      </c>
      <c r="H1856" t="s">
        <v>29</v>
      </c>
      <c r="I1856" s="3">
        <v>50</v>
      </c>
      <c r="J1856" s="4">
        <f t="shared" si="252"/>
        <v>50000</v>
      </c>
      <c r="K1856">
        <f t="shared" si="253"/>
        <v>100</v>
      </c>
      <c r="L1856">
        <f t="shared" si="254"/>
        <v>90</v>
      </c>
      <c r="M1856">
        <f t="shared" si="255"/>
        <v>2020</v>
      </c>
      <c r="N1856">
        <f t="shared" si="256"/>
        <v>4</v>
      </c>
      <c r="O1856">
        <f t="shared" si="257"/>
        <v>15</v>
      </c>
      <c r="P1856" t="str">
        <f t="shared" si="258"/>
        <v>Apr</v>
      </c>
      <c r="Q1856">
        <f t="shared" si="259"/>
        <v>6</v>
      </c>
      <c r="R1856" t="str">
        <f t="shared" si="260"/>
        <v>Mon</v>
      </c>
    </row>
    <row r="1857" spans="1:18" x14ac:dyDescent="0.25">
      <c r="A1857" t="str">
        <f>PROPER(Sheet1!A1858)</f>
        <v>Bitfarms</v>
      </c>
      <c r="B1857" t="str">
        <f>PROPER(Sheet1!B1858)</f>
        <v>Quebec</v>
      </c>
      <c r="C1857" t="s">
        <v>28</v>
      </c>
      <c r="F1857" s="1">
        <v>43927</v>
      </c>
      <c r="G1857" t="s">
        <v>11</v>
      </c>
      <c r="H1857" t="s">
        <v>109</v>
      </c>
      <c r="I1857" s="3">
        <v>25</v>
      </c>
      <c r="J1857" s="4">
        <f t="shared" si="252"/>
        <v>25000</v>
      </c>
      <c r="K1857">
        <f t="shared" si="253"/>
        <v>0</v>
      </c>
      <c r="L1857">
        <f t="shared" si="254"/>
        <v>0</v>
      </c>
      <c r="M1857">
        <f t="shared" si="255"/>
        <v>2020</v>
      </c>
      <c r="N1857">
        <f t="shared" si="256"/>
        <v>4</v>
      </c>
      <c r="O1857">
        <f t="shared" si="257"/>
        <v>15</v>
      </c>
      <c r="P1857" t="str">
        <f t="shared" si="258"/>
        <v>Apr</v>
      </c>
      <c r="Q1857">
        <f t="shared" si="259"/>
        <v>6</v>
      </c>
      <c r="R1857" t="str">
        <f t="shared" si="260"/>
        <v>Mon</v>
      </c>
    </row>
    <row r="1858" spans="1:18" x14ac:dyDescent="0.25">
      <c r="A1858" t="str">
        <f>PROPER(Sheet1!A1859)</f>
        <v>Hopper</v>
      </c>
      <c r="B1858" t="str">
        <f>PROPER(Sheet1!B1859)</f>
        <v>Boston</v>
      </c>
      <c r="C1858" t="s">
        <v>101</v>
      </c>
      <c r="F1858" s="1">
        <v>43927</v>
      </c>
      <c r="G1858" t="s">
        <v>72</v>
      </c>
      <c r="H1858" t="s">
        <v>29</v>
      </c>
      <c r="I1858" s="3">
        <v>183</v>
      </c>
      <c r="J1858" s="4">
        <f t="shared" ref="J1858:J1921" si="261">1000*I1858</f>
        <v>183000</v>
      </c>
      <c r="K1858">
        <f t="shared" ref="K1858:K1921" si="262">IFERROR(D1858/E1858,0)</f>
        <v>0</v>
      </c>
      <c r="L1858">
        <f t="shared" ref="L1858:L1921" si="263">IFERROR(K1858-D1858,0)</f>
        <v>0</v>
      </c>
      <c r="M1858">
        <f t="shared" ref="M1858:M1921" si="264">YEAR(F1858)</f>
        <v>2020</v>
      </c>
      <c r="N1858">
        <f t="shared" ref="N1858:N1921" si="265">MONTH(F1858)</f>
        <v>4</v>
      </c>
      <c r="O1858">
        <f t="shared" ref="O1858:O1921" si="266">WEEKNUM(F1858)</f>
        <v>15</v>
      </c>
      <c r="P1858" t="str">
        <f t="shared" ref="P1858:P1921" si="267">TEXT(F1858,"MMM")</f>
        <v>Apr</v>
      </c>
      <c r="Q1858">
        <f t="shared" ref="Q1858:Q1921" si="268">DAY(F1858)</f>
        <v>6</v>
      </c>
      <c r="R1858" t="str">
        <f t="shared" ref="R1858:R1921" si="269">TEXT(F1858,"DDD")</f>
        <v>Mon</v>
      </c>
    </row>
    <row r="1859" spans="1:18" x14ac:dyDescent="0.25">
      <c r="A1859" t="str">
        <f>PROPER(Sheet1!A1860)</f>
        <v>Mapbox</v>
      </c>
      <c r="B1859" t="str">
        <f>PROPER(Sheet1!B1860)</f>
        <v>Washington D.C.</v>
      </c>
      <c r="C1859" t="s">
        <v>53</v>
      </c>
      <c r="F1859" s="1">
        <v>43927</v>
      </c>
      <c r="G1859" t="s">
        <v>33</v>
      </c>
      <c r="H1859" t="s">
        <v>29</v>
      </c>
      <c r="I1859" s="3">
        <v>227</v>
      </c>
      <c r="J1859" s="4">
        <f t="shared" si="261"/>
        <v>227000</v>
      </c>
      <c r="K1859">
        <f t="shared" si="262"/>
        <v>0</v>
      </c>
      <c r="L1859">
        <f t="shared" si="263"/>
        <v>0</v>
      </c>
      <c r="M1859">
        <f t="shared" si="264"/>
        <v>2020</v>
      </c>
      <c r="N1859">
        <f t="shared" si="265"/>
        <v>4</v>
      </c>
      <c r="O1859">
        <f t="shared" si="266"/>
        <v>15</v>
      </c>
      <c r="P1859" t="str">
        <f t="shared" si="267"/>
        <v>Apr</v>
      </c>
      <c r="Q1859">
        <f t="shared" si="268"/>
        <v>6</v>
      </c>
      <c r="R1859" t="str">
        <f t="shared" si="269"/>
        <v>Mon</v>
      </c>
    </row>
    <row r="1860" spans="1:18" x14ac:dyDescent="0.25">
      <c r="A1860" t="str">
        <f>PROPER(Sheet1!A1861)</f>
        <v>Astra</v>
      </c>
      <c r="B1860" t="str">
        <f>PROPER(Sheet1!B1861)</f>
        <v>Sf Bay Area</v>
      </c>
      <c r="C1860" t="s">
        <v>638</v>
      </c>
      <c r="D1860">
        <v>40</v>
      </c>
      <c r="E1860" s="2">
        <v>0.25</v>
      </c>
      <c r="F1860" s="1">
        <v>43926</v>
      </c>
      <c r="G1860" t="s">
        <v>16</v>
      </c>
      <c r="H1860" t="s">
        <v>29</v>
      </c>
      <c r="I1860" s="3">
        <v>100</v>
      </c>
      <c r="J1860" s="4">
        <f t="shared" si="261"/>
        <v>100000</v>
      </c>
      <c r="K1860">
        <f t="shared" si="262"/>
        <v>160</v>
      </c>
      <c r="L1860">
        <f t="shared" si="263"/>
        <v>120</v>
      </c>
      <c r="M1860">
        <f t="shared" si="264"/>
        <v>2020</v>
      </c>
      <c r="N1860">
        <f t="shared" si="265"/>
        <v>4</v>
      </c>
      <c r="O1860">
        <f t="shared" si="266"/>
        <v>15</v>
      </c>
      <c r="P1860" t="str">
        <f t="shared" si="267"/>
        <v>Apr</v>
      </c>
      <c r="Q1860">
        <f t="shared" si="268"/>
        <v>5</v>
      </c>
      <c r="R1860" t="str">
        <f t="shared" si="269"/>
        <v>Sun</v>
      </c>
    </row>
    <row r="1861" spans="1:18" x14ac:dyDescent="0.25">
      <c r="A1861" t="str">
        <f>PROPER(Sheet1!A1862)</f>
        <v>Iflix</v>
      </c>
      <c r="B1861" t="str">
        <f>PROPER(Sheet1!B1862)</f>
        <v>Kuala Lumpur</v>
      </c>
      <c r="C1861" t="s">
        <v>37</v>
      </c>
      <c r="D1861">
        <v>50</v>
      </c>
      <c r="E1861" s="2">
        <v>0.12</v>
      </c>
      <c r="F1861" s="1">
        <v>43925</v>
      </c>
      <c r="G1861" t="s">
        <v>16</v>
      </c>
      <c r="H1861" t="s">
        <v>807</v>
      </c>
      <c r="I1861" s="3">
        <v>348</v>
      </c>
      <c r="J1861" s="4">
        <f t="shared" si="261"/>
        <v>348000</v>
      </c>
      <c r="K1861">
        <f t="shared" si="262"/>
        <v>416.66666666666669</v>
      </c>
      <c r="L1861">
        <f t="shared" si="263"/>
        <v>366.66666666666669</v>
      </c>
      <c r="M1861">
        <f t="shared" si="264"/>
        <v>2020</v>
      </c>
      <c r="N1861">
        <f t="shared" si="265"/>
        <v>4</v>
      </c>
      <c r="O1861">
        <f t="shared" si="266"/>
        <v>14</v>
      </c>
      <c r="P1861" t="str">
        <f t="shared" si="267"/>
        <v>Apr</v>
      </c>
      <c r="Q1861">
        <f t="shared" si="268"/>
        <v>4</v>
      </c>
      <c r="R1861" t="str">
        <f t="shared" si="269"/>
        <v>Sat</v>
      </c>
    </row>
    <row r="1862" spans="1:18" x14ac:dyDescent="0.25">
      <c r="A1862" t="str">
        <f>PROPER(Sheet1!A1863)</f>
        <v>Gympass</v>
      </c>
      <c r="B1862" t="str">
        <f>PROPER(Sheet1!B1863)</f>
        <v>Sao Paulo</v>
      </c>
      <c r="C1862" t="s">
        <v>71</v>
      </c>
      <c r="D1862">
        <v>467</v>
      </c>
      <c r="E1862" s="2">
        <v>0.33</v>
      </c>
      <c r="F1862" s="1">
        <v>43924</v>
      </c>
      <c r="G1862" t="s">
        <v>72</v>
      </c>
      <c r="H1862" t="s">
        <v>148</v>
      </c>
      <c r="I1862" s="3">
        <v>300</v>
      </c>
      <c r="J1862" s="4">
        <f t="shared" si="261"/>
        <v>300000</v>
      </c>
      <c r="K1862">
        <f t="shared" si="262"/>
        <v>1415.151515151515</v>
      </c>
      <c r="L1862">
        <f t="shared" si="263"/>
        <v>948.15151515151501</v>
      </c>
      <c r="M1862">
        <f t="shared" si="264"/>
        <v>2020</v>
      </c>
      <c r="N1862">
        <f t="shared" si="265"/>
        <v>4</v>
      </c>
      <c r="O1862">
        <f t="shared" si="266"/>
        <v>14</v>
      </c>
      <c r="P1862" t="str">
        <f t="shared" si="267"/>
        <v>Apr</v>
      </c>
      <c r="Q1862">
        <f t="shared" si="268"/>
        <v>3</v>
      </c>
      <c r="R1862" t="str">
        <f t="shared" si="269"/>
        <v>Fri</v>
      </c>
    </row>
    <row r="1863" spans="1:18" x14ac:dyDescent="0.25">
      <c r="A1863" t="str">
        <f>PROPER(Sheet1!A1864)</f>
        <v>Sojern</v>
      </c>
      <c r="B1863" t="str">
        <f>PROPER(Sheet1!B1864)</f>
        <v>Sf Bay Area</v>
      </c>
      <c r="C1863" t="s">
        <v>15</v>
      </c>
      <c r="D1863">
        <v>300</v>
      </c>
      <c r="E1863" s="2">
        <v>0.5</v>
      </c>
      <c r="F1863" s="1">
        <v>43924</v>
      </c>
      <c r="G1863" t="s">
        <v>72</v>
      </c>
      <c r="H1863" t="s">
        <v>29</v>
      </c>
      <c r="I1863" s="3">
        <v>162</v>
      </c>
      <c r="J1863" s="4">
        <f t="shared" si="261"/>
        <v>162000</v>
      </c>
      <c r="K1863">
        <f t="shared" si="262"/>
        <v>600</v>
      </c>
      <c r="L1863">
        <f t="shared" si="263"/>
        <v>300</v>
      </c>
      <c r="M1863">
        <f t="shared" si="264"/>
        <v>2020</v>
      </c>
      <c r="N1863">
        <f t="shared" si="265"/>
        <v>4</v>
      </c>
      <c r="O1863">
        <f t="shared" si="266"/>
        <v>14</v>
      </c>
      <c r="P1863" t="str">
        <f t="shared" si="267"/>
        <v>Apr</v>
      </c>
      <c r="Q1863">
        <f t="shared" si="268"/>
        <v>3</v>
      </c>
      <c r="R1863" t="str">
        <f t="shared" si="269"/>
        <v>Fri</v>
      </c>
    </row>
    <row r="1864" spans="1:18" x14ac:dyDescent="0.25">
      <c r="A1864" t="str">
        <f>PROPER(Sheet1!A1865)</f>
        <v>Maxmilhas</v>
      </c>
      <c r="B1864" t="str">
        <f>PROPER(Sheet1!B1865)</f>
        <v>Belo Horizonte</v>
      </c>
      <c r="C1864" t="s">
        <v>101</v>
      </c>
      <c r="D1864">
        <v>167</v>
      </c>
      <c r="E1864" s="2">
        <v>0.42</v>
      </c>
      <c r="F1864" s="1">
        <v>43924</v>
      </c>
      <c r="G1864" t="s">
        <v>16</v>
      </c>
      <c r="H1864" t="s">
        <v>148</v>
      </c>
      <c r="J1864" s="4">
        <f t="shared" si="261"/>
        <v>0</v>
      </c>
      <c r="K1864">
        <f t="shared" si="262"/>
        <v>397.61904761904765</v>
      </c>
      <c r="L1864">
        <f t="shared" si="263"/>
        <v>230.61904761904765</v>
      </c>
      <c r="M1864">
        <f t="shared" si="264"/>
        <v>2020</v>
      </c>
      <c r="N1864">
        <f t="shared" si="265"/>
        <v>4</v>
      </c>
      <c r="O1864">
        <f t="shared" si="266"/>
        <v>14</v>
      </c>
      <c r="P1864" t="str">
        <f t="shared" si="267"/>
        <v>Apr</v>
      </c>
      <c r="Q1864">
        <f t="shared" si="268"/>
        <v>3</v>
      </c>
      <c r="R1864" t="str">
        <f t="shared" si="269"/>
        <v>Fri</v>
      </c>
    </row>
    <row r="1865" spans="1:18" x14ac:dyDescent="0.25">
      <c r="A1865" t="str">
        <f>PROPER(Sheet1!A1866)</f>
        <v>Minted</v>
      </c>
      <c r="B1865" t="str">
        <f>PROPER(Sheet1!B1866)</f>
        <v>Sf Bay Area</v>
      </c>
      <c r="C1865" t="s">
        <v>20</v>
      </c>
      <c r="D1865">
        <v>147</v>
      </c>
      <c r="E1865" s="2">
        <v>0.37</v>
      </c>
      <c r="F1865" s="1">
        <v>43924</v>
      </c>
      <c r="G1865" t="s">
        <v>74</v>
      </c>
      <c r="H1865" t="s">
        <v>29</v>
      </c>
      <c r="I1865" s="3">
        <v>297</v>
      </c>
      <c r="J1865" s="4">
        <f t="shared" si="261"/>
        <v>297000</v>
      </c>
      <c r="K1865">
        <f t="shared" si="262"/>
        <v>397.29729729729729</v>
      </c>
      <c r="L1865">
        <f t="shared" si="263"/>
        <v>250.29729729729729</v>
      </c>
      <c r="M1865">
        <f t="shared" si="264"/>
        <v>2020</v>
      </c>
      <c r="N1865">
        <f t="shared" si="265"/>
        <v>4</v>
      </c>
      <c r="O1865">
        <f t="shared" si="266"/>
        <v>14</v>
      </c>
      <c r="P1865" t="str">
        <f t="shared" si="267"/>
        <v>Apr</v>
      </c>
      <c r="Q1865">
        <f t="shared" si="268"/>
        <v>3</v>
      </c>
      <c r="R1865" t="str">
        <f t="shared" si="269"/>
        <v>Fri</v>
      </c>
    </row>
    <row r="1866" spans="1:18" x14ac:dyDescent="0.25">
      <c r="A1866" t="str">
        <f>PROPER(Sheet1!A1867)</f>
        <v>Velodyne Lidar</v>
      </c>
      <c r="B1866" t="str">
        <f>PROPER(Sheet1!B1867)</f>
        <v>Sf Bay Area</v>
      </c>
      <c r="C1866" t="s">
        <v>94</v>
      </c>
      <c r="D1866">
        <v>140</v>
      </c>
      <c r="F1866" s="1">
        <v>43924</v>
      </c>
      <c r="G1866" t="s">
        <v>16</v>
      </c>
      <c r="H1866" t="s">
        <v>29</v>
      </c>
      <c r="I1866" s="3">
        <v>225</v>
      </c>
      <c r="J1866" s="4">
        <f t="shared" si="261"/>
        <v>225000</v>
      </c>
      <c r="K1866">
        <f t="shared" si="262"/>
        <v>0</v>
      </c>
      <c r="L1866">
        <f t="shared" si="263"/>
        <v>-140</v>
      </c>
      <c r="M1866">
        <f t="shared" si="264"/>
        <v>2020</v>
      </c>
      <c r="N1866">
        <f t="shared" si="265"/>
        <v>4</v>
      </c>
      <c r="O1866">
        <f t="shared" si="266"/>
        <v>14</v>
      </c>
      <c r="P1866" t="str">
        <f t="shared" si="267"/>
        <v>Apr</v>
      </c>
      <c r="Q1866">
        <f t="shared" si="268"/>
        <v>3</v>
      </c>
      <c r="R1866" t="str">
        <f t="shared" si="269"/>
        <v>Fri</v>
      </c>
    </row>
    <row r="1867" spans="1:18" x14ac:dyDescent="0.25">
      <c r="A1867" t="str">
        <f>PROPER(Sheet1!A1868)</f>
        <v>Zoox</v>
      </c>
      <c r="B1867" t="str">
        <f>PROPER(Sheet1!B1868)</f>
        <v>Sf Bay Area</v>
      </c>
      <c r="C1867" t="s">
        <v>94</v>
      </c>
      <c r="D1867">
        <v>120</v>
      </c>
      <c r="F1867" s="1">
        <v>43924</v>
      </c>
      <c r="G1867" t="s">
        <v>63</v>
      </c>
      <c r="H1867" t="s">
        <v>29</v>
      </c>
      <c r="I1867" s="3">
        <v>955</v>
      </c>
      <c r="J1867" s="4">
        <f t="shared" si="261"/>
        <v>955000</v>
      </c>
      <c r="K1867">
        <f t="shared" si="262"/>
        <v>0</v>
      </c>
      <c r="L1867">
        <f t="shared" si="263"/>
        <v>-120</v>
      </c>
      <c r="M1867">
        <f t="shared" si="264"/>
        <v>2020</v>
      </c>
      <c r="N1867">
        <f t="shared" si="265"/>
        <v>4</v>
      </c>
      <c r="O1867">
        <f t="shared" si="266"/>
        <v>14</v>
      </c>
      <c r="P1867" t="str">
        <f t="shared" si="267"/>
        <v>Apr</v>
      </c>
      <c r="Q1867">
        <f t="shared" si="268"/>
        <v>3</v>
      </c>
      <c r="R1867" t="str">
        <f t="shared" si="269"/>
        <v>Fri</v>
      </c>
    </row>
    <row r="1868" spans="1:18" x14ac:dyDescent="0.25">
      <c r="A1868" t="str">
        <f>PROPER(Sheet1!A1869)</f>
        <v>Traveloka</v>
      </c>
      <c r="B1868" t="str">
        <f>PROPER(Sheet1!B1869)</f>
        <v>Jakarta</v>
      </c>
      <c r="C1868" t="s">
        <v>101</v>
      </c>
      <c r="D1868">
        <v>100</v>
      </c>
      <c r="E1868" s="2">
        <v>0.1</v>
      </c>
      <c r="F1868" s="1">
        <v>43924</v>
      </c>
      <c r="G1868" t="s">
        <v>16</v>
      </c>
      <c r="H1868" t="s">
        <v>342</v>
      </c>
      <c r="J1868" s="4">
        <f t="shared" si="261"/>
        <v>0</v>
      </c>
      <c r="K1868">
        <f t="shared" si="262"/>
        <v>1000</v>
      </c>
      <c r="L1868">
        <f t="shared" si="263"/>
        <v>900</v>
      </c>
      <c r="M1868">
        <f t="shared" si="264"/>
        <v>2020</v>
      </c>
      <c r="N1868">
        <f t="shared" si="265"/>
        <v>4</v>
      </c>
      <c r="O1868">
        <f t="shared" si="266"/>
        <v>14</v>
      </c>
      <c r="P1868" t="str">
        <f t="shared" si="267"/>
        <v>Apr</v>
      </c>
      <c r="Q1868">
        <f t="shared" si="268"/>
        <v>3</v>
      </c>
      <c r="R1868" t="str">
        <f t="shared" si="269"/>
        <v>Fri</v>
      </c>
    </row>
    <row r="1869" spans="1:18" x14ac:dyDescent="0.25">
      <c r="A1869" t="str">
        <f>PROPER(Sheet1!A1870)</f>
        <v>Arrive Logistics</v>
      </c>
      <c r="B1869" t="str">
        <f>PROPER(Sheet1!B1870)</f>
        <v>Austin</v>
      </c>
      <c r="C1869" t="s">
        <v>211</v>
      </c>
      <c r="D1869">
        <v>75</v>
      </c>
      <c r="E1869" s="2">
        <v>7.0000000000000007E-2</v>
      </c>
      <c r="F1869" s="1">
        <v>43924</v>
      </c>
      <c r="G1869" t="s">
        <v>63</v>
      </c>
      <c r="H1869" t="s">
        <v>29</v>
      </c>
      <c r="I1869" s="3">
        <v>35</v>
      </c>
      <c r="J1869" s="4">
        <f t="shared" si="261"/>
        <v>35000</v>
      </c>
      <c r="K1869">
        <f t="shared" si="262"/>
        <v>1071.4285714285713</v>
      </c>
      <c r="L1869">
        <f t="shared" si="263"/>
        <v>996.42857142857133</v>
      </c>
      <c r="M1869">
        <f t="shared" si="264"/>
        <v>2020</v>
      </c>
      <c r="N1869">
        <f t="shared" si="265"/>
        <v>4</v>
      </c>
      <c r="O1869">
        <f t="shared" si="266"/>
        <v>14</v>
      </c>
      <c r="P1869" t="str">
        <f t="shared" si="267"/>
        <v>Apr</v>
      </c>
      <c r="Q1869">
        <f t="shared" si="268"/>
        <v>3</v>
      </c>
      <c r="R1869" t="str">
        <f t="shared" si="269"/>
        <v>Fri</v>
      </c>
    </row>
    <row r="1870" spans="1:18" x14ac:dyDescent="0.25">
      <c r="A1870" t="str">
        <f>PROPER(Sheet1!A1871)</f>
        <v>Salsify</v>
      </c>
      <c r="B1870" t="str">
        <f>PROPER(Sheet1!B1871)</f>
        <v>Boston</v>
      </c>
      <c r="C1870" t="s">
        <v>20</v>
      </c>
      <c r="D1870">
        <v>60</v>
      </c>
      <c r="E1870" s="2">
        <v>0.13</v>
      </c>
      <c r="F1870" s="1">
        <v>43924</v>
      </c>
      <c r="G1870" t="s">
        <v>72</v>
      </c>
      <c r="H1870" t="s">
        <v>29</v>
      </c>
      <c r="I1870" s="3">
        <v>97</v>
      </c>
      <c r="J1870" s="4">
        <f t="shared" si="261"/>
        <v>97000</v>
      </c>
      <c r="K1870">
        <f t="shared" si="262"/>
        <v>461.53846153846155</v>
      </c>
      <c r="L1870">
        <f t="shared" si="263"/>
        <v>401.53846153846155</v>
      </c>
      <c r="M1870">
        <f t="shared" si="264"/>
        <v>2020</v>
      </c>
      <c r="N1870">
        <f t="shared" si="265"/>
        <v>4</v>
      </c>
      <c r="O1870">
        <f t="shared" si="266"/>
        <v>14</v>
      </c>
      <c r="P1870" t="str">
        <f t="shared" si="267"/>
        <v>Apr</v>
      </c>
      <c r="Q1870">
        <f t="shared" si="268"/>
        <v>3</v>
      </c>
      <c r="R1870" t="str">
        <f t="shared" si="269"/>
        <v>Fri</v>
      </c>
    </row>
    <row r="1871" spans="1:18" x14ac:dyDescent="0.25">
      <c r="A1871" t="str">
        <f>PROPER(Sheet1!A1872)</f>
        <v>Jetty</v>
      </c>
      <c r="B1871" t="str">
        <f>PROPER(Sheet1!B1872)</f>
        <v>New York City</v>
      </c>
      <c r="C1871" t="s">
        <v>32</v>
      </c>
      <c r="D1871">
        <v>35</v>
      </c>
      <c r="E1871" s="2">
        <v>0.4</v>
      </c>
      <c r="F1871" s="1">
        <v>43924</v>
      </c>
      <c r="G1871" t="s">
        <v>63</v>
      </c>
      <c r="H1871" t="s">
        <v>29</v>
      </c>
      <c r="I1871" s="3">
        <v>40</v>
      </c>
      <c r="J1871" s="4">
        <f t="shared" si="261"/>
        <v>40000</v>
      </c>
      <c r="K1871">
        <f t="shared" si="262"/>
        <v>87.5</v>
      </c>
      <c r="L1871">
        <f t="shared" si="263"/>
        <v>52.5</v>
      </c>
      <c r="M1871">
        <f t="shared" si="264"/>
        <v>2020</v>
      </c>
      <c r="N1871">
        <f t="shared" si="265"/>
        <v>4</v>
      </c>
      <c r="O1871">
        <f t="shared" si="266"/>
        <v>14</v>
      </c>
      <c r="P1871" t="str">
        <f t="shared" si="267"/>
        <v>Apr</v>
      </c>
      <c r="Q1871">
        <f t="shared" si="268"/>
        <v>3</v>
      </c>
      <c r="R1871" t="str">
        <f t="shared" si="269"/>
        <v>Fri</v>
      </c>
    </row>
    <row r="1872" spans="1:18" x14ac:dyDescent="0.25">
      <c r="A1872" t="str">
        <f>PROPER(Sheet1!A1873)</f>
        <v>D2Iq</v>
      </c>
      <c r="B1872" t="str">
        <f>PROPER(Sheet1!B1873)</f>
        <v>Sf Bay Area</v>
      </c>
      <c r="C1872" t="s">
        <v>115</v>
      </c>
      <c r="D1872">
        <v>34</v>
      </c>
      <c r="E1872" s="2">
        <v>0.13</v>
      </c>
      <c r="F1872" s="1">
        <v>43924</v>
      </c>
      <c r="G1872" t="s">
        <v>72</v>
      </c>
      <c r="H1872" t="s">
        <v>29</v>
      </c>
      <c r="I1872" s="3">
        <v>247</v>
      </c>
      <c r="J1872" s="4">
        <f t="shared" si="261"/>
        <v>247000</v>
      </c>
      <c r="K1872">
        <f t="shared" si="262"/>
        <v>261.53846153846155</v>
      </c>
      <c r="L1872">
        <f t="shared" si="263"/>
        <v>227.53846153846155</v>
      </c>
      <c r="M1872">
        <f t="shared" si="264"/>
        <v>2020</v>
      </c>
      <c r="N1872">
        <f t="shared" si="265"/>
        <v>4</v>
      </c>
      <c r="O1872">
        <f t="shared" si="266"/>
        <v>14</v>
      </c>
      <c r="P1872" t="str">
        <f t="shared" si="267"/>
        <v>Apr</v>
      </c>
      <c r="Q1872">
        <f t="shared" si="268"/>
        <v>3</v>
      </c>
      <c r="R1872" t="str">
        <f t="shared" si="269"/>
        <v>Fri</v>
      </c>
    </row>
    <row r="1873" spans="1:18" x14ac:dyDescent="0.25">
      <c r="A1873" t="str">
        <f>PROPER(Sheet1!A1874)</f>
        <v>Bustle Digital Group</v>
      </c>
      <c r="B1873" t="str">
        <f>PROPER(Sheet1!B1874)</f>
        <v>New York City</v>
      </c>
      <c r="C1873" t="s">
        <v>10</v>
      </c>
      <c r="D1873">
        <v>24</v>
      </c>
      <c r="E1873" s="2">
        <v>0.08</v>
      </c>
      <c r="F1873" s="1">
        <v>43924</v>
      </c>
      <c r="G1873" t="s">
        <v>74</v>
      </c>
      <c r="H1873" t="s">
        <v>29</v>
      </c>
      <c r="I1873" s="3">
        <v>80</v>
      </c>
      <c r="J1873" s="4">
        <f t="shared" si="261"/>
        <v>80000</v>
      </c>
      <c r="K1873">
        <f t="shared" si="262"/>
        <v>300</v>
      </c>
      <c r="L1873">
        <f t="shared" si="263"/>
        <v>276</v>
      </c>
      <c r="M1873">
        <f t="shared" si="264"/>
        <v>2020</v>
      </c>
      <c r="N1873">
        <f t="shared" si="265"/>
        <v>4</v>
      </c>
      <c r="O1873">
        <f t="shared" si="266"/>
        <v>14</v>
      </c>
      <c r="P1873" t="str">
        <f t="shared" si="267"/>
        <v>Apr</v>
      </c>
      <c r="Q1873">
        <f t="shared" si="268"/>
        <v>3</v>
      </c>
      <c r="R1873" t="str">
        <f t="shared" si="269"/>
        <v>Fri</v>
      </c>
    </row>
    <row r="1874" spans="1:18" x14ac:dyDescent="0.25">
      <c r="A1874" t="str">
        <f>PROPER(Sheet1!A1875)</f>
        <v>Bustle Digital Group</v>
      </c>
      <c r="B1874" t="str">
        <f>PROPER(Sheet1!B1875)</f>
        <v>New York City</v>
      </c>
      <c r="C1874" t="s">
        <v>10</v>
      </c>
      <c r="D1874">
        <v>19</v>
      </c>
      <c r="F1874" s="1">
        <v>43924</v>
      </c>
      <c r="G1874" t="s">
        <v>74</v>
      </c>
      <c r="H1874" t="s">
        <v>29</v>
      </c>
      <c r="I1874" s="3">
        <v>80</v>
      </c>
      <c r="J1874" s="4">
        <f t="shared" si="261"/>
        <v>80000</v>
      </c>
      <c r="K1874">
        <f t="shared" si="262"/>
        <v>0</v>
      </c>
      <c r="L1874">
        <f t="shared" si="263"/>
        <v>-19</v>
      </c>
      <c r="M1874">
        <f t="shared" si="264"/>
        <v>2020</v>
      </c>
      <c r="N1874">
        <f t="shared" si="265"/>
        <v>4</v>
      </c>
      <c r="O1874">
        <f t="shared" si="266"/>
        <v>14</v>
      </c>
      <c r="P1874" t="str">
        <f t="shared" si="267"/>
        <v>Apr</v>
      </c>
      <c r="Q1874">
        <f t="shared" si="268"/>
        <v>3</v>
      </c>
      <c r="R1874" t="str">
        <f t="shared" si="269"/>
        <v>Fri</v>
      </c>
    </row>
    <row r="1875" spans="1:18" x14ac:dyDescent="0.25">
      <c r="A1875" t="str">
        <f>PROPER(Sheet1!A1876)</f>
        <v>Opencare</v>
      </c>
      <c r="B1875" t="str">
        <f>PROPER(Sheet1!B1876)</f>
        <v>Toronto</v>
      </c>
      <c r="C1875" t="s">
        <v>43</v>
      </c>
      <c r="D1875">
        <v>18</v>
      </c>
      <c r="E1875" s="2">
        <v>0.25</v>
      </c>
      <c r="F1875" s="1">
        <v>43924</v>
      </c>
      <c r="G1875" t="s">
        <v>21</v>
      </c>
      <c r="H1875" t="s">
        <v>109</v>
      </c>
      <c r="I1875" s="3">
        <v>24</v>
      </c>
      <c r="J1875" s="4">
        <f t="shared" si="261"/>
        <v>24000</v>
      </c>
      <c r="K1875">
        <f t="shared" si="262"/>
        <v>72</v>
      </c>
      <c r="L1875">
        <f t="shared" si="263"/>
        <v>54</v>
      </c>
      <c r="M1875">
        <f t="shared" si="264"/>
        <v>2020</v>
      </c>
      <c r="N1875">
        <f t="shared" si="265"/>
        <v>4</v>
      </c>
      <c r="O1875">
        <f t="shared" si="266"/>
        <v>14</v>
      </c>
      <c r="P1875" t="str">
        <f t="shared" si="267"/>
        <v>Apr</v>
      </c>
      <c r="Q1875">
        <f t="shared" si="268"/>
        <v>3</v>
      </c>
      <c r="R1875" t="str">
        <f t="shared" si="269"/>
        <v>Fri</v>
      </c>
    </row>
    <row r="1876" spans="1:18" x14ac:dyDescent="0.25">
      <c r="A1876" t="str">
        <f>PROPER(Sheet1!A1877)</f>
        <v>Anagram</v>
      </c>
      <c r="B1876" t="str">
        <f>PROPER(Sheet1!B1877)</f>
        <v>Los Angeles</v>
      </c>
      <c r="C1876" t="s">
        <v>43</v>
      </c>
      <c r="D1876">
        <v>17</v>
      </c>
      <c r="F1876" s="1">
        <v>43924</v>
      </c>
      <c r="G1876" t="s">
        <v>21</v>
      </c>
      <c r="H1876" t="s">
        <v>29</v>
      </c>
      <c r="I1876" s="3">
        <v>14</v>
      </c>
      <c r="J1876" s="4">
        <f t="shared" si="261"/>
        <v>14000</v>
      </c>
      <c r="K1876">
        <f t="shared" si="262"/>
        <v>0</v>
      </c>
      <c r="L1876">
        <f t="shared" si="263"/>
        <v>-17</v>
      </c>
      <c r="M1876">
        <f t="shared" si="264"/>
        <v>2020</v>
      </c>
      <c r="N1876">
        <f t="shared" si="265"/>
        <v>4</v>
      </c>
      <c r="O1876">
        <f t="shared" si="266"/>
        <v>14</v>
      </c>
      <c r="P1876" t="str">
        <f t="shared" si="267"/>
        <v>Apr</v>
      </c>
      <c r="Q1876">
        <f t="shared" si="268"/>
        <v>3</v>
      </c>
      <c r="R1876" t="str">
        <f t="shared" si="269"/>
        <v>Fri</v>
      </c>
    </row>
    <row r="1877" spans="1:18" x14ac:dyDescent="0.25">
      <c r="A1877" t="str">
        <f>PROPER(Sheet1!A1878)</f>
        <v>G/O Media Group</v>
      </c>
      <c r="B1877" t="str">
        <f>PROPER(Sheet1!B1878)</f>
        <v>New York City</v>
      </c>
      <c r="C1877" t="s">
        <v>10</v>
      </c>
      <c r="D1877">
        <v>14</v>
      </c>
      <c r="E1877" s="2">
        <v>0.05</v>
      </c>
      <c r="F1877" s="1">
        <v>43924</v>
      </c>
      <c r="G1877" t="s">
        <v>16</v>
      </c>
      <c r="H1877" t="s">
        <v>29</v>
      </c>
      <c r="J1877" s="4">
        <f t="shared" si="261"/>
        <v>0</v>
      </c>
      <c r="K1877">
        <f t="shared" si="262"/>
        <v>280</v>
      </c>
      <c r="L1877">
        <f t="shared" si="263"/>
        <v>266</v>
      </c>
      <c r="M1877">
        <f t="shared" si="264"/>
        <v>2020</v>
      </c>
      <c r="N1877">
        <f t="shared" si="265"/>
        <v>4</v>
      </c>
      <c r="O1877">
        <f t="shared" si="266"/>
        <v>14</v>
      </c>
      <c r="P1877" t="str">
        <f t="shared" si="267"/>
        <v>Apr</v>
      </c>
      <c r="Q1877">
        <f t="shared" si="268"/>
        <v>3</v>
      </c>
      <c r="R1877" t="str">
        <f t="shared" si="269"/>
        <v>Fri</v>
      </c>
    </row>
    <row r="1878" spans="1:18" x14ac:dyDescent="0.25">
      <c r="A1878" t="str">
        <f>PROPER(Sheet1!A1879)</f>
        <v>Dsco</v>
      </c>
      <c r="B1878" t="str">
        <f>PROPER(Sheet1!B1879)</f>
        <v>Salt Lake City</v>
      </c>
      <c r="C1878" t="s">
        <v>20</v>
      </c>
      <c r="D1878">
        <v>12</v>
      </c>
      <c r="F1878" s="1">
        <v>43924</v>
      </c>
      <c r="G1878" t="s">
        <v>21</v>
      </c>
      <c r="H1878" t="s">
        <v>29</v>
      </c>
      <c r="I1878" s="3">
        <v>4</v>
      </c>
      <c r="J1878" s="4">
        <f t="shared" si="261"/>
        <v>4000</v>
      </c>
      <c r="K1878">
        <f t="shared" si="262"/>
        <v>0</v>
      </c>
      <c r="L1878">
        <f t="shared" si="263"/>
        <v>-12</v>
      </c>
      <c r="M1878">
        <f t="shared" si="264"/>
        <v>2020</v>
      </c>
      <c r="N1878">
        <f t="shared" si="265"/>
        <v>4</v>
      </c>
      <c r="O1878">
        <f t="shared" si="266"/>
        <v>14</v>
      </c>
      <c r="P1878" t="str">
        <f t="shared" si="267"/>
        <v>Apr</v>
      </c>
      <c r="Q1878">
        <f t="shared" si="268"/>
        <v>3</v>
      </c>
      <c r="R1878" t="str">
        <f t="shared" si="269"/>
        <v>Fri</v>
      </c>
    </row>
    <row r="1879" spans="1:18" x14ac:dyDescent="0.25">
      <c r="A1879" t="str">
        <f>PROPER(Sheet1!A1880)</f>
        <v>Tripbam</v>
      </c>
      <c r="B1879" t="str">
        <f>PROPER(Sheet1!B1880)</f>
        <v>Dallas</v>
      </c>
      <c r="C1879" t="s">
        <v>101</v>
      </c>
      <c r="D1879">
        <v>10</v>
      </c>
      <c r="E1879" s="2">
        <v>0.25</v>
      </c>
      <c r="F1879" s="1">
        <v>43924</v>
      </c>
      <c r="G1879" t="s">
        <v>16</v>
      </c>
      <c r="H1879" t="s">
        <v>29</v>
      </c>
      <c r="J1879" s="4">
        <f t="shared" si="261"/>
        <v>0</v>
      </c>
      <c r="K1879">
        <f t="shared" si="262"/>
        <v>40</v>
      </c>
      <c r="L1879">
        <f t="shared" si="263"/>
        <v>30</v>
      </c>
      <c r="M1879">
        <f t="shared" si="264"/>
        <v>2020</v>
      </c>
      <c r="N1879">
        <f t="shared" si="265"/>
        <v>4</v>
      </c>
      <c r="O1879">
        <f t="shared" si="266"/>
        <v>14</v>
      </c>
      <c r="P1879" t="str">
        <f t="shared" si="267"/>
        <v>Apr</v>
      </c>
      <c r="Q1879">
        <f t="shared" si="268"/>
        <v>3</v>
      </c>
      <c r="R1879" t="str">
        <f t="shared" si="269"/>
        <v>Fri</v>
      </c>
    </row>
    <row r="1880" spans="1:18" x14ac:dyDescent="0.25">
      <c r="A1880" t="str">
        <f>PROPER(Sheet1!A1881)</f>
        <v>Avantage Entertainment</v>
      </c>
      <c r="B1880" t="str">
        <f>PROPER(Sheet1!B1881)</f>
        <v>Minneapolis</v>
      </c>
      <c r="C1880" t="s">
        <v>10</v>
      </c>
      <c r="D1880">
        <v>5</v>
      </c>
      <c r="E1880" s="2">
        <v>0.2</v>
      </c>
      <c r="F1880" s="1">
        <v>43924</v>
      </c>
      <c r="G1880" t="s">
        <v>16</v>
      </c>
      <c r="H1880" t="s">
        <v>29</v>
      </c>
      <c r="J1880" s="4">
        <f t="shared" si="261"/>
        <v>0</v>
      </c>
      <c r="K1880">
        <f t="shared" si="262"/>
        <v>25</v>
      </c>
      <c r="L1880">
        <f t="shared" si="263"/>
        <v>20</v>
      </c>
      <c r="M1880">
        <f t="shared" si="264"/>
        <v>2020</v>
      </c>
      <c r="N1880">
        <f t="shared" si="265"/>
        <v>4</v>
      </c>
      <c r="O1880">
        <f t="shared" si="266"/>
        <v>14</v>
      </c>
      <c r="P1880" t="str">
        <f t="shared" si="267"/>
        <v>Apr</v>
      </c>
      <c r="Q1880">
        <f t="shared" si="268"/>
        <v>3</v>
      </c>
      <c r="R1880" t="str">
        <f t="shared" si="269"/>
        <v>Fri</v>
      </c>
    </row>
    <row r="1881" spans="1:18" x14ac:dyDescent="0.25">
      <c r="A1881" t="str">
        <f>PROPER(Sheet1!A1882)</f>
        <v>Alegion</v>
      </c>
      <c r="B1881" t="str">
        <f>PROPER(Sheet1!B1882)</f>
        <v>Austin</v>
      </c>
      <c r="C1881" t="s">
        <v>53</v>
      </c>
      <c r="F1881" s="1">
        <v>43924</v>
      </c>
      <c r="G1881" t="s">
        <v>21</v>
      </c>
      <c r="H1881" t="s">
        <v>29</v>
      </c>
      <c r="I1881" s="3">
        <v>16</v>
      </c>
      <c r="J1881" s="4">
        <f t="shared" si="261"/>
        <v>16000</v>
      </c>
      <c r="K1881">
        <f t="shared" si="262"/>
        <v>0</v>
      </c>
      <c r="L1881">
        <f t="shared" si="263"/>
        <v>0</v>
      </c>
      <c r="M1881">
        <f t="shared" si="264"/>
        <v>2020</v>
      </c>
      <c r="N1881">
        <f t="shared" si="265"/>
        <v>4</v>
      </c>
      <c r="O1881">
        <f t="shared" si="266"/>
        <v>14</v>
      </c>
      <c r="P1881" t="str">
        <f t="shared" si="267"/>
        <v>Apr</v>
      </c>
      <c r="Q1881">
        <f t="shared" si="268"/>
        <v>3</v>
      </c>
      <c r="R1881" t="str">
        <f t="shared" si="269"/>
        <v>Fri</v>
      </c>
    </row>
    <row r="1882" spans="1:18" x14ac:dyDescent="0.25">
      <c r="A1882" t="str">
        <f>PROPER(Sheet1!A1883)</f>
        <v>Allyo</v>
      </c>
      <c r="B1882" t="str">
        <f>PROPER(Sheet1!B1883)</f>
        <v>Sf Bay Area</v>
      </c>
      <c r="C1882" t="s">
        <v>50</v>
      </c>
      <c r="F1882" s="1">
        <v>43924</v>
      </c>
      <c r="G1882" t="s">
        <v>63</v>
      </c>
      <c r="H1882" t="s">
        <v>29</v>
      </c>
      <c r="I1882" s="3">
        <v>64</v>
      </c>
      <c r="J1882" s="4">
        <f t="shared" si="261"/>
        <v>64000</v>
      </c>
      <c r="K1882">
        <f t="shared" si="262"/>
        <v>0</v>
      </c>
      <c r="L1882">
        <f t="shared" si="263"/>
        <v>0</v>
      </c>
      <c r="M1882">
        <f t="shared" si="264"/>
        <v>2020</v>
      </c>
      <c r="N1882">
        <f t="shared" si="265"/>
        <v>4</v>
      </c>
      <c r="O1882">
        <f t="shared" si="266"/>
        <v>14</v>
      </c>
      <c r="P1882" t="str">
        <f t="shared" si="267"/>
        <v>Apr</v>
      </c>
      <c r="Q1882">
        <f t="shared" si="268"/>
        <v>3</v>
      </c>
      <c r="R1882" t="str">
        <f t="shared" si="269"/>
        <v>Fri</v>
      </c>
    </row>
    <row r="1883" spans="1:18" x14ac:dyDescent="0.25">
      <c r="A1883" t="str">
        <f>PROPER(Sheet1!A1884)</f>
        <v>Mews</v>
      </c>
      <c r="B1883" t="str">
        <f>PROPER(Sheet1!B1884)</f>
        <v>Prague</v>
      </c>
      <c r="C1883" t="s">
        <v>101</v>
      </c>
      <c r="F1883" s="1">
        <v>43924</v>
      </c>
      <c r="G1883" t="s">
        <v>63</v>
      </c>
      <c r="H1883" t="s">
        <v>1817</v>
      </c>
      <c r="I1883" s="3">
        <v>41</v>
      </c>
      <c r="J1883" s="4">
        <f t="shared" si="261"/>
        <v>41000</v>
      </c>
      <c r="K1883">
        <f t="shared" si="262"/>
        <v>0</v>
      </c>
      <c r="L1883">
        <f t="shared" si="263"/>
        <v>0</v>
      </c>
      <c r="M1883">
        <f t="shared" si="264"/>
        <v>2020</v>
      </c>
      <c r="N1883">
        <f t="shared" si="265"/>
        <v>4</v>
      </c>
      <c r="O1883">
        <f t="shared" si="266"/>
        <v>14</v>
      </c>
      <c r="P1883" t="str">
        <f t="shared" si="267"/>
        <v>Apr</v>
      </c>
      <c r="Q1883">
        <f t="shared" si="268"/>
        <v>3</v>
      </c>
      <c r="R1883" t="str">
        <f t="shared" si="269"/>
        <v>Fri</v>
      </c>
    </row>
    <row r="1884" spans="1:18" x14ac:dyDescent="0.25">
      <c r="A1884" t="str">
        <f>PROPER(Sheet1!A1885)</f>
        <v>Peoplegrove</v>
      </c>
      <c r="B1884" t="str">
        <f>PROPER(Sheet1!B1885)</f>
        <v>Sf Bay Area</v>
      </c>
      <c r="C1884" t="s">
        <v>50</v>
      </c>
      <c r="F1884" s="1">
        <v>43924</v>
      </c>
      <c r="G1884" t="s">
        <v>21</v>
      </c>
      <c r="H1884" t="s">
        <v>29</v>
      </c>
      <c r="I1884" s="3">
        <v>7</v>
      </c>
      <c r="J1884" s="4">
        <f t="shared" si="261"/>
        <v>7000</v>
      </c>
      <c r="K1884">
        <f t="shared" si="262"/>
        <v>0</v>
      </c>
      <c r="L1884">
        <f t="shared" si="263"/>
        <v>0</v>
      </c>
      <c r="M1884">
        <f t="shared" si="264"/>
        <v>2020</v>
      </c>
      <c r="N1884">
        <f t="shared" si="265"/>
        <v>4</v>
      </c>
      <c r="O1884">
        <f t="shared" si="266"/>
        <v>14</v>
      </c>
      <c r="P1884" t="str">
        <f t="shared" si="267"/>
        <v>Apr</v>
      </c>
      <c r="Q1884">
        <f t="shared" si="268"/>
        <v>3</v>
      </c>
      <c r="R1884" t="str">
        <f t="shared" si="269"/>
        <v>Fri</v>
      </c>
    </row>
    <row r="1885" spans="1:18" x14ac:dyDescent="0.25">
      <c r="A1885" t="str">
        <f>PROPER(Sheet1!A1886)</f>
        <v>The Muse</v>
      </c>
      <c r="B1885" t="str">
        <f>PROPER(Sheet1!B1886)</f>
        <v>New York City</v>
      </c>
      <c r="C1885" t="s">
        <v>488</v>
      </c>
      <c r="F1885" s="1">
        <v>43924</v>
      </c>
      <c r="G1885" t="s">
        <v>63</v>
      </c>
      <c r="H1885" t="s">
        <v>29</v>
      </c>
      <c r="I1885" s="3">
        <v>28</v>
      </c>
      <c r="J1885" s="4">
        <f t="shared" si="261"/>
        <v>28000</v>
      </c>
      <c r="K1885">
        <f t="shared" si="262"/>
        <v>0</v>
      </c>
      <c r="L1885">
        <f t="shared" si="263"/>
        <v>0</v>
      </c>
      <c r="M1885">
        <f t="shared" si="264"/>
        <v>2020</v>
      </c>
      <c r="N1885">
        <f t="shared" si="265"/>
        <v>4</v>
      </c>
      <c r="O1885">
        <f t="shared" si="266"/>
        <v>14</v>
      </c>
      <c r="P1885" t="str">
        <f t="shared" si="267"/>
        <v>Apr</v>
      </c>
      <c r="Q1885">
        <f t="shared" si="268"/>
        <v>3</v>
      </c>
      <c r="R1885" t="str">
        <f t="shared" si="269"/>
        <v>Fri</v>
      </c>
    </row>
    <row r="1886" spans="1:18" x14ac:dyDescent="0.25">
      <c r="A1886" t="str">
        <f>PROPER(Sheet1!A1887)</f>
        <v>The Wing</v>
      </c>
      <c r="B1886" t="str">
        <f>PROPER(Sheet1!B1887)</f>
        <v>New York City</v>
      </c>
      <c r="C1886" t="s">
        <v>60</v>
      </c>
      <c r="E1886" s="2">
        <v>0.5</v>
      </c>
      <c r="F1886" s="1">
        <v>43924</v>
      </c>
      <c r="G1886" t="s">
        <v>33</v>
      </c>
      <c r="H1886" t="s">
        <v>29</v>
      </c>
      <c r="I1886" s="3">
        <v>117</v>
      </c>
      <c r="J1886" s="4">
        <f t="shared" si="261"/>
        <v>117000</v>
      </c>
      <c r="K1886">
        <f t="shared" si="262"/>
        <v>0</v>
      </c>
      <c r="L1886">
        <f t="shared" si="263"/>
        <v>0</v>
      </c>
      <c r="M1886">
        <f t="shared" si="264"/>
        <v>2020</v>
      </c>
      <c r="N1886">
        <f t="shared" si="265"/>
        <v>4</v>
      </c>
      <c r="O1886">
        <f t="shared" si="266"/>
        <v>14</v>
      </c>
      <c r="P1886" t="str">
        <f t="shared" si="267"/>
        <v>Apr</v>
      </c>
      <c r="Q1886">
        <f t="shared" si="268"/>
        <v>3</v>
      </c>
      <c r="R1886" t="str">
        <f t="shared" si="269"/>
        <v>Fri</v>
      </c>
    </row>
    <row r="1887" spans="1:18" x14ac:dyDescent="0.25">
      <c r="A1887" t="str">
        <f>PROPER(Sheet1!A1888)</f>
        <v>Mindbody</v>
      </c>
      <c r="B1887" t="str">
        <f>PROPER(Sheet1!B1888)</f>
        <v>San Luis Obispo</v>
      </c>
      <c r="C1887" t="s">
        <v>71</v>
      </c>
      <c r="D1887">
        <v>700</v>
      </c>
      <c r="E1887" s="2">
        <v>0.35</v>
      </c>
      <c r="F1887" s="1">
        <v>43923</v>
      </c>
      <c r="G1887" t="s">
        <v>11</v>
      </c>
      <c r="H1887" t="s">
        <v>29</v>
      </c>
      <c r="I1887" s="3">
        <v>114</v>
      </c>
      <c r="J1887" s="4">
        <f t="shared" si="261"/>
        <v>114000</v>
      </c>
      <c r="K1887">
        <f t="shared" si="262"/>
        <v>2000.0000000000002</v>
      </c>
      <c r="L1887">
        <f t="shared" si="263"/>
        <v>1300.0000000000002</v>
      </c>
      <c r="M1887">
        <f t="shared" si="264"/>
        <v>2020</v>
      </c>
      <c r="N1887">
        <f t="shared" si="265"/>
        <v>4</v>
      </c>
      <c r="O1887">
        <f t="shared" si="266"/>
        <v>14</v>
      </c>
      <c r="P1887" t="str">
        <f t="shared" si="267"/>
        <v>Apr</v>
      </c>
      <c r="Q1887">
        <f t="shared" si="268"/>
        <v>2</v>
      </c>
      <c r="R1887" t="str">
        <f t="shared" si="269"/>
        <v>Thu</v>
      </c>
    </row>
    <row r="1888" spans="1:18" x14ac:dyDescent="0.25">
      <c r="A1888" t="str">
        <f>PROPER(Sheet1!A1889)</f>
        <v>Katerra</v>
      </c>
      <c r="B1888" t="str">
        <f>PROPER(Sheet1!B1889)</f>
        <v>Sf Bay Area</v>
      </c>
      <c r="C1888" t="s">
        <v>151</v>
      </c>
      <c r="D1888">
        <v>240</v>
      </c>
      <c r="E1888" s="2">
        <v>0.03</v>
      </c>
      <c r="F1888" s="1">
        <v>43923</v>
      </c>
      <c r="G1888" t="s">
        <v>72</v>
      </c>
      <c r="H1888" t="s">
        <v>29</v>
      </c>
      <c r="I1888" s="3">
        <v>1200</v>
      </c>
      <c r="J1888" s="4">
        <f t="shared" si="261"/>
        <v>1200000</v>
      </c>
      <c r="K1888">
        <f t="shared" si="262"/>
        <v>8000</v>
      </c>
      <c r="L1888">
        <f t="shared" si="263"/>
        <v>7760</v>
      </c>
      <c r="M1888">
        <f t="shared" si="264"/>
        <v>2020</v>
      </c>
      <c r="N1888">
        <f t="shared" si="265"/>
        <v>4</v>
      </c>
      <c r="O1888">
        <f t="shared" si="266"/>
        <v>14</v>
      </c>
      <c r="P1888" t="str">
        <f t="shared" si="267"/>
        <v>Apr</v>
      </c>
      <c r="Q1888">
        <f t="shared" si="268"/>
        <v>2</v>
      </c>
      <c r="R1888" t="str">
        <f t="shared" si="269"/>
        <v>Thu</v>
      </c>
    </row>
    <row r="1889" spans="1:18" x14ac:dyDescent="0.25">
      <c r="A1889" t="str">
        <f>PROPER(Sheet1!A1890)</f>
        <v>Ritual</v>
      </c>
      <c r="B1889" t="str">
        <f>PROPER(Sheet1!B1890)</f>
        <v>Toronto</v>
      </c>
      <c r="C1889" t="s">
        <v>41</v>
      </c>
      <c r="D1889">
        <v>196</v>
      </c>
      <c r="E1889" s="2">
        <v>0.54</v>
      </c>
      <c r="F1889" s="1">
        <v>43923</v>
      </c>
      <c r="G1889" t="s">
        <v>33</v>
      </c>
      <c r="H1889" t="s">
        <v>109</v>
      </c>
      <c r="I1889" s="3">
        <v>112</v>
      </c>
      <c r="J1889" s="4">
        <f t="shared" si="261"/>
        <v>112000</v>
      </c>
      <c r="K1889">
        <f t="shared" si="262"/>
        <v>362.96296296296293</v>
      </c>
      <c r="L1889">
        <f t="shared" si="263"/>
        <v>166.96296296296293</v>
      </c>
      <c r="M1889">
        <f t="shared" si="264"/>
        <v>2020</v>
      </c>
      <c r="N1889">
        <f t="shared" si="265"/>
        <v>4</v>
      </c>
      <c r="O1889">
        <f t="shared" si="266"/>
        <v>14</v>
      </c>
      <c r="P1889" t="str">
        <f t="shared" si="267"/>
        <v>Apr</v>
      </c>
      <c r="Q1889">
        <f t="shared" si="268"/>
        <v>2</v>
      </c>
      <c r="R1889" t="str">
        <f t="shared" si="269"/>
        <v>Thu</v>
      </c>
    </row>
    <row r="1890" spans="1:18" x14ac:dyDescent="0.25">
      <c r="A1890" t="str">
        <f>PROPER(Sheet1!A1891)</f>
        <v>Classpass</v>
      </c>
      <c r="B1890" t="str">
        <f>PROPER(Sheet1!B1891)</f>
        <v>New York City</v>
      </c>
      <c r="C1890" t="s">
        <v>71</v>
      </c>
      <c r="D1890">
        <v>154</v>
      </c>
      <c r="E1890" s="2">
        <v>0.22</v>
      </c>
      <c r="F1890" s="1">
        <v>43923</v>
      </c>
      <c r="G1890" t="s">
        <v>74</v>
      </c>
      <c r="H1890" t="s">
        <v>29</v>
      </c>
      <c r="I1890" s="3">
        <v>549</v>
      </c>
      <c r="J1890" s="4">
        <f t="shared" si="261"/>
        <v>549000</v>
      </c>
      <c r="K1890">
        <f t="shared" si="262"/>
        <v>700</v>
      </c>
      <c r="L1890">
        <f t="shared" si="263"/>
        <v>546</v>
      </c>
      <c r="M1890">
        <f t="shared" si="264"/>
        <v>2020</v>
      </c>
      <c r="N1890">
        <f t="shared" si="265"/>
        <v>4</v>
      </c>
      <c r="O1890">
        <f t="shared" si="266"/>
        <v>14</v>
      </c>
      <c r="P1890" t="str">
        <f t="shared" si="267"/>
        <v>Apr</v>
      </c>
      <c r="Q1890">
        <f t="shared" si="268"/>
        <v>2</v>
      </c>
      <c r="R1890" t="str">
        <f t="shared" si="269"/>
        <v>Thu</v>
      </c>
    </row>
    <row r="1891" spans="1:18" x14ac:dyDescent="0.25">
      <c r="A1891" t="str">
        <f>PROPER(Sheet1!A1892)</f>
        <v>Egym</v>
      </c>
      <c r="B1891" t="str">
        <f>PROPER(Sheet1!B1892)</f>
        <v>Munich</v>
      </c>
      <c r="C1891" t="s">
        <v>71</v>
      </c>
      <c r="D1891">
        <v>100</v>
      </c>
      <c r="E1891" s="2">
        <v>0.25</v>
      </c>
      <c r="F1891" s="1">
        <v>43923</v>
      </c>
      <c r="G1891" t="s">
        <v>72</v>
      </c>
      <c r="H1891" t="s">
        <v>127</v>
      </c>
      <c r="I1891" s="3">
        <v>109</v>
      </c>
      <c r="J1891" s="4">
        <f t="shared" si="261"/>
        <v>109000</v>
      </c>
      <c r="K1891">
        <f t="shared" si="262"/>
        <v>400</v>
      </c>
      <c r="L1891">
        <f t="shared" si="263"/>
        <v>300</v>
      </c>
      <c r="M1891">
        <f t="shared" si="264"/>
        <v>2020</v>
      </c>
      <c r="N1891">
        <f t="shared" si="265"/>
        <v>4</v>
      </c>
      <c r="O1891">
        <f t="shared" si="266"/>
        <v>14</v>
      </c>
      <c r="P1891" t="str">
        <f t="shared" si="267"/>
        <v>Apr</v>
      </c>
      <c r="Q1891">
        <f t="shared" si="268"/>
        <v>2</v>
      </c>
      <c r="R1891" t="str">
        <f t="shared" si="269"/>
        <v>Thu</v>
      </c>
    </row>
    <row r="1892" spans="1:18" x14ac:dyDescent="0.25">
      <c r="A1892" t="str">
        <f>PROPER(Sheet1!A1893)</f>
        <v>Voi</v>
      </c>
      <c r="B1892" t="str">
        <f>PROPER(Sheet1!B1893)</f>
        <v>Stockholm</v>
      </c>
      <c r="C1892" t="s">
        <v>94</v>
      </c>
      <c r="D1892">
        <v>100</v>
      </c>
      <c r="F1892" s="1">
        <v>43923</v>
      </c>
      <c r="G1892" t="s">
        <v>63</v>
      </c>
      <c r="H1892" t="s">
        <v>12</v>
      </c>
      <c r="I1892" s="3">
        <v>167</v>
      </c>
      <c r="J1892" s="4">
        <f t="shared" si="261"/>
        <v>167000</v>
      </c>
      <c r="K1892">
        <f t="shared" si="262"/>
        <v>0</v>
      </c>
      <c r="L1892">
        <f t="shared" si="263"/>
        <v>-100</v>
      </c>
      <c r="M1892">
        <f t="shared" si="264"/>
        <v>2020</v>
      </c>
      <c r="N1892">
        <f t="shared" si="265"/>
        <v>4</v>
      </c>
      <c r="O1892">
        <f t="shared" si="266"/>
        <v>14</v>
      </c>
      <c r="P1892" t="str">
        <f t="shared" si="267"/>
        <v>Apr</v>
      </c>
      <c r="Q1892">
        <f t="shared" si="268"/>
        <v>2</v>
      </c>
      <c r="R1892" t="str">
        <f t="shared" si="269"/>
        <v>Thu</v>
      </c>
    </row>
    <row r="1893" spans="1:18" x14ac:dyDescent="0.25">
      <c r="A1893" t="str">
        <f>PROPER(Sheet1!A1894)</f>
        <v>Industrious</v>
      </c>
      <c r="B1893" t="str">
        <f>PROPER(Sheet1!B1894)</f>
        <v>New York City</v>
      </c>
      <c r="C1893" t="s">
        <v>60</v>
      </c>
      <c r="D1893">
        <v>90</v>
      </c>
      <c r="E1893" s="2">
        <v>0.2</v>
      </c>
      <c r="F1893" s="1">
        <v>43923</v>
      </c>
      <c r="G1893" t="s">
        <v>72</v>
      </c>
      <c r="H1893" t="s">
        <v>29</v>
      </c>
      <c r="I1893" s="3">
        <v>222</v>
      </c>
      <c r="J1893" s="4">
        <f t="shared" si="261"/>
        <v>222000</v>
      </c>
      <c r="K1893">
        <f t="shared" si="262"/>
        <v>450</v>
      </c>
      <c r="L1893">
        <f t="shared" si="263"/>
        <v>360</v>
      </c>
      <c r="M1893">
        <f t="shared" si="264"/>
        <v>2020</v>
      </c>
      <c r="N1893">
        <f t="shared" si="265"/>
        <v>4</v>
      </c>
      <c r="O1893">
        <f t="shared" si="266"/>
        <v>14</v>
      </c>
      <c r="P1893" t="str">
        <f t="shared" si="267"/>
        <v>Apr</v>
      </c>
      <c r="Q1893">
        <f t="shared" si="268"/>
        <v>2</v>
      </c>
      <c r="R1893" t="str">
        <f t="shared" si="269"/>
        <v>Thu</v>
      </c>
    </row>
    <row r="1894" spans="1:18" x14ac:dyDescent="0.25">
      <c r="A1894" t="str">
        <f>PROPER(Sheet1!A1895)</f>
        <v>1Stdibs</v>
      </c>
      <c r="B1894" t="str">
        <f>PROPER(Sheet1!B1895)</f>
        <v>New York City</v>
      </c>
      <c r="C1894" t="s">
        <v>20</v>
      </c>
      <c r="D1894">
        <v>70</v>
      </c>
      <c r="E1894" s="2">
        <v>0.17</v>
      </c>
      <c r="F1894" s="1">
        <v>43923</v>
      </c>
      <c r="G1894" t="s">
        <v>72</v>
      </c>
      <c r="H1894" t="s">
        <v>29</v>
      </c>
      <c r="I1894" s="3">
        <v>253</v>
      </c>
      <c r="J1894" s="4">
        <f t="shared" si="261"/>
        <v>253000</v>
      </c>
      <c r="K1894">
        <f t="shared" si="262"/>
        <v>411.76470588235293</v>
      </c>
      <c r="L1894">
        <f t="shared" si="263"/>
        <v>341.76470588235293</v>
      </c>
      <c r="M1894">
        <f t="shared" si="264"/>
        <v>2020</v>
      </c>
      <c r="N1894">
        <f t="shared" si="265"/>
        <v>4</v>
      </c>
      <c r="O1894">
        <f t="shared" si="266"/>
        <v>14</v>
      </c>
      <c r="P1894" t="str">
        <f t="shared" si="267"/>
        <v>Apr</v>
      </c>
      <c r="Q1894">
        <f t="shared" si="268"/>
        <v>2</v>
      </c>
      <c r="R1894" t="str">
        <f t="shared" si="269"/>
        <v>Thu</v>
      </c>
    </row>
    <row r="1895" spans="1:18" x14ac:dyDescent="0.25">
      <c r="A1895" t="str">
        <f>PROPER(Sheet1!A1896)</f>
        <v>Thirdlove</v>
      </c>
      <c r="B1895" t="str">
        <f>PROPER(Sheet1!B1896)</f>
        <v>Sf Bay Area</v>
      </c>
      <c r="C1895" t="s">
        <v>20</v>
      </c>
      <c r="D1895">
        <v>65</v>
      </c>
      <c r="E1895" s="2">
        <v>0.3</v>
      </c>
      <c r="F1895" s="1">
        <v>43923</v>
      </c>
      <c r="G1895" t="s">
        <v>63</v>
      </c>
      <c r="H1895" t="s">
        <v>29</v>
      </c>
      <c r="I1895" s="3">
        <v>68</v>
      </c>
      <c r="J1895" s="4">
        <f t="shared" si="261"/>
        <v>68000</v>
      </c>
      <c r="K1895">
        <f t="shared" si="262"/>
        <v>216.66666666666669</v>
      </c>
      <c r="L1895">
        <f t="shared" si="263"/>
        <v>151.66666666666669</v>
      </c>
      <c r="M1895">
        <f t="shared" si="264"/>
        <v>2020</v>
      </c>
      <c r="N1895">
        <f t="shared" si="265"/>
        <v>4</v>
      </c>
      <c r="O1895">
        <f t="shared" si="266"/>
        <v>14</v>
      </c>
      <c r="P1895" t="str">
        <f t="shared" si="267"/>
        <v>Apr</v>
      </c>
      <c r="Q1895">
        <f t="shared" si="268"/>
        <v>2</v>
      </c>
      <c r="R1895" t="str">
        <f t="shared" si="269"/>
        <v>Thu</v>
      </c>
    </row>
    <row r="1896" spans="1:18" x14ac:dyDescent="0.25">
      <c r="A1896" t="str">
        <f>PROPER(Sheet1!A1897)</f>
        <v>Latch</v>
      </c>
      <c r="B1896" t="str">
        <f>PROPER(Sheet1!B1897)</f>
        <v>New York City</v>
      </c>
      <c r="C1896" t="s">
        <v>91</v>
      </c>
      <c r="D1896">
        <v>60</v>
      </c>
      <c r="F1896" s="1">
        <v>43923</v>
      </c>
      <c r="G1896" t="s">
        <v>63</v>
      </c>
      <c r="H1896" t="s">
        <v>29</v>
      </c>
      <c r="I1896" s="3">
        <v>152</v>
      </c>
      <c r="J1896" s="4">
        <f t="shared" si="261"/>
        <v>152000</v>
      </c>
      <c r="K1896">
        <f t="shared" si="262"/>
        <v>0</v>
      </c>
      <c r="L1896">
        <f t="shared" si="263"/>
        <v>-60</v>
      </c>
      <c r="M1896">
        <f t="shared" si="264"/>
        <v>2020</v>
      </c>
      <c r="N1896">
        <f t="shared" si="265"/>
        <v>4</v>
      </c>
      <c r="O1896">
        <f t="shared" si="266"/>
        <v>14</v>
      </c>
      <c r="P1896" t="str">
        <f t="shared" si="267"/>
        <v>Apr</v>
      </c>
      <c r="Q1896">
        <f t="shared" si="268"/>
        <v>2</v>
      </c>
      <c r="R1896" t="str">
        <f t="shared" si="269"/>
        <v>Thu</v>
      </c>
    </row>
    <row r="1897" spans="1:18" x14ac:dyDescent="0.25">
      <c r="A1897" t="str">
        <f>PROPER(Sheet1!A1898)</f>
        <v>The Predictive Index</v>
      </c>
      <c r="B1897" t="str">
        <f>PROPER(Sheet1!B1898)</f>
        <v>Boston</v>
      </c>
      <c r="C1897" t="s">
        <v>50</v>
      </c>
      <c r="D1897">
        <v>59</v>
      </c>
      <c r="E1897" s="2">
        <v>0.25</v>
      </c>
      <c r="F1897" s="1">
        <v>43923</v>
      </c>
      <c r="G1897" t="s">
        <v>44</v>
      </c>
      <c r="H1897" t="s">
        <v>29</v>
      </c>
      <c r="I1897" s="3">
        <v>65</v>
      </c>
      <c r="J1897" s="4">
        <f t="shared" si="261"/>
        <v>65000</v>
      </c>
      <c r="K1897">
        <f t="shared" si="262"/>
        <v>236</v>
      </c>
      <c r="L1897">
        <f t="shared" si="263"/>
        <v>177</v>
      </c>
      <c r="M1897">
        <f t="shared" si="264"/>
        <v>2020</v>
      </c>
      <c r="N1897">
        <f t="shared" si="265"/>
        <v>4</v>
      </c>
      <c r="O1897">
        <f t="shared" si="266"/>
        <v>14</v>
      </c>
      <c r="P1897" t="str">
        <f t="shared" si="267"/>
        <v>Apr</v>
      </c>
      <c r="Q1897">
        <f t="shared" si="268"/>
        <v>2</v>
      </c>
      <c r="R1897" t="str">
        <f t="shared" si="269"/>
        <v>Thu</v>
      </c>
    </row>
    <row r="1898" spans="1:18" x14ac:dyDescent="0.25">
      <c r="A1898" t="str">
        <f>PROPER(Sheet1!A1899)</f>
        <v>Shuttl</v>
      </c>
      <c r="B1898" t="str">
        <f>PROPER(Sheet1!B1899)</f>
        <v>New Delhi</v>
      </c>
      <c r="C1898" t="s">
        <v>94</v>
      </c>
      <c r="D1898">
        <v>40</v>
      </c>
      <c r="F1898" s="1">
        <v>43923</v>
      </c>
      <c r="G1898" t="s">
        <v>33</v>
      </c>
      <c r="H1898" t="s">
        <v>17</v>
      </c>
      <c r="I1898" s="3">
        <v>122</v>
      </c>
      <c r="J1898" s="4">
        <f t="shared" si="261"/>
        <v>122000</v>
      </c>
      <c r="K1898">
        <f t="shared" si="262"/>
        <v>0</v>
      </c>
      <c r="L1898">
        <f t="shared" si="263"/>
        <v>-40</v>
      </c>
      <c r="M1898">
        <f t="shared" si="264"/>
        <v>2020</v>
      </c>
      <c r="N1898">
        <f t="shared" si="265"/>
        <v>4</v>
      </c>
      <c r="O1898">
        <f t="shared" si="266"/>
        <v>14</v>
      </c>
      <c r="P1898" t="str">
        <f t="shared" si="267"/>
        <v>Apr</v>
      </c>
      <c r="Q1898">
        <f t="shared" si="268"/>
        <v>2</v>
      </c>
      <c r="R1898" t="str">
        <f t="shared" si="269"/>
        <v>Thu</v>
      </c>
    </row>
    <row r="1899" spans="1:18" x14ac:dyDescent="0.25">
      <c r="A1899" t="str">
        <f>PROPER(Sheet1!A1900)</f>
        <v>Jobcase</v>
      </c>
      <c r="B1899" t="str">
        <f>PROPER(Sheet1!B1900)</f>
        <v>Boston</v>
      </c>
      <c r="C1899" t="s">
        <v>488</v>
      </c>
      <c r="D1899">
        <v>39</v>
      </c>
      <c r="E1899" s="2">
        <v>0.2</v>
      </c>
      <c r="F1899" s="1">
        <v>43923</v>
      </c>
      <c r="G1899" t="s">
        <v>217</v>
      </c>
      <c r="H1899" t="s">
        <v>29</v>
      </c>
      <c r="I1899" s="3">
        <v>118</v>
      </c>
      <c r="J1899" s="4">
        <f t="shared" si="261"/>
        <v>118000</v>
      </c>
      <c r="K1899">
        <f t="shared" si="262"/>
        <v>195</v>
      </c>
      <c r="L1899">
        <f t="shared" si="263"/>
        <v>156</v>
      </c>
      <c r="M1899">
        <f t="shared" si="264"/>
        <v>2020</v>
      </c>
      <c r="N1899">
        <f t="shared" si="265"/>
        <v>4</v>
      </c>
      <c r="O1899">
        <f t="shared" si="266"/>
        <v>14</v>
      </c>
      <c r="P1899" t="str">
        <f t="shared" si="267"/>
        <v>Apr</v>
      </c>
      <c r="Q1899">
        <f t="shared" si="268"/>
        <v>2</v>
      </c>
      <c r="R1899" t="str">
        <f t="shared" si="269"/>
        <v>Thu</v>
      </c>
    </row>
    <row r="1900" spans="1:18" x14ac:dyDescent="0.25">
      <c r="A1900" t="str">
        <f>PROPER(Sheet1!A1901)</f>
        <v>Copper</v>
      </c>
      <c r="B1900" t="str">
        <f>PROPER(Sheet1!B1901)</f>
        <v>Sf Bay Area</v>
      </c>
      <c r="C1900" t="s">
        <v>15</v>
      </c>
      <c r="D1900">
        <v>35</v>
      </c>
      <c r="F1900" s="1">
        <v>43923</v>
      </c>
      <c r="G1900" t="s">
        <v>33</v>
      </c>
      <c r="H1900" t="s">
        <v>29</v>
      </c>
      <c r="I1900" s="3">
        <v>102</v>
      </c>
      <c r="J1900" s="4">
        <f t="shared" si="261"/>
        <v>102000</v>
      </c>
      <c r="K1900">
        <f t="shared" si="262"/>
        <v>0</v>
      </c>
      <c r="L1900">
        <f t="shared" si="263"/>
        <v>-35</v>
      </c>
      <c r="M1900">
        <f t="shared" si="264"/>
        <v>2020</v>
      </c>
      <c r="N1900">
        <f t="shared" si="265"/>
        <v>4</v>
      </c>
      <c r="O1900">
        <f t="shared" si="266"/>
        <v>14</v>
      </c>
      <c r="P1900" t="str">
        <f t="shared" si="267"/>
        <v>Apr</v>
      </c>
      <c r="Q1900">
        <f t="shared" si="268"/>
        <v>2</v>
      </c>
      <c r="R1900" t="str">
        <f t="shared" si="269"/>
        <v>Thu</v>
      </c>
    </row>
    <row r="1901" spans="1:18" x14ac:dyDescent="0.25">
      <c r="A1901" t="str">
        <f>PROPER(Sheet1!A1902)</f>
        <v>Dynamic Signal</v>
      </c>
      <c r="B1901" t="str">
        <f>PROPER(Sheet1!B1902)</f>
        <v>Sf Bay Area</v>
      </c>
      <c r="C1901" t="s">
        <v>50</v>
      </c>
      <c r="D1901">
        <v>35</v>
      </c>
      <c r="E1901" s="2">
        <v>0.19</v>
      </c>
      <c r="F1901" s="1">
        <v>43923</v>
      </c>
      <c r="G1901" t="s">
        <v>74</v>
      </c>
      <c r="H1901" t="s">
        <v>29</v>
      </c>
      <c r="I1901" s="3">
        <v>114</v>
      </c>
      <c r="J1901" s="4">
        <f t="shared" si="261"/>
        <v>114000</v>
      </c>
      <c r="K1901">
        <f t="shared" si="262"/>
        <v>184.21052631578948</v>
      </c>
      <c r="L1901">
        <f t="shared" si="263"/>
        <v>149.21052631578948</v>
      </c>
      <c r="M1901">
        <f t="shared" si="264"/>
        <v>2020</v>
      </c>
      <c r="N1901">
        <f t="shared" si="265"/>
        <v>4</v>
      </c>
      <c r="O1901">
        <f t="shared" si="266"/>
        <v>14</v>
      </c>
      <c r="P1901" t="str">
        <f t="shared" si="267"/>
        <v>Apr</v>
      </c>
      <c r="Q1901">
        <f t="shared" si="268"/>
        <v>2</v>
      </c>
      <c r="R1901" t="str">
        <f t="shared" si="269"/>
        <v>Thu</v>
      </c>
    </row>
    <row r="1902" spans="1:18" x14ac:dyDescent="0.25">
      <c r="A1902" t="str">
        <f>PROPER(Sheet1!A1903)</f>
        <v>Fiscalnote</v>
      </c>
      <c r="B1902" t="str">
        <f>PROPER(Sheet1!B1903)</f>
        <v>Washington D.C.</v>
      </c>
      <c r="C1902" t="s">
        <v>10</v>
      </c>
      <c r="D1902">
        <v>30</v>
      </c>
      <c r="F1902" s="1">
        <v>43923</v>
      </c>
      <c r="G1902" t="s">
        <v>72</v>
      </c>
      <c r="H1902" t="s">
        <v>29</v>
      </c>
      <c r="I1902" s="3">
        <v>50</v>
      </c>
      <c r="J1902" s="4">
        <f t="shared" si="261"/>
        <v>50000</v>
      </c>
      <c r="K1902">
        <f t="shared" si="262"/>
        <v>0</v>
      </c>
      <c r="L1902">
        <f t="shared" si="263"/>
        <v>-30</v>
      </c>
      <c r="M1902">
        <f t="shared" si="264"/>
        <v>2020</v>
      </c>
      <c r="N1902">
        <f t="shared" si="265"/>
        <v>4</v>
      </c>
      <c r="O1902">
        <f t="shared" si="266"/>
        <v>14</v>
      </c>
      <c r="P1902" t="str">
        <f t="shared" si="267"/>
        <v>Apr</v>
      </c>
      <c r="Q1902">
        <f t="shared" si="268"/>
        <v>2</v>
      </c>
      <c r="R1902" t="str">
        <f t="shared" si="269"/>
        <v>Thu</v>
      </c>
    </row>
    <row r="1903" spans="1:18" x14ac:dyDescent="0.25">
      <c r="A1903" t="str">
        <f>PROPER(Sheet1!A1904)</f>
        <v>Sauce Labs</v>
      </c>
      <c r="B1903" t="str">
        <f>PROPER(Sheet1!B1904)</f>
        <v>Sf Bay Area</v>
      </c>
      <c r="C1903" t="s">
        <v>115</v>
      </c>
      <c r="D1903">
        <v>30</v>
      </c>
      <c r="E1903" s="2">
        <v>0.15</v>
      </c>
      <c r="F1903" s="1">
        <v>43923</v>
      </c>
      <c r="G1903" t="s">
        <v>16</v>
      </c>
      <c r="H1903" t="s">
        <v>29</v>
      </c>
      <c r="I1903" s="3">
        <v>151</v>
      </c>
      <c r="J1903" s="4">
        <f t="shared" si="261"/>
        <v>151000</v>
      </c>
      <c r="K1903">
        <f t="shared" si="262"/>
        <v>200</v>
      </c>
      <c r="L1903">
        <f t="shared" si="263"/>
        <v>170</v>
      </c>
      <c r="M1903">
        <f t="shared" si="264"/>
        <v>2020</v>
      </c>
      <c r="N1903">
        <f t="shared" si="265"/>
        <v>4</v>
      </c>
      <c r="O1903">
        <f t="shared" si="266"/>
        <v>14</v>
      </c>
      <c r="P1903" t="str">
        <f t="shared" si="267"/>
        <v>Apr</v>
      </c>
      <c r="Q1903">
        <f t="shared" si="268"/>
        <v>2</v>
      </c>
      <c r="R1903" t="str">
        <f t="shared" si="269"/>
        <v>Thu</v>
      </c>
    </row>
    <row r="1904" spans="1:18" x14ac:dyDescent="0.25">
      <c r="A1904" t="str">
        <f>PROPER(Sheet1!A1905)</f>
        <v>Humu</v>
      </c>
      <c r="B1904" t="str">
        <f>PROPER(Sheet1!B1905)</f>
        <v>Sf Bay Area</v>
      </c>
      <c r="C1904" t="s">
        <v>50</v>
      </c>
      <c r="D1904">
        <v>26</v>
      </c>
      <c r="F1904" s="1">
        <v>43923</v>
      </c>
      <c r="G1904" t="s">
        <v>63</v>
      </c>
      <c r="H1904" t="s">
        <v>29</v>
      </c>
      <c r="I1904" s="3">
        <v>40</v>
      </c>
      <c r="J1904" s="4">
        <f t="shared" si="261"/>
        <v>40000</v>
      </c>
      <c r="K1904">
        <f t="shared" si="262"/>
        <v>0</v>
      </c>
      <c r="L1904">
        <f t="shared" si="263"/>
        <v>-26</v>
      </c>
      <c r="M1904">
        <f t="shared" si="264"/>
        <v>2020</v>
      </c>
      <c r="N1904">
        <f t="shared" si="265"/>
        <v>4</v>
      </c>
      <c r="O1904">
        <f t="shared" si="266"/>
        <v>14</v>
      </c>
      <c r="P1904" t="str">
        <f t="shared" si="267"/>
        <v>Apr</v>
      </c>
      <c r="Q1904">
        <f t="shared" si="268"/>
        <v>2</v>
      </c>
      <c r="R1904" t="str">
        <f t="shared" si="269"/>
        <v>Thu</v>
      </c>
    </row>
    <row r="1905" spans="1:18" x14ac:dyDescent="0.25">
      <c r="A1905" t="str">
        <f>PROPER(Sheet1!A1906)</f>
        <v>Triplelift</v>
      </c>
      <c r="B1905" t="str">
        <f>PROPER(Sheet1!B1906)</f>
        <v>New York City</v>
      </c>
      <c r="C1905" t="s">
        <v>15</v>
      </c>
      <c r="D1905">
        <v>23</v>
      </c>
      <c r="E1905" s="2">
        <v>7.0000000000000007E-2</v>
      </c>
      <c r="F1905" s="1">
        <v>43923</v>
      </c>
      <c r="G1905" t="s">
        <v>63</v>
      </c>
      <c r="H1905" t="s">
        <v>29</v>
      </c>
      <c r="I1905" s="3">
        <v>16</v>
      </c>
      <c r="J1905" s="4">
        <f t="shared" si="261"/>
        <v>16000</v>
      </c>
      <c r="K1905">
        <f t="shared" si="262"/>
        <v>328.57142857142856</v>
      </c>
      <c r="L1905">
        <f t="shared" si="263"/>
        <v>305.57142857142856</v>
      </c>
      <c r="M1905">
        <f t="shared" si="264"/>
        <v>2020</v>
      </c>
      <c r="N1905">
        <f t="shared" si="265"/>
        <v>4</v>
      </c>
      <c r="O1905">
        <f t="shared" si="266"/>
        <v>14</v>
      </c>
      <c r="P1905" t="str">
        <f t="shared" si="267"/>
        <v>Apr</v>
      </c>
      <c r="Q1905">
        <f t="shared" si="268"/>
        <v>2</v>
      </c>
      <c r="R1905" t="str">
        <f t="shared" si="269"/>
        <v>Thu</v>
      </c>
    </row>
    <row r="1906" spans="1:18" x14ac:dyDescent="0.25">
      <c r="A1906" t="str">
        <f>PROPER(Sheet1!A1907)</f>
        <v>Coding Dojo</v>
      </c>
      <c r="B1906" t="str">
        <f>PROPER(Sheet1!B1907)</f>
        <v>Seattle</v>
      </c>
      <c r="C1906" t="s">
        <v>25</v>
      </c>
      <c r="D1906">
        <v>7</v>
      </c>
      <c r="E1906" s="2">
        <v>7.0000000000000007E-2</v>
      </c>
      <c r="F1906" s="1">
        <v>43923</v>
      </c>
      <c r="G1906" t="s">
        <v>16</v>
      </c>
      <c r="H1906" t="s">
        <v>29</v>
      </c>
      <c r="I1906" s="3">
        <v>2</v>
      </c>
      <c r="J1906" s="4">
        <f t="shared" si="261"/>
        <v>2000</v>
      </c>
      <c r="K1906">
        <f t="shared" si="262"/>
        <v>99.999999999999986</v>
      </c>
      <c r="L1906">
        <f t="shared" si="263"/>
        <v>92.999999999999986</v>
      </c>
      <c r="M1906">
        <f t="shared" si="264"/>
        <v>2020</v>
      </c>
      <c r="N1906">
        <f t="shared" si="265"/>
        <v>4</v>
      </c>
      <c r="O1906">
        <f t="shared" si="266"/>
        <v>14</v>
      </c>
      <c r="P1906" t="str">
        <f t="shared" si="267"/>
        <v>Apr</v>
      </c>
      <c r="Q1906">
        <f t="shared" si="268"/>
        <v>2</v>
      </c>
      <c r="R1906" t="str">
        <f t="shared" si="269"/>
        <v>Thu</v>
      </c>
    </row>
    <row r="1907" spans="1:18" x14ac:dyDescent="0.25">
      <c r="A1907" t="str">
        <f>PROPER(Sheet1!A1908)</f>
        <v>Instamojo</v>
      </c>
      <c r="B1907" t="str">
        <f>PROPER(Sheet1!B1908)</f>
        <v>Bengaluru</v>
      </c>
      <c r="C1907" t="s">
        <v>32</v>
      </c>
      <c r="D1907">
        <v>6</v>
      </c>
      <c r="E1907" s="2">
        <v>0.06</v>
      </c>
      <c r="F1907" s="1">
        <v>43923</v>
      </c>
      <c r="G1907" t="s">
        <v>16</v>
      </c>
      <c r="H1907" t="s">
        <v>17</v>
      </c>
      <c r="I1907" s="3">
        <v>8</v>
      </c>
      <c r="J1907" s="4">
        <f t="shared" si="261"/>
        <v>8000</v>
      </c>
      <c r="K1907">
        <f t="shared" si="262"/>
        <v>100</v>
      </c>
      <c r="L1907">
        <f t="shared" si="263"/>
        <v>94</v>
      </c>
      <c r="M1907">
        <f t="shared" si="264"/>
        <v>2020</v>
      </c>
      <c r="N1907">
        <f t="shared" si="265"/>
        <v>4</v>
      </c>
      <c r="O1907">
        <f t="shared" si="266"/>
        <v>14</v>
      </c>
      <c r="P1907" t="str">
        <f t="shared" si="267"/>
        <v>Apr</v>
      </c>
      <c r="Q1907">
        <f t="shared" si="268"/>
        <v>2</v>
      </c>
      <c r="R1907" t="str">
        <f t="shared" si="269"/>
        <v>Thu</v>
      </c>
    </row>
    <row r="1908" spans="1:18" x14ac:dyDescent="0.25">
      <c r="A1908" t="str">
        <f>PROPER(Sheet1!A1909)</f>
        <v>Synergysuite</v>
      </c>
      <c r="B1908" t="str">
        <f>PROPER(Sheet1!B1909)</f>
        <v>Salt Lake City</v>
      </c>
      <c r="C1908" t="s">
        <v>41</v>
      </c>
      <c r="D1908">
        <v>5</v>
      </c>
      <c r="E1908" s="2">
        <v>7.0000000000000007E-2</v>
      </c>
      <c r="F1908" s="1">
        <v>43923</v>
      </c>
      <c r="G1908" t="s">
        <v>21</v>
      </c>
      <c r="H1908" t="s">
        <v>29</v>
      </c>
      <c r="I1908" s="3">
        <v>6</v>
      </c>
      <c r="J1908" s="4">
        <f t="shared" si="261"/>
        <v>6000</v>
      </c>
      <c r="K1908">
        <f t="shared" si="262"/>
        <v>71.428571428571416</v>
      </c>
      <c r="L1908">
        <f t="shared" si="263"/>
        <v>66.428571428571416</v>
      </c>
      <c r="M1908">
        <f t="shared" si="264"/>
        <v>2020</v>
      </c>
      <c r="N1908">
        <f t="shared" si="265"/>
        <v>4</v>
      </c>
      <c r="O1908">
        <f t="shared" si="266"/>
        <v>14</v>
      </c>
      <c r="P1908" t="str">
        <f t="shared" si="267"/>
        <v>Apr</v>
      </c>
      <c r="Q1908">
        <f t="shared" si="268"/>
        <v>2</v>
      </c>
      <c r="R1908" t="str">
        <f t="shared" si="269"/>
        <v>Thu</v>
      </c>
    </row>
    <row r="1909" spans="1:18" x14ac:dyDescent="0.25">
      <c r="A1909" t="str">
        <f>PROPER(Sheet1!A1910)</f>
        <v>Atlanta Tech Village</v>
      </c>
      <c r="B1909" t="str">
        <f>PROPER(Sheet1!B1910)</f>
        <v>Atlanta</v>
      </c>
      <c r="C1909" t="s">
        <v>60</v>
      </c>
      <c r="E1909" s="2">
        <v>0.5</v>
      </c>
      <c r="F1909" s="1">
        <v>43923</v>
      </c>
      <c r="G1909" t="s">
        <v>16</v>
      </c>
      <c r="H1909" t="s">
        <v>29</v>
      </c>
      <c r="J1909" s="4">
        <f t="shared" si="261"/>
        <v>0</v>
      </c>
      <c r="K1909">
        <f t="shared" si="262"/>
        <v>0</v>
      </c>
      <c r="L1909">
        <f t="shared" si="263"/>
        <v>0</v>
      </c>
      <c r="M1909">
        <f t="shared" si="264"/>
        <v>2020</v>
      </c>
      <c r="N1909">
        <f t="shared" si="265"/>
        <v>4</v>
      </c>
      <c r="O1909">
        <f t="shared" si="266"/>
        <v>14</v>
      </c>
      <c r="P1909" t="str">
        <f t="shared" si="267"/>
        <v>Apr</v>
      </c>
      <c r="Q1909">
        <f t="shared" si="268"/>
        <v>2</v>
      </c>
      <c r="R1909" t="str">
        <f t="shared" si="269"/>
        <v>Thu</v>
      </c>
    </row>
    <row r="1910" spans="1:18" x14ac:dyDescent="0.25">
      <c r="A1910" t="str">
        <f>PROPER(Sheet1!A1911)</f>
        <v>Capillary</v>
      </c>
      <c r="B1910" t="str">
        <f>PROPER(Sheet1!B1911)</f>
        <v>Bengaluru</v>
      </c>
      <c r="C1910" t="s">
        <v>20</v>
      </c>
      <c r="F1910" s="1">
        <v>43923</v>
      </c>
      <c r="G1910" t="s">
        <v>217</v>
      </c>
      <c r="H1910" t="s">
        <v>17</v>
      </c>
      <c r="I1910" s="3">
        <v>102</v>
      </c>
      <c r="J1910" s="4">
        <f t="shared" si="261"/>
        <v>102000</v>
      </c>
      <c r="K1910">
        <f t="shared" si="262"/>
        <v>0</v>
      </c>
      <c r="L1910">
        <f t="shared" si="263"/>
        <v>0</v>
      </c>
      <c r="M1910">
        <f t="shared" si="264"/>
        <v>2020</v>
      </c>
      <c r="N1910">
        <f t="shared" si="265"/>
        <v>4</v>
      </c>
      <c r="O1910">
        <f t="shared" si="266"/>
        <v>14</v>
      </c>
      <c r="P1910" t="str">
        <f t="shared" si="267"/>
        <v>Apr</v>
      </c>
      <c r="Q1910">
        <f t="shared" si="268"/>
        <v>2</v>
      </c>
      <c r="R1910" t="str">
        <f t="shared" si="269"/>
        <v>Thu</v>
      </c>
    </row>
    <row r="1911" spans="1:18" x14ac:dyDescent="0.25">
      <c r="A1911" t="str">
        <f>PROPER(Sheet1!A1912)</f>
        <v>Modsy</v>
      </c>
      <c r="B1911" t="str">
        <f>PROPER(Sheet1!B1912)</f>
        <v>Sf Bay Area</v>
      </c>
      <c r="C1911" t="s">
        <v>20</v>
      </c>
      <c r="F1911" s="1">
        <v>43923</v>
      </c>
      <c r="G1911" t="s">
        <v>33</v>
      </c>
      <c r="H1911" t="s">
        <v>29</v>
      </c>
      <c r="I1911" s="3">
        <v>70</v>
      </c>
      <c r="J1911" s="4">
        <f t="shared" si="261"/>
        <v>70000</v>
      </c>
      <c r="K1911">
        <f t="shared" si="262"/>
        <v>0</v>
      </c>
      <c r="L1911">
        <f t="shared" si="263"/>
        <v>0</v>
      </c>
      <c r="M1911">
        <f t="shared" si="264"/>
        <v>2020</v>
      </c>
      <c r="N1911">
        <f t="shared" si="265"/>
        <v>4</v>
      </c>
      <c r="O1911">
        <f t="shared" si="266"/>
        <v>14</v>
      </c>
      <c r="P1911" t="str">
        <f t="shared" si="267"/>
        <v>Apr</v>
      </c>
      <c r="Q1911">
        <f t="shared" si="268"/>
        <v>2</v>
      </c>
      <c r="R1911" t="str">
        <f t="shared" si="269"/>
        <v>Thu</v>
      </c>
    </row>
    <row r="1912" spans="1:18" x14ac:dyDescent="0.25">
      <c r="A1912" t="str">
        <f>PROPER(Sheet1!A1913)</f>
        <v>The Modist</v>
      </c>
      <c r="B1912" t="str">
        <f>PROPER(Sheet1!B1913)</f>
        <v>Dubai</v>
      </c>
      <c r="C1912" t="s">
        <v>20</v>
      </c>
      <c r="E1912" s="2">
        <v>1</v>
      </c>
      <c r="F1912" s="1">
        <v>43923</v>
      </c>
      <c r="G1912" t="s">
        <v>16</v>
      </c>
      <c r="H1912" t="s">
        <v>1197</v>
      </c>
      <c r="J1912" s="4">
        <f t="shared" si="261"/>
        <v>0</v>
      </c>
      <c r="K1912">
        <f t="shared" si="262"/>
        <v>0</v>
      </c>
      <c r="L1912">
        <f t="shared" si="263"/>
        <v>0</v>
      </c>
      <c r="M1912">
        <f t="shared" si="264"/>
        <v>2020</v>
      </c>
      <c r="N1912">
        <f t="shared" si="265"/>
        <v>4</v>
      </c>
      <c r="O1912">
        <f t="shared" si="266"/>
        <v>14</v>
      </c>
      <c r="P1912" t="str">
        <f t="shared" si="267"/>
        <v>Apr</v>
      </c>
      <c r="Q1912">
        <f t="shared" si="268"/>
        <v>2</v>
      </c>
      <c r="R1912" t="str">
        <f t="shared" si="269"/>
        <v>Thu</v>
      </c>
    </row>
    <row r="1913" spans="1:18" x14ac:dyDescent="0.25">
      <c r="A1913" t="str">
        <f>PROPER(Sheet1!A1914)</f>
        <v>Wonder</v>
      </c>
      <c r="B1913" t="str">
        <f>PROPER(Sheet1!B1914)</f>
        <v>New York City</v>
      </c>
      <c r="C1913" t="s">
        <v>62</v>
      </c>
      <c r="F1913" s="1">
        <v>43923</v>
      </c>
      <c r="G1913" t="s">
        <v>16</v>
      </c>
      <c r="H1913" t="s">
        <v>29</v>
      </c>
      <c r="J1913" s="4">
        <f t="shared" si="261"/>
        <v>0</v>
      </c>
      <c r="K1913">
        <f t="shared" si="262"/>
        <v>0</v>
      </c>
      <c r="L1913">
        <f t="shared" si="263"/>
        <v>0</v>
      </c>
      <c r="M1913">
        <f t="shared" si="264"/>
        <v>2020</v>
      </c>
      <c r="N1913">
        <f t="shared" si="265"/>
        <v>4</v>
      </c>
      <c r="O1913">
        <f t="shared" si="266"/>
        <v>14</v>
      </c>
      <c r="P1913" t="str">
        <f t="shared" si="267"/>
        <v>Apr</v>
      </c>
      <c r="Q1913">
        <f t="shared" si="268"/>
        <v>2</v>
      </c>
      <c r="R1913" t="str">
        <f t="shared" si="269"/>
        <v>Thu</v>
      </c>
    </row>
    <row r="1914" spans="1:18" x14ac:dyDescent="0.25">
      <c r="A1914" t="str">
        <f>PROPER(Sheet1!A1915)</f>
        <v>Booksy</v>
      </c>
      <c r="B1914" t="str">
        <f>PROPER(Sheet1!B1915)</f>
        <v>Sf Bay Area</v>
      </c>
      <c r="C1914" t="s">
        <v>37</v>
      </c>
      <c r="D1914">
        <v>200</v>
      </c>
      <c r="F1914" s="1">
        <v>43922</v>
      </c>
      <c r="G1914" t="s">
        <v>63</v>
      </c>
      <c r="H1914" t="s">
        <v>29</v>
      </c>
      <c r="I1914" s="3">
        <v>48</v>
      </c>
      <c r="J1914" s="4">
        <f t="shared" si="261"/>
        <v>48000</v>
      </c>
      <c r="K1914">
        <f t="shared" si="262"/>
        <v>0</v>
      </c>
      <c r="L1914">
        <f t="shared" si="263"/>
        <v>-200</v>
      </c>
      <c r="M1914">
        <f t="shared" si="264"/>
        <v>2020</v>
      </c>
      <c r="N1914">
        <f t="shared" si="265"/>
        <v>4</v>
      </c>
      <c r="O1914">
        <f t="shared" si="266"/>
        <v>14</v>
      </c>
      <c r="P1914" t="str">
        <f t="shared" si="267"/>
        <v>Apr</v>
      </c>
      <c r="Q1914">
        <f t="shared" si="268"/>
        <v>1</v>
      </c>
      <c r="R1914" t="str">
        <f t="shared" si="269"/>
        <v>Wed</v>
      </c>
    </row>
    <row r="1915" spans="1:18" x14ac:dyDescent="0.25">
      <c r="A1915" t="str">
        <f>PROPER(Sheet1!A1916)</f>
        <v>Flymya</v>
      </c>
      <c r="B1915" t="str">
        <f>PROPER(Sheet1!B1916)</f>
        <v>Yangon</v>
      </c>
      <c r="C1915" t="s">
        <v>101</v>
      </c>
      <c r="D1915">
        <v>200</v>
      </c>
      <c r="E1915" s="2">
        <v>0.33</v>
      </c>
      <c r="F1915" s="1">
        <v>43922</v>
      </c>
      <c r="G1915" t="s">
        <v>16</v>
      </c>
      <c r="H1915" t="s">
        <v>1842</v>
      </c>
      <c r="J1915" s="4">
        <f t="shared" si="261"/>
        <v>0</v>
      </c>
      <c r="K1915">
        <f t="shared" si="262"/>
        <v>606.06060606060601</v>
      </c>
      <c r="L1915">
        <f t="shared" si="263"/>
        <v>406.06060606060601</v>
      </c>
      <c r="M1915">
        <f t="shared" si="264"/>
        <v>2020</v>
      </c>
      <c r="N1915">
        <f t="shared" si="265"/>
        <v>4</v>
      </c>
      <c r="O1915">
        <f t="shared" si="266"/>
        <v>14</v>
      </c>
      <c r="P1915" t="str">
        <f t="shared" si="267"/>
        <v>Apr</v>
      </c>
      <c r="Q1915">
        <f t="shared" si="268"/>
        <v>1</v>
      </c>
      <c r="R1915" t="str">
        <f t="shared" si="269"/>
        <v>Wed</v>
      </c>
    </row>
    <row r="1916" spans="1:18" x14ac:dyDescent="0.25">
      <c r="A1916" t="str">
        <f>PROPER(Sheet1!A1917)</f>
        <v>Patientpop</v>
      </c>
      <c r="B1916" t="str">
        <f>PROPER(Sheet1!B1917)</f>
        <v>Los Angeles</v>
      </c>
      <c r="C1916" t="s">
        <v>43</v>
      </c>
      <c r="D1916">
        <v>100</v>
      </c>
      <c r="E1916" s="2">
        <v>0.2</v>
      </c>
      <c r="F1916" s="1">
        <v>43922</v>
      </c>
      <c r="G1916" t="s">
        <v>63</v>
      </c>
      <c r="H1916" t="s">
        <v>29</v>
      </c>
      <c r="I1916" s="3">
        <v>75</v>
      </c>
      <c r="J1916" s="4">
        <f t="shared" si="261"/>
        <v>75000</v>
      </c>
      <c r="K1916">
        <f t="shared" si="262"/>
        <v>500</v>
      </c>
      <c r="L1916">
        <f t="shared" si="263"/>
        <v>400</v>
      </c>
      <c r="M1916">
        <f t="shared" si="264"/>
        <v>2020</v>
      </c>
      <c r="N1916">
        <f t="shared" si="265"/>
        <v>4</v>
      </c>
      <c r="O1916">
        <f t="shared" si="266"/>
        <v>14</v>
      </c>
      <c r="P1916" t="str">
        <f t="shared" si="267"/>
        <v>Apr</v>
      </c>
      <c r="Q1916">
        <f t="shared" si="268"/>
        <v>1</v>
      </c>
      <c r="R1916" t="str">
        <f t="shared" si="269"/>
        <v>Wed</v>
      </c>
    </row>
    <row r="1917" spans="1:18" x14ac:dyDescent="0.25">
      <c r="A1917" t="str">
        <f>PROPER(Sheet1!A1918)</f>
        <v>Showpad</v>
      </c>
      <c r="B1917" t="str">
        <f>PROPER(Sheet1!B1918)</f>
        <v>Chicago</v>
      </c>
      <c r="C1917" t="s">
        <v>15</v>
      </c>
      <c r="D1917">
        <v>52</v>
      </c>
      <c r="E1917" s="2">
        <v>0.12</v>
      </c>
      <c r="F1917" s="1">
        <v>43922</v>
      </c>
      <c r="G1917" t="s">
        <v>72</v>
      </c>
      <c r="H1917" t="s">
        <v>29</v>
      </c>
      <c r="I1917" s="3">
        <v>159</v>
      </c>
      <c r="J1917" s="4">
        <f t="shared" si="261"/>
        <v>159000</v>
      </c>
      <c r="K1917">
        <f t="shared" si="262"/>
        <v>433.33333333333337</v>
      </c>
      <c r="L1917">
        <f t="shared" si="263"/>
        <v>381.33333333333337</v>
      </c>
      <c r="M1917">
        <f t="shared" si="264"/>
        <v>2020</v>
      </c>
      <c r="N1917">
        <f t="shared" si="265"/>
        <v>4</v>
      </c>
      <c r="O1917">
        <f t="shared" si="266"/>
        <v>14</v>
      </c>
      <c r="P1917" t="str">
        <f t="shared" si="267"/>
        <v>Apr</v>
      </c>
      <c r="Q1917">
        <f t="shared" si="268"/>
        <v>1</v>
      </c>
      <c r="R1917" t="str">
        <f t="shared" si="269"/>
        <v>Wed</v>
      </c>
    </row>
    <row r="1918" spans="1:18" x14ac:dyDescent="0.25">
      <c r="A1918" t="str">
        <f>PROPER(Sheet1!A1919)</f>
        <v>Highsnobiety</v>
      </c>
      <c r="B1918" t="str">
        <f>PROPER(Sheet1!B1919)</f>
        <v>Berlin</v>
      </c>
      <c r="C1918" t="s">
        <v>10</v>
      </c>
      <c r="D1918">
        <v>51</v>
      </c>
      <c r="E1918" s="2">
        <v>0.25</v>
      </c>
      <c r="F1918" s="1">
        <v>43922</v>
      </c>
      <c r="G1918" t="s">
        <v>21</v>
      </c>
      <c r="H1918" t="s">
        <v>127</v>
      </c>
      <c r="I1918" s="3">
        <v>8.5</v>
      </c>
      <c r="J1918" s="4">
        <f t="shared" si="261"/>
        <v>8500</v>
      </c>
      <c r="K1918">
        <f t="shared" si="262"/>
        <v>204</v>
      </c>
      <c r="L1918">
        <f t="shared" si="263"/>
        <v>153</v>
      </c>
      <c r="M1918">
        <f t="shared" si="264"/>
        <v>2020</v>
      </c>
      <c r="N1918">
        <f t="shared" si="265"/>
        <v>4</v>
      </c>
      <c r="O1918">
        <f t="shared" si="266"/>
        <v>14</v>
      </c>
      <c r="P1918" t="str">
        <f t="shared" si="267"/>
        <v>Apr</v>
      </c>
      <c r="Q1918">
        <f t="shared" si="268"/>
        <v>1</v>
      </c>
      <c r="R1918" t="str">
        <f t="shared" si="269"/>
        <v>Wed</v>
      </c>
    </row>
    <row r="1919" spans="1:18" x14ac:dyDescent="0.25">
      <c r="A1919" t="str">
        <f>PROPER(Sheet1!A1920)</f>
        <v>Earnin</v>
      </c>
      <c r="B1919" t="str">
        <f>PROPER(Sheet1!B1920)</f>
        <v>Sf Bay Area</v>
      </c>
      <c r="C1919" t="s">
        <v>32</v>
      </c>
      <c r="D1919">
        <v>50</v>
      </c>
      <c r="E1919" s="2">
        <v>0.2</v>
      </c>
      <c r="F1919" s="1">
        <v>43922</v>
      </c>
      <c r="G1919" t="s">
        <v>33</v>
      </c>
      <c r="H1919" t="s">
        <v>29</v>
      </c>
      <c r="I1919" s="3">
        <v>190</v>
      </c>
      <c r="J1919" s="4">
        <f t="shared" si="261"/>
        <v>190000</v>
      </c>
      <c r="K1919">
        <f t="shared" si="262"/>
        <v>250</v>
      </c>
      <c r="L1919">
        <f t="shared" si="263"/>
        <v>200</v>
      </c>
      <c r="M1919">
        <f t="shared" si="264"/>
        <v>2020</v>
      </c>
      <c r="N1919">
        <f t="shared" si="265"/>
        <v>4</v>
      </c>
      <c r="O1919">
        <f t="shared" si="266"/>
        <v>14</v>
      </c>
      <c r="P1919" t="str">
        <f t="shared" si="267"/>
        <v>Apr</v>
      </c>
      <c r="Q1919">
        <f t="shared" si="268"/>
        <v>1</v>
      </c>
      <c r="R1919" t="str">
        <f t="shared" si="269"/>
        <v>Wed</v>
      </c>
    </row>
    <row r="1920" spans="1:18" x14ac:dyDescent="0.25">
      <c r="A1920" t="str">
        <f>PROPER(Sheet1!A1921)</f>
        <v>Wonolo</v>
      </c>
      <c r="B1920" t="str">
        <f>PROPER(Sheet1!B1921)</f>
        <v>Sf Bay Area</v>
      </c>
      <c r="C1920" t="s">
        <v>488</v>
      </c>
      <c r="D1920">
        <v>46</v>
      </c>
      <c r="E1920" s="2">
        <v>0.13</v>
      </c>
      <c r="F1920" s="1">
        <v>43922</v>
      </c>
      <c r="G1920" t="s">
        <v>33</v>
      </c>
      <c r="H1920" t="s">
        <v>29</v>
      </c>
      <c r="I1920" s="3">
        <v>52</v>
      </c>
      <c r="J1920" s="4">
        <f t="shared" si="261"/>
        <v>52000</v>
      </c>
      <c r="K1920">
        <f t="shared" si="262"/>
        <v>353.84615384615381</v>
      </c>
      <c r="L1920">
        <f t="shared" si="263"/>
        <v>307.84615384615381</v>
      </c>
      <c r="M1920">
        <f t="shared" si="264"/>
        <v>2020</v>
      </c>
      <c r="N1920">
        <f t="shared" si="265"/>
        <v>4</v>
      </c>
      <c r="O1920">
        <f t="shared" si="266"/>
        <v>14</v>
      </c>
      <c r="P1920" t="str">
        <f t="shared" si="267"/>
        <v>Apr</v>
      </c>
      <c r="Q1920">
        <f t="shared" si="268"/>
        <v>1</v>
      </c>
      <c r="R1920" t="str">
        <f t="shared" si="269"/>
        <v>Wed</v>
      </c>
    </row>
    <row r="1921" spans="1:18" x14ac:dyDescent="0.25">
      <c r="A1921" t="str">
        <f>PROPER(Sheet1!A1922)</f>
        <v>Acko</v>
      </c>
      <c r="B1921" t="str">
        <f>PROPER(Sheet1!B1922)</f>
        <v>Mumbai</v>
      </c>
      <c r="C1921" t="s">
        <v>32</v>
      </c>
      <c r="D1921">
        <v>45</v>
      </c>
      <c r="E1921" s="2">
        <v>0.09</v>
      </c>
      <c r="F1921" s="1">
        <v>43922</v>
      </c>
      <c r="G1921" t="s">
        <v>16</v>
      </c>
      <c r="H1921" t="s">
        <v>17</v>
      </c>
      <c r="I1921" s="3">
        <v>143</v>
      </c>
      <c r="J1921" s="4">
        <f t="shared" si="261"/>
        <v>143000</v>
      </c>
      <c r="K1921">
        <f t="shared" si="262"/>
        <v>500</v>
      </c>
      <c r="L1921">
        <f t="shared" si="263"/>
        <v>455</v>
      </c>
      <c r="M1921">
        <f t="shared" si="264"/>
        <v>2020</v>
      </c>
      <c r="N1921">
        <f t="shared" si="265"/>
        <v>4</v>
      </c>
      <c r="O1921">
        <f t="shared" si="266"/>
        <v>14</v>
      </c>
      <c r="P1921" t="str">
        <f t="shared" si="267"/>
        <v>Apr</v>
      </c>
      <c r="Q1921">
        <f t="shared" si="268"/>
        <v>1</v>
      </c>
      <c r="R1921" t="str">
        <f t="shared" si="269"/>
        <v>Wed</v>
      </c>
    </row>
    <row r="1922" spans="1:18" x14ac:dyDescent="0.25">
      <c r="A1922" t="str">
        <f>PROPER(Sheet1!A1923)</f>
        <v>Moovel</v>
      </c>
      <c r="B1922" t="str">
        <f>PROPER(Sheet1!B1923)</f>
        <v>Portland</v>
      </c>
      <c r="C1922" t="s">
        <v>94</v>
      </c>
      <c r="D1922">
        <v>28</v>
      </c>
      <c r="E1922" s="2">
        <v>0.37</v>
      </c>
      <c r="F1922" s="1">
        <v>43922</v>
      </c>
      <c r="G1922" t="s">
        <v>16</v>
      </c>
      <c r="H1922" t="s">
        <v>29</v>
      </c>
      <c r="J1922" s="4">
        <f t="shared" ref="J1922:J1985" si="270">1000*I1922</f>
        <v>0</v>
      </c>
      <c r="K1922">
        <f t="shared" ref="K1922:K1985" si="271">IFERROR(D1922/E1922,0)</f>
        <v>75.675675675675677</v>
      </c>
      <c r="L1922">
        <f t="shared" ref="L1922:L1985" si="272">IFERROR(K1922-D1922,0)</f>
        <v>47.675675675675677</v>
      </c>
      <c r="M1922">
        <f t="shared" ref="M1922:M1985" si="273">YEAR(F1922)</f>
        <v>2020</v>
      </c>
      <c r="N1922">
        <f t="shared" ref="N1922:N1985" si="274">MONTH(F1922)</f>
        <v>4</v>
      </c>
      <c r="O1922">
        <f t="shared" ref="O1922:O1985" si="275">WEEKNUM(F1922)</f>
        <v>14</v>
      </c>
      <c r="P1922" t="str">
        <f t="shared" ref="P1922:P1985" si="276">TEXT(F1922,"MMM")</f>
        <v>Apr</v>
      </c>
      <c r="Q1922">
        <f t="shared" ref="Q1922:Q1985" si="277">DAY(F1922)</f>
        <v>1</v>
      </c>
      <c r="R1922" t="str">
        <f t="shared" ref="R1922:R1985" si="278">TEXT(F1922,"DDD")</f>
        <v>Wed</v>
      </c>
    </row>
    <row r="1923" spans="1:18" x14ac:dyDescent="0.25">
      <c r="A1923" t="str">
        <f>PROPER(Sheet1!A1924)</f>
        <v>Aqua Security</v>
      </c>
      <c r="B1923" t="str">
        <f>PROPER(Sheet1!B1924)</f>
        <v>Tel Aviv</v>
      </c>
      <c r="C1923" t="s">
        <v>91</v>
      </c>
      <c r="D1923">
        <v>24</v>
      </c>
      <c r="E1923" s="2">
        <v>0.09</v>
      </c>
      <c r="F1923" s="1">
        <v>43922</v>
      </c>
      <c r="G1923" t="s">
        <v>33</v>
      </c>
      <c r="H1923" t="s">
        <v>243</v>
      </c>
      <c r="I1923" s="3">
        <v>100</v>
      </c>
      <c r="J1923" s="4">
        <f t="shared" si="270"/>
        <v>100000</v>
      </c>
      <c r="K1923">
        <f t="shared" si="271"/>
        <v>266.66666666666669</v>
      </c>
      <c r="L1923">
        <f t="shared" si="272"/>
        <v>242.66666666666669</v>
      </c>
      <c r="M1923">
        <f t="shared" si="273"/>
        <v>2020</v>
      </c>
      <c r="N1923">
        <f t="shared" si="274"/>
        <v>4</v>
      </c>
      <c r="O1923">
        <f t="shared" si="275"/>
        <v>14</v>
      </c>
      <c r="P1923" t="str">
        <f t="shared" si="276"/>
        <v>Apr</v>
      </c>
      <c r="Q1923">
        <f t="shared" si="277"/>
        <v>1</v>
      </c>
      <c r="R1923" t="str">
        <f t="shared" si="278"/>
        <v>Wed</v>
      </c>
    </row>
    <row r="1924" spans="1:18" x14ac:dyDescent="0.25">
      <c r="A1924" t="str">
        <f>PROPER(Sheet1!A1925)</f>
        <v>Crayon</v>
      </c>
      <c r="B1924" t="str">
        <f>PROPER(Sheet1!B1925)</f>
        <v>Boston</v>
      </c>
      <c r="C1924" t="s">
        <v>15</v>
      </c>
      <c r="D1924">
        <v>20</v>
      </c>
      <c r="E1924" s="2">
        <v>0.2</v>
      </c>
      <c r="F1924" s="1">
        <v>43922</v>
      </c>
      <c r="G1924" t="s">
        <v>21</v>
      </c>
      <c r="H1924" t="s">
        <v>29</v>
      </c>
      <c r="I1924" s="3">
        <v>16</v>
      </c>
      <c r="J1924" s="4">
        <f t="shared" si="270"/>
        <v>16000</v>
      </c>
      <c r="K1924">
        <f t="shared" si="271"/>
        <v>100</v>
      </c>
      <c r="L1924">
        <f t="shared" si="272"/>
        <v>80</v>
      </c>
      <c r="M1924">
        <f t="shared" si="273"/>
        <v>2020</v>
      </c>
      <c r="N1924">
        <f t="shared" si="274"/>
        <v>4</v>
      </c>
      <c r="O1924">
        <f t="shared" si="275"/>
        <v>14</v>
      </c>
      <c r="P1924" t="str">
        <f t="shared" si="276"/>
        <v>Apr</v>
      </c>
      <c r="Q1924">
        <f t="shared" si="277"/>
        <v>1</v>
      </c>
      <c r="R1924" t="str">
        <f t="shared" si="278"/>
        <v>Wed</v>
      </c>
    </row>
    <row r="1925" spans="1:18" x14ac:dyDescent="0.25">
      <c r="A1925" t="str">
        <f>PROPER(Sheet1!A1926)</f>
        <v>Pana</v>
      </c>
      <c r="B1925" t="str">
        <f>PROPER(Sheet1!B1926)</f>
        <v>Denver</v>
      </c>
      <c r="C1925" t="s">
        <v>101</v>
      </c>
      <c r="D1925">
        <v>18</v>
      </c>
      <c r="F1925" s="1">
        <v>43922</v>
      </c>
      <c r="G1925" t="s">
        <v>21</v>
      </c>
      <c r="H1925" t="s">
        <v>29</v>
      </c>
      <c r="I1925" s="3">
        <v>11</v>
      </c>
      <c r="J1925" s="4">
        <f t="shared" si="270"/>
        <v>11000</v>
      </c>
      <c r="K1925">
        <f t="shared" si="271"/>
        <v>0</v>
      </c>
      <c r="L1925">
        <f t="shared" si="272"/>
        <v>-18</v>
      </c>
      <c r="M1925">
        <f t="shared" si="273"/>
        <v>2020</v>
      </c>
      <c r="N1925">
        <f t="shared" si="274"/>
        <v>4</v>
      </c>
      <c r="O1925">
        <f t="shared" si="275"/>
        <v>14</v>
      </c>
      <c r="P1925" t="str">
        <f t="shared" si="276"/>
        <v>Apr</v>
      </c>
      <c r="Q1925">
        <f t="shared" si="277"/>
        <v>1</v>
      </c>
      <c r="R1925" t="str">
        <f t="shared" si="278"/>
        <v>Wed</v>
      </c>
    </row>
    <row r="1926" spans="1:18" x14ac:dyDescent="0.25">
      <c r="A1926" t="str">
        <f>PROPER(Sheet1!A1927)</f>
        <v>Sensibill</v>
      </c>
      <c r="B1926" t="str">
        <f>PROPER(Sheet1!B1927)</f>
        <v>Toronto</v>
      </c>
      <c r="C1926" t="s">
        <v>32</v>
      </c>
      <c r="D1926">
        <v>17</v>
      </c>
      <c r="E1926" s="2">
        <v>0.2</v>
      </c>
      <c r="F1926" s="1">
        <v>43922</v>
      </c>
      <c r="G1926" t="s">
        <v>63</v>
      </c>
      <c r="H1926" t="s">
        <v>109</v>
      </c>
      <c r="I1926" s="3">
        <v>50</v>
      </c>
      <c r="J1926" s="4">
        <f t="shared" si="270"/>
        <v>50000</v>
      </c>
      <c r="K1926">
        <f t="shared" si="271"/>
        <v>85</v>
      </c>
      <c r="L1926">
        <f t="shared" si="272"/>
        <v>68</v>
      </c>
      <c r="M1926">
        <f t="shared" si="273"/>
        <v>2020</v>
      </c>
      <c r="N1926">
        <f t="shared" si="274"/>
        <v>4</v>
      </c>
      <c r="O1926">
        <f t="shared" si="275"/>
        <v>14</v>
      </c>
      <c r="P1926" t="str">
        <f t="shared" si="276"/>
        <v>Apr</v>
      </c>
      <c r="Q1926">
        <f t="shared" si="277"/>
        <v>1</v>
      </c>
      <c r="R1926" t="str">
        <f t="shared" si="278"/>
        <v>Wed</v>
      </c>
    </row>
    <row r="1927" spans="1:18" x14ac:dyDescent="0.25">
      <c r="A1927" t="str">
        <f>PROPER(Sheet1!A1928)</f>
        <v>Usermind</v>
      </c>
      <c r="B1927" t="str">
        <f>PROPER(Sheet1!B1928)</f>
        <v>Seattle</v>
      </c>
      <c r="C1927" t="s">
        <v>15</v>
      </c>
      <c r="D1927">
        <v>15</v>
      </c>
      <c r="E1927" s="2">
        <v>0.25</v>
      </c>
      <c r="F1927" s="1">
        <v>43922</v>
      </c>
      <c r="G1927" t="s">
        <v>33</v>
      </c>
      <c r="H1927" t="s">
        <v>29</v>
      </c>
      <c r="I1927" s="3">
        <v>46</v>
      </c>
      <c r="J1927" s="4">
        <f t="shared" si="270"/>
        <v>46000</v>
      </c>
      <c r="K1927">
        <f t="shared" si="271"/>
        <v>60</v>
      </c>
      <c r="L1927">
        <f t="shared" si="272"/>
        <v>45</v>
      </c>
      <c r="M1927">
        <f t="shared" si="273"/>
        <v>2020</v>
      </c>
      <c r="N1927">
        <f t="shared" si="274"/>
        <v>4</v>
      </c>
      <c r="O1927">
        <f t="shared" si="275"/>
        <v>14</v>
      </c>
      <c r="P1927" t="str">
        <f t="shared" si="276"/>
        <v>Apr</v>
      </c>
      <c r="Q1927">
        <f t="shared" si="277"/>
        <v>1</v>
      </c>
      <c r="R1927" t="str">
        <f t="shared" si="278"/>
        <v>Wed</v>
      </c>
    </row>
    <row r="1928" spans="1:18" x14ac:dyDescent="0.25">
      <c r="A1928" t="str">
        <f>PROPER(Sheet1!A1929)</f>
        <v>Incredible Health</v>
      </c>
      <c r="B1928" t="str">
        <f>PROPER(Sheet1!B1929)</f>
        <v>Sf Bay Area</v>
      </c>
      <c r="C1928" t="s">
        <v>43</v>
      </c>
      <c r="D1928">
        <v>9</v>
      </c>
      <c r="E1928" s="2">
        <v>0.4</v>
      </c>
      <c r="F1928" s="1">
        <v>43922</v>
      </c>
      <c r="G1928" t="s">
        <v>21</v>
      </c>
      <c r="H1928" t="s">
        <v>29</v>
      </c>
      <c r="I1928" s="3">
        <v>15</v>
      </c>
      <c r="J1928" s="4">
        <f t="shared" si="270"/>
        <v>15000</v>
      </c>
      <c r="K1928">
        <f t="shared" si="271"/>
        <v>22.5</v>
      </c>
      <c r="L1928">
        <f t="shared" si="272"/>
        <v>13.5</v>
      </c>
      <c r="M1928">
        <f t="shared" si="273"/>
        <v>2020</v>
      </c>
      <c r="N1928">
        <f t="shared" si="274"/>
        <v>4</v>
      </c>
      <c r="O1928">
        <f t="shared" si="275"/>
        <v>14</v>
      </c>
      <c r="P1928" t="str">
        <f t="shared" si="276"/>
        <v>Apr</v>
      </c>
      <c r="Q1928">
        <f t="shared" si="277"/>
        <v>1</v>
      </c>
      <c r="R1928" t="str">
        <f t="shared" si="278"/>
        <v>Wed</v>
      </c>
    </row>
    <row r="1929" spans="1:18" x14ac:dyDescent="0.25">
      <c r="A1929" t="str">
        <f>PROPER(Sheet1!A1930)</f>
        <v>Currency</v>
      </c>
      <c r="B1929" t="str">
        <f>PROPER(Sheet1!B1930)</f>
        <v>Los Angeles</v>
      </c>
      <c r="C1929" t="s">
        <v>32</v>
      </c>
      <c r="F1929" s="1">
        <v>43922</v>
      </c>
      <c r="G1929" t="s">
        <v>16</v>
      </c>
      <c r="H1929" t="s">
        <v>29</v>
      </c>
      <c r="J1929" s="4">
        <f t="shared" si="270"/>
        <v>0</v>
      </c>
      <c r="K1929">
        <f t="shared" si="271"/>
        <v>0</v>
      </c>
      <c r="L1929">
        <f t="shared" si="272"/>
        <v>0</v>
      </c>
      <c r="M1929">
        <f t="shared" si="273"/>
        <v>2020</v>
      </c>
      <c r="N1929">
        <f t="shared" si="274"/>
        <v>4</v>
      </c>
      <c r="O1929">
        <f t="shared" si="275"/>
        <v>14</v>
      </c>
      <c r="P1929" t="str">
        <f t="shared" si="276"/>
        <v>Apr</v>
      </c>
      <c r="Q1929">
        <f t="shared" si="277"/>
        <v>1</v>
      </c>
      <c r="R1929" t="str">
        <f t="shared" si="278"/>
        <v>Wed</v>
      </c>
    </row>
    <row r="1930" spans="1:18" x14ac:dyDescent="0.25">
      <c r="A1930" t="str">
        <f>PROPER(Sheet1!A1931)</f>
        <v>Goat Group</v>
      </c>
      <c r="B1930" t="str">
        <f>PROPER(Sheet1!B1931)</f>
        <v>Los Angeles</v>
      </c>
      <c r="C1930" t="s">
        <v>20</v>
      </c>
      <c r="F1930" s="1">
        <v>43922</v>
      </c>
      <c r="G1930" t="s">
        <v>72</v>
      </c>
      <c r="H1930" t="s">
        <v>29</v>
      </c>
      <c r="I1930" s="3">
        <v>197</v>
      </c>
      <c r="J1930" s="4">
        <f t="shared" si="270"/>
        <v>197000</v>
      </c>
      <c r="K1930">
        <f t="shared" si="271"/>
        <v>0</v>
      </c>
      <c r="L1930">
        <f t="shared" si="272"/>
        <v>0</v>
      </c>
      <c r="M1930">
        <f t="shared" si="273"/>
        <v>2020</v>
      </c>
      <c r="N1930">
        <f t="shared" si="274"/>
        <v>4</v>
      </c>
      <c r="O1930">
        <f t="shared" si="275"/>
        <v>14</v>
      </c>
      <c r="P1930" t="str">
        <f t="shared" si="276"/>
        <v>Apr</v>
      </c>
      <c r="Q1930">
        <f t="shared" si="277"/>
        <v>1</v>
      </c>
      <c r="R1930" t="str">
        <f t="shared" si="278"/>
        <v>Wed</v>
      </c>
    </row>
    <row r="1931" spans="1:18" x14ac:dyDescent="0.25">
      <c r="A1931" t="str">
        <f>PROPER(Sheet1!A1932)</f>
        <v>Le Tote</v>
      </c>
      <c r="B1931" t="str">
        <f>PROPER(Sheet1!B1932)</f>
        <v>Sf Bay Area</v>
      </c>
      <c r="C1931" t="s">
        <v>20</v>
      </c>
      <c r="E1931" s="2">
        <v>0.5</v>
      </c>
      <c r="F1931" s="1">
        <v>43922</v>
      </c>
      <c r="G1931" t="s">
        <v>33</v>
      </c>
      <c r="H1931" t="s">
        <v>29</v>
      </c>
      <c r="I1931" s="3">
        <v>62</v>
      </c>
      <c r="J1931" s="4">
        <f t="shared" si="270"/>
        <v>62000</v>
      </c>
      <c r="K1931">
        <f t="shared" si="271"/>
        <v>0</v>
      </c>
      <c r="L1931">
        <f t="shared" si="272"/>
        <v>0</v>
      </c>
      <c r="M1931">
        <f t="shared" si="273"/>
        <v>2020</v>
      </c>
      <c r="N1931">
        <f t="shared" si="274"/>
        <v>4</v>
      </c>
      <c r="O1931">
        <f t="shared" si="275"/>
        <v>14</v>
      </c>
      <c r="P1931" t="str">
        <f t="shared" si="276"/>
        <v>Apr</v>
      </c>
      <c r="Q1931">
        <f t="shared" si="277"/>
        <v>1</v>
      </c>
      <c r="R1931" t="str">
        <f t="shared" si="278"/>
        <v>Wed</v>
      </c>
    </row>
    <row r="1932" spans="1:18" x14ac:dyDescent="0.25">
      <c r="A1932" t="str">
        <f>PROPER(Sheet1!A1933)</f>
        <v>Levelset</v>
      </c>
      <c r="B1932" t="str">
        <f>PROPER(Sheet1!B1933)</f>
        <v>New Orleans</v>
      </c>
      <c r="C1932" t="s">
        <v>151</v>
      </c>
      <c r="F1932" s="1">
        <v>43922</v>
      </c>
      <c r="G1932" t="s">
        <v>33</v>
      </c>
      <c r="H1932" t="s">
        <v>29</v>
      </c>
      <c r="I1932" s="3">
        <v>46</v>
      </c>
      <c r="J1932" s="4">
        <f t="shared" si="270"/>
        <v>46000</v>
      </c>
      <c r="K1932">
        <f t="shared" si="271"/>
        <v>0</v>
      </c>
      <c r="L1932">
        <f t="shared" si="272"/>
        <v>0</v>
      </c>
      <c r="M1932">
        <f t="shared" si="273"/>
        <v>2020</v>
      </c>
      <c r="N1932">
        <f t="shared" si="274"/>
        <v>4</v>
      </c>
      <c r="O1932">
        <f t="shared" si="275"/>
        <v>14</v>
      </c>
      <c r="P1932" t="str">
        <f t="shared" si="276"/>
        <v>Apr</v>
      </c>
      <c r="Q1932">
        <f t="shared" si="277"/>
        <v>1</v>
      </c>
      <c r="R1932" t="str">
        <f t="shared" si="278"/>
        <v>Wed</v>
      </c>
    </row>
    <row r="1933" spans="1:18" x14ac:dyDescent="0.25">
      <c r="A1933" t="str">
        <f>PROPER(Sheet1!A1934)</f>
        <v>Pebblepost</v>
      </c>
      <c r="B1933" t="str">
        <f>PROPER(Sheet1!B1934)</f>
        <v>New York City</v>
      </c>
      <c r="C1933" t="s">
        <v>15</v>
      </c>
      <c r="E1933" s="2">
        <v>0.6</v>
      </c>
      <c r="F1933" s="1">
        <v>43922</v>
      </c>
      <c r="G1933" t="s">
        <v>33</v>
      </c>
      <c r="H1933" t="s">
        <v>29</v>
      </c>
      <c r="I1933" s="3">
        <v>81</v>
      </c>
      <c r="J1933" s="4">
        <f t="shared" si="270"/>
        <v>81000</v>
      </c>
      <c r="K1933">
        <f t="shared" si="271"/>
        <v>0</v>
      </c>
      <c r="L1933">
        <f t="shared" si="272"/>
        <v>0</v>
      </c>
      <c r="M1933">
        <f t="shared" si="273"/>
        <v>2020</v>
      </c>
      <c r="N1933">
        <f t="shared" si="274"/>
        <v>4</v>
      </c>
      <c r="O1933">
        <f t="shared" si="275"/>
        <v>14</v>
      </c>
      <c r="P1933" t="str">
        <f t="shared" si="276"/>
        <v>Apr</v>
      </c>
      <c r="Q1933">
        <f t="shared" si="277"/>
        <v>1</v>
      </c>
      <c r="R1933" t="str">
        <f t="shared" si="278"/>
        <v>Wed</v>
      </c>
    </row>
    <row r="1934" spans="1:18" x14ac:dyDescent="0.25">
      <c r="A1934" t="str">
        <f>PROPER(Sheet1!A1935)</f>
        <v>Whyhotel</v>
      </c>
      <c r="B1934" t="str">
        <f>PROPER(Sheet1!B1935)</f>
        <v>Washington D.C.</v>
      </c>
      <c r="C1934" t="s">
        <v>101</v>
      </c>
      <c r="E1934" s="2">
        <v>0.5</v>
      </c>
      <c r="F1934" s="1">
        <v>43922</v>
      </c>
      <c r="G1934" t="s">
        <v>63</v>
      </c>
      <c r="H1934" t="s">
        <v>29</v>
      </c>
      <c r="I1934" s="3">
        <v>33</v>
      </c>
      <c r="J1934" s="4">
        <f t="shared" si="270"/>
        <v>33000</v>
      </c>
      <c r="K1934">
        <f t="shared" si="271"/>
        <v>0</v>
      </c>
      <c r="L1934">
        <f t="shared" si="272"/>
        <v>0</v>
      </c>
      <c r="M1934">
        <f t="shared" si="273"/>
        <v>2020</v>
      </c>
      <c r="N1934">
        <f t="shared" si="274"/>
        <v>4</v>
      </c>
      <c r="O1934">
        <f t="shared" si="275"/>
        <v>14</v>
      </c>
      <c r="P1934" t="str">
        <f t="shared" si="276"/>
        <v>Apr</v>
      </c>
      <c r="Q1934">
        <f t="shared" si="277"/>
        <v>1</v>
      </c>
      <c r="R1934" t="str">
        <f t="shared" si="278"/>
        <v>Wed</v>
      </c>
    </row>
    <row r="1935" spans="1:18" x14ac:dyDescent="0.25">
      <c r="A1935" t="str">
        <f>PROPER(Sheet1!A1936)</f>
        <v>Keeptruckin</v>
      </c>
      <c r="B1935" t="str">
        <f>PROPER(Sheet1!B1936)</f>
        <v>Sf Bay Area</v>
      </c>
      <c r="C1935" t="s">
        <v>211</v>
      </c>
      <c r="D1935">
        <v>349</v>
      </c>
      <c r="E1935" s="2">
        <v>0.18</v>
      </c>
      <c r="F1935" s="1">
        <v>43921</v>
      </c>
      <c r="G1935" t="s">
        <v>72</v>
      </c>
      <c r="H1935" t="s">
        <v>29</v>
      </c>
      <c r="I1935" s="3">
        <v>227</v>
      </c>
      <c r="J1935" s="4">
        <f t="shared" si="270"/>
        <v>227000</v>
      </c>
      <c r="K1935">
        <f t="shared" si="271"/>
        <v>1938.8888888888889</v>
      </c>
      <c r="L1935">
        <f t="shared" si="272"/>
        <v>1589.8888888888889</v>
      </c>
      <c r="M1935">
        <f t="shared" si="273"/>
        <v>2020</v>
      </c>
      <c r="N1935">
        <f t="shared" si="274"/>
        <v>3</v>
      </c>
      <c r="O1935">
        <f t="shared" si="275"/>
        <v>14</v>
      </c>
      <c r="P1935" t="str">
        <f t="shared" si="276"/>
        <v>Mar</v>
      </c>
      <c r="Q1935">
        <f t="shared" si="277"/>
        <v>31</v>
      </c>
      <c r="R1935" t="str">
        <f t="shared" si="278"/>
        <v>Tue</v>
      </c>
    </row>
    <row r="1936" spans="1:18" x14ac:dyDescent="0.25">
      <c r="A1936" t="str">
        <f>PROPER(Sheet1!A1937)</f>
        <v>Adroll</v>
      </c>
      <c r="B1936" t="str">
        <f>PROPER(Sheet1!B1937)</f>
        <v>Salt Lake City</v>
      </c>
      <c r="C1936" t="s">
        <v>15</v>
      </c>
      <c r="D1936">
        <v>210</v>
      </c>
      <c r="E1936" s="2">
        <v>0.3</v>
      </c>
      <c r="F1936" s="1">
        <v>43921</v>
      </c>
      <c r="G1936" t="s">
        <v>33</v>
      </c>
      <c r="H1936" t="s">
        <v>29</v>
      </c>
      <c r="I1936" s="3">
        <v>89</v>
      </c>
      <c r="J1936" s="4">
        <f t="shared" si="270"/>
        <v>89000</v>
      </c>
      <c r="K1936">
        <f t="shared" si="271"/>
        <v>700</v>
      </c>
      <c r="L1936">
        <f t="shared" si="272"/>
        <v>490</v>
      </c>
      <c r="M1936">
        <f t="shared" si="273"/>
        <v>2020</v>
      </c>
      <c r="N1936">
        <f t="shared" si="274"/>
        <v>3</v>
      </c>
      <c r="O1936">
        <f t="shared" si="275"/>
        <v>14</v>
      </c>
      <c r="P1936" t="str">
        <f t="shared" si="276"/>
        <v>Mar</v>
      </c>
      <c r="Q1936">
        <f t="shared" si="277"/>
        <v>31</v>
      </c>
      <c r="R1936" t="str">
        <f t="shared" si="278"/>
        <v>Tue</v>
      </c>
    </row>
    <row r="1937" spans="1:18" x14ac:dyDescent="0.25">
      <c r="A1937" t="str">
        <f>PROPER(Sheet1!A1938)</f>
        <v>Rover</v>
      </c>
      <c r="B1937" t="str">
        <f>PROPER(Sheet1!B1938)</f>
        <v>Seattle</v>
      </c>
      <c r="C1937" t="s">
        <v>37</v>
      </c>
      <c r="D1937">
        <v>194</v>
      </c>
      <c r="E1937" s="2">
        <v>0.41</v>
      </c>
      <c r="F1937" s="1">
        <v>43921</v>
      </c>
      <c r="G1937" t="s">
        <v>224</v>
      </c>
      <c r="H1937" t="s">
        <v>29</v>
      </c>
      <c r="I1937" s="3">
        <v>310</v>
      </c>
      <c r="J1937" s="4">
        <f t="shared" si="270"/>
        <v>310000</v>
      </c>
      <c r="K1937">
        <f t="shared" si="271"/>
        <v>473.17073170731709</v>
      </c>
      <c r="L1937">
        <f t="shared" si="272"/>
        <v>279.17073170731709</v>
      </c>
      <c r="M1937">
        <f t="shared" si="273"/>
        <v>2020</v>
      </c>
      <c r="N1937">
        <f t="shared" si="274"/>
        <v>3</v>
      </c>
      <c r="O1937">
        <f t="shared" si="275"/>
        <v>14</v>
      </c>
      <c r="P1937" t="str">
        <f t="shared" si="276"/>
        <v>Mar</v>
      </c>
      <c r="Q1937">
        <f t="shared" si="277"/>
        <v>31</v>
      </c>
      <c r="R1937" t="str">
        <f t="shared" si="278"/>
        <v>Tue</v>
      </c>
    </row>
    <row r="1938" spans="1:18" x14ac:dyDescent="0.25">
      <c r="A1938" t="str">
        <f>PROPER(Sheet1!A1939)</f>
        <v>Turo</v>
      </c>
      <c r="B1938" t="str">
        <f>PROPER(Sheet1!B1939)</f>
        <v>Sf Bay Area</v>
      </c>
      <c r="C1938" t="s">
        <v>94</v>
      </c>
      <c r="D1938">
        <v>108</v>
      </c>
      <c r="E1938" s="2">
        <v>0.3</v>
      </c>
      <c r="F1938" s="1">
        <v>43921</v>
      </c>
      <c r="G1938" t="s">
        <v>74</v>
      </c>
      <c r="H1938" t="s">
        <v>29</v>
      </c>
      <c r="I1938" s="3">
        <v>467</v>
      </c>
      <c r="J1938" s="4">
        <f t="shared" si="270"/>
        <v>467000</v>
      </c>
      <c r="K1938">
        <f t="shared" si="271"/>
        <v>360</v>
      </c>
      <c r="L1938">
        <f t="shared" si="272"/>
        <v>252</v>
      </c>
      <c r="M1938">
        <f t="shared" si="273"/>
        <v>2020</v>
      </c>
      <c r="N1938">
        <f t="shared" si="274"/>
        <v>3</v>
      </c>
      <c r="O1938">
        <f t="shared" si="275"/>
        <v>14</v>
      </c>
      <c r="P1938" t="str">
        <f t="shared" si="276"/>
        <v>Mar</v>
      </c>
      <c r="Q1938">
        <f t="shared" si="277"/>
        <v>31</v>
      </c>
      <c r="R1938" t="str">
        <f t="shared" si="278"/>
        <v>Tue</v>
      </c>
    </row>
    <row r="1939" spans="1:18" x14ac:dyDescent="0.25">
      <c r="A1939" t="str">
        <f>PROPER(Sheet1!A1940)</f>
        <v>Uship</v>
      </c>
      <c r="B1939" t="str">
        <f>PROPER(Sheet1!B1940)</f>
        <v>Austin</v>
      </c>
      <c r="C1939" t="s">
        <v>211</v>
      </c>
      <c r="D1939">
        <v>65</v>
      </c>
      <c r="E1939" s="2">
        <v>0.37</v>
      </c>
      <c r="F1939" s="1">
        <v>43921</v>
      </c>
      <c r="G1939" t="s">
        <v>72</v>
      </c>
      <c r="H1939" t="s">
        <v>29</v>
      </c>
      <c r="I1939" s="3">
        <v>69</v>
      </c>
      <c r="J1939" s="4">
        <f t="shared" si="270"/>
        <v>69000</v>
      </c>
      <c r="K1939">
        <f t="shared" si="271"/>
        <v>175.67567567567568</v>
      </c>
      <c r="L1939">
        <f t="shared" si="272"/>
        <v>110.67567567567568</v>
      </c>
      <c r="M1939">
        <f t="shared" si="273"/>
        <v>2020</v>
      </c>
      <c r="N1939">
        <f t="shared" si="274"/>
        <v>3</v>
      </c>
      <c r="O1939">
        <f t="shared" si="275"/>
        <v>14</v>
      </c>
      <c r="P1939" t="str">
        <f t="shared" si="276"/>
        <v>Mar</v>
      </c>
      <c r="Q1939">
        <f t="shared" si="277"/>
        <v>31</v>
      </c>
      <c r="R1939" t="str">
        <f t="shared" si="278"/>
        <v>Tue</v>
      </c>
    </row>
    <row r="1940" spans="1:18" x14ac:dyDescent="0.25">
      <c r="A1940" t="str">
        <f>PROPER(Sheet1!A1941)</f>
        <v>Skyslope</v>
      </c>
      <c r="B1940" t="str">
        <f>PROPER(Sheet1!B1941)</f>
        <v>Sacramento</v>
      </c>
      <c r="C1940" t="s">
        <v>60</v>
      </c>
      <c r="D1940">
        <v>50</v>
      </c>
      <c r="E1940" s="2">
        <v>0.25</v>
      </c>
      <c r="F1940" s="1">
        <v>43921</v>
      </c>
      <c r="G1940" t="s">
        <v>44</v>
      </c>
      <c r="H1940" t="s">
        <v>29</v>
      </c>
      <c r="J1940" s="4">
        <f t="shared" si="270"/>
        <v>0</v>
      </c>
      <c r="K1940">
        <f t="shared" si="271"/>
        <v>200</v>
      </c>
      <c r="L1940">
        <f t="shared" si="272"/>
        <v>150</v>
      </c>
      <c r="M1940">
        <f t="shared" si="273"/>
        <v>2020</v>
      </c>
      <c r="N1940">
        <f t="shared" si="274"/>
        <v>3</v>
      </c>
      <c r="O1940">
        <f t="shared" si="275"/>
        <v>14</v>
      </c>
      <c r="P1940" t="str">
        <f t="shared" si="276"/>
        <v>Mar</v>
      </c>
      <c r="Q1940">
        <f t="shared" si="277"/>
        <v>31</v>
      </c>
      <c r="R1940" t="str">
        <f t="shared" si="278"/>
        <v>Tue</v>
      </c>
    </row>
    <row r="1941" spans="1:18" x14ac:dyDescent="0.25">
      <c r="A1941" t="str">
        <f>PROPER(Sheet1!A1942)</f>
        <v>Siteimprove</v>
      </c>
      <c r="B1941" t="str">
        <f>PROPER(Sheet1!B1942)</f>
        <v>Minneapolis</v>
      </c>
      <c r="C1941" t="s">
        <v>15</v>
      </c>
      <c r="D1941">
        <v>40</v>
      </c>
      <c r="F1941" s="1">
        <v>43921</v>
      </c>
      <c r="G1941" t="s">
        <v>16</v>
      </c>
      <c r="H1941" t="s">
        <v>29</v>
      </c>
      <c r="I1941" s="3">
        <v>55</v>
      </c>
      <c r="J1941" s="4">
        <f t="shared" si="270"/>
        <v>55000</v>
      </c>
      <c r="K1941">
        <f t="shared" si="271"/>
        <v>0</v>
      </c>
      <c r="L1941">
        <f t="shared" si="272"/>
        <v>-40</v>
      </c>
      <c r="M1941">
        <f t="shared" si="273"/>
        <v>2020</v>
      </c>
      <c r="N1941">
        <f t="shared" si="274"/>
        <v>3</v>
      </c>
      <c r="O1941">
        <f t="shared" si="275"/>
        <v>14</v>
      </c>
      <c r="P1941" t="str">
        <f t="shared" si="276"/>
        <v>Mar</v>
      </c>
      <c r="Q1941">
        <f t="shared" si="277"/>
        <v>31</v>
      </c>
      <c r="R1941" t="str">
        <f t="shared" si="278"/>
        <v>Tue</v>
      </c>
    </row>
    <row r="1942" spans="1:18" x14ac:dyDescent="0.25">
      <c r="A1942" t="str">
        <f>PROPER(Sheet1!A1943)</f>
        <v>Angellist</v>
      </c>
      <c r="B1942" t="str">
        <f>PROPER(Sheet1!B1943)</f>
        <v>Sf Bay Area</v>
      </c>
      <c r="C1942" t="s">
        <v>488</v>
      </c>
      <c r="D1942">
        <v>20</v>
      </c>
      <c r="F1942" s="1">
        <v>43921</v>
      </c>
      <c r="G1942" t="s">
        <v>63</v>
      </c>
      <c r="H1942" t="s">
        <v>29</v>
      </c>
      <c r="I1942" s="3">
        <v>26</v>
      </c>
      <c r="J1942" s="4">
        <f t="shared" si="270"/>
        <v>26000</v>
      </c>
      <c r="K1942">
        <f t="shared" si="271"/>
        <v>0</v>
      </c>
      <c r="L1942">
        <f t="shared" si="272"/>
        <v>-20</v>
      </c>
      <c r="M1942">
        <f t="shared" si="273"/>
        <v>2020</v>
      </c>
      <c r="N1942">
        <f t="shared" si="274"/>
        <v>3</v>
      </c>
      <c r="O1942">
        <f t="shared" si="275"/>
        <v>14</v>
      </c>
      <c r="P1942" t="str">
        <f t="shared" si="276"/>
        <v>Mar</v>
      </c>
      <c r="Q1942">
        <f t="shared" si="277"/>
        <v>31</v>
      </c>
      <c r="R1942" t="str">
        <f t="shared" si="278"/>
        <v>Tue</v>
      </c>
    </row>
    <row r="1943" spans="1:18" x14ac:dyDescent="0.25">
      <c r="A1943" t="str">
        <f>PROPER(Sheet1!A1944)</f>
        <v>Zenoti</v>
      </c>
      <c r="B1943" t="str">
        <f>PROPER(Sheet1!B1944)</f>
        <v>Seattle</v>
      </c>
      <c r="C1943" t="s">
        <v>71</v>
      </c>
      <c r="D1943">
        <v>17</v>
      </c>
      <c r="E1943" s="2">
        <v>0.04</v>
      </c>
      <c r="F1943" s="1">
        <v>43921</v>
      </c>
      <c r="G1943" t="s">
        <v>33</v>
      </c>
      <c r="H1943" t="s">
        <v>29</v>
      </c>
      <c r="I1943" s="3">
        <v>91</v>
      </c>
      <c r="J1943" s="4">
        <f t="shared" si="270"/>
        <v>91000</v>
      </c>
      <c r="K1943">
        <f t="shared" si="271"/>
        <v>425</v>
      </c>
      <c r="L1943">
        <f t="shared" si="272"/>
        <v>408</v>
      </c>
      <c r="M1943">
        <f t="shared" si="273"/>
        <v>2020</v>
      </c>
      <c r="N1943">
        <f t="shared" si="274"/>
        <v>3</v>
      </c>
      <c r="O1943">
        <f t="shared" si="275"/>
        <v>14</v>
      </c>
      <c r="P1943" t="str">
        <f t="shared" si="276"/>
        <v>Mar</v>
      </c>
      <c r="Q1943">
        <f t="shared" si="277"/>
        <v>31</v>
      </c>
      <c r="R1943" t="str">
        <f t="shared" si="278"/>
        <v>Tue</v>
      </c>
    </row>
    <row r="1944" spans="1:18" x14ac:dyDescent="0.25">
      <c r="A1944" t="str">
        <f>PROPER(Sheet1!A1945)</f>
        <v>Dialsource</v>
      </c>
      <c r="B1944" t="str">
        <f>PROPER(Sheet1!B1945)</f>
        <v>Sacramento</v>
      </c>
      <c r="C1944" t="s">
        <v>15</v>
      </c>
      <c r="D1944">
        <v>5</v>
      </c>
      <c r="E1944" s="2">
        <v>0.14000000000000001</v>
      </c>
      <c r="F1944" s="1">
        <v>43921</v>
      </c>
      <c r="G1944" t="s">
        <v>63</v>
      </c>
      <c r="H1944" t="s">
        <v>29</v>
      </c>
      <c r="I1944" s="3">
        <v>26</v>
      </c>
      <c r="J1944" s="4">
        <f t="shared" si="270"/>
        <v>26000</v>
      </c>
      <c r="K1944">
        <f t="shared" si="271"/>
        <v>35.714285714285708</v>
      </c>
      <c r="L1944">
        <f t="shared" si="272"/>
        <v>30.714285714285708</v>
      </c>
      <c r="M1944">
        <f t="shared" si="273"/>
        <v>2020</v>
      </c>
      <c r="N1944">
        <f t="shared" si="274"/>
        <v>3</v>
      </c>
      <c r="O1944">
        <f t="shared" si="275"/>
        <v>14</v>
      </c>
      <c r="P1944" t="str">
        <f t="shared" si="276"/>
        <v>Mar</v>
      </c>
      <c r="Q1944">
        <f t="shared" si="277"/>
        <v>31</v>
      </c>
      <c r="R1944" t="str">
        <f t="shared" si="278"/>
        <v>Tue</v>
      </c>
    </row>
    <row r="1945" spans="1:18" x14ac:dyDescent="0.25">
      <c r="A1945" t="str">
        <f>PROPER(Sheet1!A1946)</f>
        <v>Adara</v>
      </c>
      <c r="B1945" t="str">
        <f>PROPER(Sheet1!B1946)</f>
        <v>Sf Bay Area</v>
      </c>
      <c r="C1945" t="s">
        <v>101</v>
      </c>
      <c r="F1945" s="1">
        <v>43921</v>
      </c>
      <c r="G1945" t="s">
        <v>33</v>
      </c>
      <c r="H1945" t="s">
        <v>29</v>
      </c>
      <c r="I1945" s="3">
        <v>67</v>
      </c>
      <c r="J1945" s="4">
        <f t="shared" si="270"/>
        <v>67000</v>
      </c>
      <c r="K1945">
        <f t="shared" si="271"/>
        <v>0</v>
      </c>
      <c r="L1945">
        <f t="shared" si="272"/>
        <v>0</v>
      </c>
      <c r="M1945">
        <f t="shared" si="273"/>
        <v>2020</v>
      </c>
      <c r="N1945">
        <f t="shared" si="274"/>
        <v>3</v>
      </c>
      <c r="O1945">
        <f t="shared" si="275"/>
        <v>14</v>
      </c>
      <c r="P1945" t="str">
        <f t="shared" si="276"/>
        <v>Mar</v>
      </c>
      <c r="Q1945">
        <f t="shared" si="277"/>
        <v>31</v>
      </c>
      <c r="R1945" t="str">
        <f t="shared" si="278"/>
        <v>Tue</v>
      </c>
    </row>
    <row r="1946" spans="1:18" x14ac:dyDescent="0.25">
      <c r="A1946" t="str">
        <f>PROPER(Sheet1!A1947)</f>
        <v>Claravine</v>
      </c>
      <c r="B1946" t="str">
        <f>PROPER(Sheet1!B1947)</f>
        <v>Salt Lake City</v>
      </c>
      <c r="C1946" t="s">
        <v>15</v>
      </c>
      <c r="F1946" s="1">
        <v>43921</v>
      </c>
      <c r="G1946" t="s">
        <v>202</v>
      </c>
      <c r="H1946" t="s">
        <v>29</v>
      </c>
      <c r="I1946" s="3">
        <v>4</v>
      </c>
      <c r="J1946" s="4">
        <f t="shared" si="270"/>
        <v>4000</v>
      </c>
      <c r="K1946">
        <f t="shared" si="271"/>
        <v>0</v>
      </c>
      <c r="L1946">
        <f t="shared" si="272"/>
        <v>0</v>
      </c>
      <c r="M1946">
        <f t="shared" si="273"/>
        <v>2020</v>
      </c>
      <c r="N1946">
        <f t="shared" si="274"/>
        <v>3</v>
      </c>
      <c r="O1946">
        <f t="shared" si="275"/>
        <v>14</v>
      </c>
      <c r="P1946" t="str">
        <f t="shared" si="276"/>
        <v>Mar</v>
      </c>
      <c r="Q1946">
        <f t="shared" si="277"/>
        <v>31</v>
      </c>
      <c r="R1946" t="str">
        <f t="shared" si="278"/>
        <v>Tue</v>
      </c>
    </row>
    <row r="1947" spans="1:18" x14ac:dyDescent="0.25">
      <c r="A1947" t="str">
        <f>PROPER(Sheet1!A1948)</f>
        <v>Domio</v>
      </c>
      <c r="B1947" t="str">
        <f>PROPER(Sheet1!B1948)</f>
        <v>New York City</v>
      </c>
      <c r="C1947" t="s">
        <v>101</v>
      </c>
      <c r="E1947" s="2">
        <v>0.3</v>
      </c>
      <c r="F1947" s="1">
        <v>43921</v>
      </c>
      <c r="G1947" t="s">
        <v>63</v>
      </c>
      <c r="H1947" t="s">
        <v>29</v>
      </c>
      <c r="I1947" s="3">
        <v>116</v>
      </c>
      <c r="J1947" s="4">
        <f t="shared" si="270"/>
        <v>116000</v>
      </c>
      <c r="K1947">
        <f t="shared" si="271"/>
        <v>0</v>
      </c>
      <c r="L1947">
        <f t="shared" si="272"/>
        <v>0</v>
      </c>
      <c r="M1947">
        <f t="shared" si="273"/>
        <v>2020</v>
      </c>
      <c r="N1947">
        <f t="shared" si="274"/>
        <v>3</v>
      </c>
      <c r="O1947">
        <f t="shared" si="275"/>
        <v>14</v>
      </c>
      <c r="P1947" t="str">
        <f t="shared" si="276"/>
        <v>Mar</v>
      </c>
      <c r="Q1947">
        <f t="shared" si="277"/>
        <v>31</v>
      </c>
      <c r="R1947" t="str">
        <f t="shared" si="278"/>
        <v>Tue</v>
      </c>
    </row>
    <row r="1948" spans="1:18" x14ac:dyDescent="0.25">
      <c r="A1948" t="str">
        <f>PROPER(Sheet1!A1949)</f>
        <v>Kazoo</v>
      </c>
      <c r="B1948" t="str">
        <f>PROPER(Sheet1!B1949)</f>
        <v>Austin</v>
      </c>
      <c r="C1948" t="s">
        <v>50</v>
      </c>
      <c r="E1948" s="2">
        <v>0.35</v>
      </c>
      <c r="F1948" s="1">
        <v>43921</v>
      </c>
      <c r="G1948" t="s">
        <v>21</v>
      </c>
      <c r="H1948" t="s">
        <v>29</v>
      </c>
      <c r="I1948" s="3">
        <v>8</v>
      </c>
      <c r="J1948" s="4">
        <f t="shared" si="270"/>
        <v>8000</v>
      </c>
      <c r="K1948">
        <f t="shared" si="271"/>
        <v>0</v>
      </c>
      <c r="L1948">
        <f t="shared" si="272"/>
        <v>0</v>
      </c>
      <c r="M1948">
        <f t="shared" si="273"/>
        <v>2020</v>
      </c>
      <c r="N1948">
        <f t="shared" si="274"/>
        <v>3</v>
      </c>
      <c r="O1948">
        <f t="shared" si="275"/>
        <v>14</v>
      </c>
      <c r="P1948" t="str">
        <f t="shared" si="276"/>
        <v>Mar</v>
      </c>
      <c r="Q1948">
        <f t="shared" si="277"/>
        <v>31</v>
      </c>
      <c r="R1948" t="str">
        <f t="shared" si="278"/>
        <v>Tue</v>
      </c>
    </row>
    <row r="1949" spans="1:18" x14ac:dyDescent="0.25">
      <c r="A1949" t="str">
        <f>PROPER(Sheet1!A1950)</f>
        <v>Snap Finance</v>
      </c>
      <c r="B1949" t="str">
        <f>PROPER(Sheet1!B1950)</f>
        <v>Salt Lake City</v>
      </c>
      <c r="C1949" t="s">
        <v>32</v>
      </c>
      <c r="F1949" s="1">
        <v>43921</v>
      </c>
      <c r="G1949" t="s">
        <v>16</v>
      </c>
      <c r="H1949" t="s">
        <v>29</v>
      </c>
      <c r="J1949" s="4">
        <f t="shared" si="270"/>
        <v>0</v>
      </c>
      <c r="K1949">
        <f t="shared" si="271"/>
        <v>0</v>
      </c>
      <c r="L1949">
        <f t="shared" si="272"/>
        <v>0</v>
      </c>
      <c r="M1949">
        <f t="shared" si="273"/>
        <v>2020</v>
      </c>
      <c r="N1949">
        <f t="shared" si="274"/>
        <v>3</v>
      </c>
      <c r="O1949">
        <f t="shared" si="275"/>
        <v>14</v>
      </c>
      <c r="P1949" t="str">
        <f t="shared" si="276"/>
        <v>Mar</v>
      </c>
      <c r="Q1949">
        <f t="shared" si="277"/>
        <v>31</v>
      </c>
      <c r="R1949" t="str">
        <f t="shared" si="278"/>
        <v>Tue</v>
      </c>
    </row>
    <row r="1950" spans="1:18" x14ac:dyDescent="0.25">
      <c r="A1950" t="str">
        <f>PROPER(Sheet1!A1951)</f>
        <v>Zerto</v>
      </c>
      <c r="B1950" t="str">
        <f>PROPER(Sheet1!B1951)</f>
        <v>Boston</v>
      </c>
      <c r="C1950" t="s">
        <v>115</v>
      </c>
      <c r="F1950" s="1">
        <v>43921</v>
      </c>
      <c r="G1950" t="s">
        <v>74</v>
      </c>
      <c r="H1950" t="s">
        <v>29</v>
      </c>
      <c r="I1950" s="3">
        <v>130</v>
      </c>
      <c r="J1950" s="4">
        <f t="shared" si="270"/>
        <v>130000</v>
      </c>
      <c r="K1950">
        <f t="shared" si="271"/>
        <v>0</v>
      </c>
      <c r="L1950">
        <f t="shared" si="272"/>
        <v>0</v>
      </c>
      <c r="M1950">
        <f t="shared" si="273"/>
        <v>2020</v>
      </c>
      <c r="N1950">
        <f t="shared" si="274"/>
        <v>3</v>
      </c>
      <c r="O1950">
        <f t="shared" si="275"/>
        <v>14</v>
      </c>
      <c r="P1950" t="str">
        <f t="shared" si="276"/>
        <v>Mar</v>
      </c>
      <c r="Q1950">
        <f t="shared" si="277"/>
        <v>31</v>
      </c>
      <c r="R1950" t="str">
        <f t="shared" si="278"/>
        <v>Tue</v>
      </c>
    </row>
    <row r="1951" spans="1:18" x14ac:dyDescent="0.25">
      <c r="A1951" t="str">
        <f>PROPER(Sheet1!A1952)</f>
        <v>Thumbtack</v>
      </c>
      <c r="B1951" t="str">
        <f>PROPER(Sheet1!B1952)</f>
        <v>Sf Bay Area</v>
      </c>
      <c r="C1951" t="s">
        <v>37</v>
      </c>
      <c r="D1951">
        <v>250</v>
      </c>
      <c r="E1951" s="2">
        <v>0.3</v>
      </c>
      <c r="F1951" s="1">
        <v>43920</v>
      </c>
      <c r="G1951" t="s">
        <v>47</v>
      </c>
      <c r="H1951" t="s">
        <v>29</v>
      </c>
      <c r="I1951" s="3">
        <v>423</v>
      </c>
      <c r="J1951" s="4">
        <f t="shared" si="270"/>
        <v>423000</v>
      </c>
      <c r="K1951">
        <f t="shared" si="271"/>
        <v>833.33333333333337</v>
      </c>
      <c r="L1951">
        <f t="shared" si="272"/>
        <v>583.33333333333337</v>
      </c>
      <c r="M1951">
        <f t="shared" si="273"/>
        <v>2020</v>
      </c>
      <c r="N1951">
        <f t="shared" si="274"/>
        <v>3</v>
      </c>
      <c r="O1951">
        <f t="shared" si="275"/>
        <v>14</v>
      </c>
      <c r="P1951" t="str">
        <f t="shared" si="276"/>
        <v>Mar</v>
      </c>
      <c r="Q1951">
        <f t="shared" si="277"/>
        <v>30</v>
      </c>
      <c r="R1951" t="str">
        <f t="shared" si="278"/>
        <v>Mon</v>
      </c>
    </row>
    <row r="1952" spans="1:18" x14ac:dyDescent="0.25">
      <c r="A1952" t="str">
        <f>PROPER(Sheet1!A1953)</f>
        <v>Rigup</v>
      </c>
      <c r="B1952" t="str">
        <f>PROPER(Sheet1!B1953)</f>
        <v>Austin</v>
      </c>
      <c r="C1952" t="s">
        <v>86</v>
      </c>
      <c r="D1952">
        <v>120</v>
      </c>
      <c r="E1952" s="2">
        <v>0.25</v>
      </c>
      <c r="F1952" s="1">
        <v>43920</v>
      </c>
      <c r="G1952" t="s">
        <v>72</v>
      </c>
      <c r="H1952" t="s">
        <v>29</v>
      </c>
      <c r="I1952" s="3">
        <v>423</v>
      </c>
      <c r="J1952" s="4">
        <f t="shared" si="270"/>
        <v>423000</v>
      </c>
      <c r="K1952">
        <f t="shared" si="271"/>
        <v>480</v>
      </c>
      <c r="L1952">
        <f t="shared" si="272"/>
        <v>360</v>
      </c>
      <c r="M1952">
        <f t="shared" si="273"/>
        <v>2020</v>
      </c>
      <c r="N1952">
        <f t="shared" si="274"/>
        <v>3</v>
      </c>
      <c r="O1952">
        <f t="shared" si="275"/>
        <v>14</v>
      </c>
      <c r="P1952" t="str">
        <f t="shared" si="276"/>
        <v>Mar</v>
      </c>
      <c r="Q1952">
        <f t="shared" si="277"/>
        <v>30</v>
      </c>
      <c r="R1952" t="str">
        <f t="shared" si="278"/>
        <v>Mon</v>
      </c>
    </row>
    <row r="1953" spans="1:18" x14ac:dyDescent="0.25">
      <c r="A1953" t="str">
        <f>PROPER(Sheet1!A1954)</f>
        <v>Fabhotels</v>
      </c>
      <c r="B1953" t="str">
        <f>PROPER(Sheet1!B1954)</f>
        <v>New Delhi</v>
      </c>
      <c r="C1953" t="s">
        <v>101</v>
      </c>
      <c r="D1953">
        <v>80</v>
      </c>
      <c r="E1953" s="2">
        <v>0.2</v>
      </c>
      <c r="F1953" s="1">
        <v>43920</v>
      </c>
      <c r="G1953" t="s">
        <v>63</v>
      </c>
      <c r="H1953" t="s">
        <v>17</v>
      </c>
      <c r="I1953" s="3">
        <v>48</v>
      </c>
      <c r="J1953" s="4">
        <f t="shared" si="270"/>
        <v>48000</v>
      </c>
      <c r="K1953">
        <f t="shared" si="271"/>
        <v>400</v>
      </c>
      <c r="L1953">
        <f t="shared" si="272"/>
        <v>320</v>
      </c>
      <c r="M1953">
        <f t="shared" si="273"/>
        <v>2020</v>
      </c>
      <c r="N1953">
        <f t="shared" si="274"/>
        <v>3</v>
      </c>
      <c r="O1953">
        <f t="shared" si="275"/>
        <v>14</v>
      </c>
      <c r="P1953" t="str">
        <f t="shared" si="276"/>
        <v>Mar</v>
      </c>
      <c r="Q1953">
        <f t="shared" si="277"/>
        <v>30</v>
      </c>
      <c r="R1953" t="str">
        <f t="shared" si="278"/>
        <v>Mon</v>
      </c>
    </row>
    <row r="1954" spans="1:18" x14ac:dyDescent="0.25">
      <c r="A1954" t="str">
        <f>PROPER(Sheet1!A1955)</f>
        <v>Hibob</v>
      </c>
      <c r="B1954" t="str">
        <f>PROPER(Sheet1!B1955)</f>
        <v>Tel Aviv</v>
      </c>
      <c r="C1954" t="s">
        <v>50</v>
      </c>
      <c r="D1954">
        <v>70</v>
      </c>
      <c r="E1954" s="2">
        <v>0.3</v>
      </c>
      <c r="F1954" s="1">
        <v>43920</v>
      </c>
      <c r="G1954" t="s">
        <v>21</v>
      </c>
      <c r="H1954" t="s">
        <v>243</v>
      </c>
      <c r="I1954" s="3">
        <v>45</v>
      </c>
      <c r="J1954" s="4">
        <f t="shared" si="270"/>
        <v>45000</v>
      </c>
      <c r="K1954">
        <f t="shared" si="271"/>
        <v>233.33333333333334</v>
      </c>
      <c r="L1954">
        <f t="shared" si="272"/>
        <v>163.33333333333334</v>
      </c>
      <c r="M1954">
        <f t="shared" si="273"/>
        <v>2020</v>
      </c>
      <c r="N1954">
        <f t="shared" si="274"/>
        <v>3</v>
      </c>
      <c r="O1954">
        <f t="shared" si="275"/>
        <v>14</v>
      </c>
      <c r="P1954" t="str">
        <f t="shared" si="276"/>
        <v>Mar</v>
      </c>
      <c r="Q1954">
        <f t="shared" si="277"/>
        <v>30</v>
      </c>
      <c r="R1954" t="str">
        <f t="shared" si="278"/>
        <v>Mon</v>
      </c>
    </row>
    <row r="1955" spans="1:18" x14ac:dyDescent="0.25">
      <c r="A1955" t="str">
        <f>PROPER(Sheet1!A1956)</f>
        <v>Peerstreet</v>
      </c>
      <c r="B1955" t="str">
        <f>PROPER(Sheet1!B1956)</f>
        <v>Los Angeles</v>
      </c>
      <c r="C1955" t="s">
        <v>32</v>
      </c>
      <c r="D1955">
        <v>51</v>
      </c>
      <c r="E1955" s="2">
        <v>0.3</v>
      </c>
      <c r="F1955" s="1">
        <v>43920</v>
      </c>
      <c r="G1955" t="s">
        <v>33</v>
      </c>
      <c r="H1955" t="s">
        <v>29</v>
      </c>
      <c r="I1955" s="3">
        <v>110</v>
      </c>
      <c r="J1955" s="4">
        <f t="shared" si="270"/>
        <v>110000</v>
      </c>
      <c r="K1955">
        <f t="shared" si="271"/>
        <v>170</v>
      </c>
      <c r="L1955">
        <f t="shared" si="272"/>
        <v>119</v>
      </c>
      <c r="M1955">
        <f t="shared" si="273"/>
        <v>2020</v>
      </c>
      <c r="N1955">
        <f t="shared" si="274"/>
        <v>3</v>
      </c>
      <c r="O1955">
        <f t="shared" si="275"/>
        <v>14</v>
      </c>
      <c r="P1955" t="str">
        <f t="shared" si="276"/>
        <v>Mar</v>
      </c>
      <c r="Q1955">
        <f t="shared" si="277"/>
        <v>30</v>
      </c>
      <c r="R1955" t="str">
        <f t="shared" si="278"/>
        <v>Mon</v>
      </c>
    </row>
    <row r="1956" spans="1:18" x14ac:dyDescent="0.25">
      <c r="A1956" t="str">
        <f>PROPER(Sheet1!A1957)</f>
        <v>Maven</v>
      </c>
      <c r="B1956" t="str">
        <f>PROPER(Sheet1!B1957)</f>
        <v>Seattle</v>
      </c>
      <c r="C1956" t="s">
        <v>10</v>
      </c>
      <c r="D1956">
        <v>31</v>
      </c>
      <c r="E1956" s="2">
        <v>0.09</v>
      </c>
      <c r="F1956" s="1">
        <v>43920</v>
      </c>
      <c r="G1956" t="s">
        <v>11</v>
      </c>
      <c r="H1956" t="s">
        <v>29</v>
      </c>
      <c r="I1956" s="3">
        <v>77</v>
      </c>
      <c r="J1956" s="4">
        <f t="shared" si="270"/>
        <v>77000</v>
      </c>
      <c r="K1956">
        <f t="shared" si="271"/>
        <v>344.44444444444446</v>
      </c>
      <c r="L1956">
        <f t="shared" si="272"/>
        <v>313.44444444444446</v>
      </c>
      <c r="M1956">
        <f t="shared" si="273"/>
        <v>2020</v>
      </c>
      <c r="N1956">
        <f t="shared" si="274"/>
        <v>3</v>
      </c>
      <c r="O1956">
        <f t="shared" si="275"/>
        <v>14</v>
      </c>
      <c r="P1956" t="str">
        <f t="shared" si="276"/>
        <v>Mar</v>
      </c>
      <c r="Q1956">
        <f t="shared" si="277"/>
        <v>30</v>
      </c>
      <c r="R1956" t="str">
        <f t="shared" si="278"/>
        <v>Mon</v>
      </c>
    </row>
    <row r="1957" spans="1:18" x14ac:dyDescent="0.25">
      <c r="A1957" t="str">
        <f>PROPER(Sheet1!A1958)</f>
        <v>Blume Global</v>
      </c>
      <c r="B1957" t="str">
        <f>PROPER(Sheet1!B1958)</f>
        <v>Sf Bay Area</v>
      </c>
      <c r="C1957" t="s">
        <v>211</v>
      </c>
      <c r="D1957">
        <v>30</v>
      </c>
      <c r="E1957" s="2">
        <v>0.1</v>
      </c>
      <c r="F1957" s="1">
        <v>43920</v>
      </c>
      <c r="G1957" t="s">
        <v>16</v>
      </c>
      <c r="H1957" t="s">
        <v>29</v>
      </c>
      <c r="J1957" s="4">
        <f t="shared" si="270"/>
        <v>0</v>
      </c>
      <c r="K1957">
        <f t="shared" si="271"/>
        <v>300</v>
      </c>
      <c r="L1957">
        <f t="shared" si="272"/>
        <v>270</v>
      </c>
      <c r="M1957">
        <f t="shared" si="273"/>
        <v>2020</v>
      </c>
      <c r="N1957">
        <f t="shared" si="274"/>
        <v>3</v>
      </c>
      <c r="O1957">
        <f t="shared" si="275"/>
        <v>14</v>
      </c>
      <c r="P1957" t="str">
        <f t="shared" si="276"/>
        <v>Mar</v>
      </c>
      <c r="Q1957">
        <f t="shared" si="277"/>
        <v>30</v>
      </c>
      <c r="R1957" t="str">
        <f t="shared" si="278"/>
        <v>Mon</v>
      </c>
    </row>
    <row r="1958" spans="1:18" x14ac:dyDescent="0.25">
      <c r="A1958" t="str">
        <f>PROPER(Sheet1!A1959)</f>
        <v>Catalant</v>
      </c>
      <c r="B1958" t="str">
        <f>PROPER(Sheet1!B1959)</f>
        <v>Boston</v>
      </c>
      <c r="C1958" t="s">
        <v>62</v>
      </c>
      <c r="D1958">
        <v>30</v>
      </c>
      <c r="F1958" s="1">
        <v>43920</v>
      </c>
      <c r="G1958" t="s">
        <v>74</v>
      </c>
      <c r="H1958" t="s">
        <v>29</v>
      </c>
      <c r="I1958" s="3">
        <v>110</v>
      </c>
      <c r="J1958" s="4">
        <f t="shared" si="270"/>
        <v>110000</v>
      </c>
      <c r="K1958">
        <f t="shared" si="271"/>
        <v>0</v>
      </c>
      <c r="L1958">
        <f t="shared" si="272"/>
        <v>-30</v>
      </c>
      <c r="M1958">
        <f t="shared" si="273"/>
        <v>2020</v>
      </c>
      <c r="N1958">
        <f t="shared" si="274"/>
        <v>3</v>
      </c>
      <c r="O1958">
        <f t="shared" si="275"/>
        <v>14</v>
      </c>
      <c r="P1958" t="str">
        <f t="shared" si="276"/>
        <v>Mar</v>
      </c>
      <c r="Q1958">
        <f t="shared" si="277"/>
        <v>30</v>
      </c>
      <c r="R1958" t="str">
        <f t="shared" si="278"/>
        <v>Mon</v>
      </c>
    </row>
    <row r="1959" spans="1:18" x14ac:dyDescent="0.25">
      <c r="A1959" t="str">
        <f>PROPER(Sheet1!A1960)</f>
        <v>Starship Technologies</v>
      </c>
      <c r="B1959" t="str">
        <f>PROPER(Sheet1!B1960)</f>
        <v>Tallin</v>
      </c>
      <c r="C1959" t="s">
        <v>94</v>
      </c>
      <c r="D1959">
        <v>30</v>
      </c>
      <c r="F1959" s="1">
        <v>43920</v>
      </c>
      <c r="G1959" t="s">
        <v>21</v>
      </c>
      <c r="H1959" t="s">
        <v>595</v>
      </c>
      <c r="I1959" s="3">
        <v>82</v>
      </c>
      <c r="J1959" s="4">
        <f t="shared" si="270"/>
        <v>82000</v>
      </c>
      <c r="K1959">
        <f t="shared" si="271"/>
        <v>0</v>
      </c>
      <c r="L1959">
        <f t="shared" si="272"/>
        <v>-30</v>
      </c>
      <c r="M1959">
        <f t="shared" si="273"/>
        <v>2020</v>
      </c>
      <c r="N1959">
        <f t="shared" si="274"/>
        <v>3</v>
      </c>
      <c r="O1959">
        <f t="shared" si="275"/>
        <v>14</v>
      </c>
      <c r="P1959" t="str">
        <f t="shared" si="276"/>
        <v>Mar</v>
      </c>
      <c r="Q1959">
        <f t="shared" si="277"/>
        <v>30</v>
      </c>
      <c r="R1959" t="str">
        <f t="shared" si="278"/>
        <v>Mon</v>
      </c>
    </row>
    <row r="1960" spans="1:18" x14ac:dyDescent="0.25">
      <c r="A1960" t="str">
        <f>PROPER(Sheet1!A1961)</f>
        <v>Loftsmart</v>
      </c>
      <c r="B1960" t="str">
        <f>PROPER(Sheet1!B1961)</f>
        <v>New York City</v>
      </c>
      <c r="C1960" t="s">
        <v>60</v>
      </c>
      <c r="D1960">
        <v>25</v>
      </c>
      <c r="E1960" s="2">
        <v>0.75</v>
      </c>
      <c r="F1960" s="1">
        <v>43920</v>
      </c>
      <c r="G1960" t="s">
        <v>21</v>
      </c>
      <c r="H1960" t="s">
        <v>29</v>
      </c>
      <c r="I1960" s="3">
        <v>18</v>
      </c>
      <c r="J1960" s="4">
        <f t="shared" si="270"/>
        <v>18000</v>
      </c>
      <c r="K1960">
        <f t="shared" si="271"/>
        <v>33.333333333333336</v>
      </c>
      <c r="L1960">
        <f t="shared" si="272"/>
        <v>8.3333333333333357</v>
      </c>
      <c r="M1960">
        <f t="shared" si="273"/>
        <v>2020</v>
      </c>
      <c r="N1960">
        <f t="shared" si="274"/>
        <v>3</v>
      </c>
      <c r="O1960">
        <f t="shared" si="275"/>
        <v>14</v>
      </c>
      <c r="P1960" t="str">
        <f t="shared" si="276"/>
        <v>Mar</v>
      </c>
      <c r="Q1960">
        <f t="shared" si="277"/>
        <v>30</v>
      </c>
      <c r="R1960" t="str">
        <f t="shared" si="278"/>
        <v>Mon</v>
      </c>
    </row>
    <row r="1961" spans="1:18" x14ac:dyDescent="0.25">
      <c r="A1961" t="str">
        <f>PROPER(Sheet1!A1962)</f>
        <v>Caliva</v>
      </c>
      <c r="B1961" t="str">
        <f>PROPER(Sheet1!B1962)</f>
        <v>Sf Bay Area</v>
      </c>
      <c r="C1961" t="s">
        <v>20</v>
      </c>
      <c r="D1961">
        <v>20</v>
      </c>
      <c r="F1961" s="1">
        <v>43920</v>
      </c>
      <c r="G1961" t="s">
        <v>21</v>
      </c>
      <c r="H1961" t="s">
        <v>29</v>
      </c>
      <c r="I1961" s="3">
        <v>75</v>
      </c>
      <c r="J1961" s="4">
        <f t="shared" si="270"/>
        <v>75000</v>
      </c>
      <c r="K1961">
        <f t="shared" si="271"/>
        <v>0</v>
      </c>
      <c r="L1961">
        <f t="shared" si="272"/>
        <v>-20</v>
      </c>
      <c r="M1961">
        <f t="shared" si="273"/>
        <v>2020</v>
      </c>
      <c r="N1961">
        <f t="shared" si="274"/>
        <v>3</v>
      </c>
      <c r="O1961">
        <f t="shared" si="275"/>
        <v>14</v>
      </c>
      <c r="P1961" t="str">
        <f t="shared" si="276"/>
        <v>Mar</v>
      </c>
      <c r="Q1961">
        <f t="shared" si="277"/>
        <v>30</v>
      </c>
      <c r="R1961" t="str">
        <f t="shared" si="278"/>
        <v>Mon</v>
      </c>
    </row>
    <row r="1962" spans="1:18" x14ac:dyDescent="0.25">
      <c r="A1962" t="str">
        <f>PROPER(Sheet1!A1963)</f>
        <v>Iris Nova</v>
      </c>
      <c r="B1962" t="str">
        <f>PROPER(Sheet1!B1963)</f>
        <v>New York City</v>
      </c>
      <c r="C1962" t="s">
        <v>41</v>
      </c>
      <c r="D1962">
        <v>9</v>
      </c>
      <c r="E1962" s="2">
        <v>0.5</v>
      </c>
      <c r="F1962" s="1">
        <v>43920</v>
      </c>
      <c r="G1962" t="s">
        <v>202</v>
      </c>
      <c r="H1962" t="s">
        <v>29</v>
      </c>
      <c r="I1962" s="3">
        <v>15</v>
      </c>
      <c r="J1962" s="4">
        <f t="shared" si="270"/>
        <v>15000</v>
      </c>
      <c r="K1962">
        <f t="shared" si="271"/>
        <v>18</v>
      </c>
      <c r="L1962">
        <f t="shared" si="272"/>
        <v>9</v>
      </c>
      <c r="M1962">
        <f t="shared" si="273"/>
        <v>2020</v>
      </c>
      <c r="N1962">
        <f t="shared" si="274"/>
        <v>3</v>
      </c>
      <c r="O1962">
        <f t="shared" si="275"/>
        <v>14</v>
      </c>
      <c r="P1962" t="str">
        <f t="shared" si="276"/>
        <v>Mar</v>
      </c>
      <c r="Q1962">
        <f t="shared" si="277"/>
        <v>30</v>
      </c>
      <c r="R1962" t="str">
        <f t="shared" si="278"/>
        <v>Mon</v>
      </c>
    </row>
    <row r="1963" spans="1:18" x14ac:dyDescent="0.25">
      <c r="A1963" t="str">
        <f>PROPER(Sheet1!A1964)</f>
        <v>Cuyana</v>
      </c>
      <c r="B1963" t="str">
        <f>PROPER(Sheet1!B1964)</f>
        <v>Sf Bay Area</v>
      </c>
      <c r="C1963" t="s">
        <v>20</v>
      </c>
      <c r="F1963" s="1">
        <v>43920</v>
      </c>
      <c r="G1963" t="s">
        <v>33</v>
      </c>
      <c r="H1963" t="s">
        <v>29</v>
      </c>
      <c r="I1963" s="3">
        <v>31</v>
      </c>
      <c r="J1963" s="4">
        <f t="shared" si="270"/>
        <v>31000</v>
      </c>
      <c r="K1963">
        <f t="shared" si="271"/>
        <v>0</v>
      </c>
      <c r="L1963">
        <f t="shared" si="272"/>
        <v>0</v>
      </c>
      <c r="M1963">
        <f t="shared" si="273"/>
        <v>2020</v>
      </c>
      <c r="N1963">
        <f t="shared" si="274"/>
        <v>3</v>
      </c>
      <c r="O1963">
        <f t="shared" si="275"/>
        <v>14</v>
      </c>
      <c r="P1963" t="str">
        <f t="shared" si="276"/>
        <v>Mar</v>
      </c>
      <c r="Q1963">
        <f t="shared" si="277"/>
        <v>30</v>
      </c>
      <c r="R1963" t="str">
        <f t="shared" si="278"/>
        <v>Mon</v>
      </c>
    </row>
    <row r="1964" spans="1:18" x14ac:dyDescent="0.25">
      <c r="A1964" t="str">
        <f>PROPER(Sheet1!A1965)</f>
        <v>Ziprecruiter</v>
      </c>
      <c r="B1964" t="str">
        <f>PROPER(Sheet1!B1965)</f>
        <v>Los Angeles</v>
      </c>
      <c r="C1964" t="s">
        <v>488</v>
      </c>
      <c r="D1964">
        <v>400</v>
      </c>
      <c r="E1964" s="2">
        <v>0.39</v>
      </c>
      <c r="F1964" s="1">
        <v>43919</v>
      </c>
      <c r="G1964" t="s">
        <v>63</v>
      </c>
      <c r="H1964" t="s">
        <v>29</v>
      </c>
      <c r="I1964" s="3">
        <v>219</v>
      </c>
      <c r="J1964" s="4">
        <f t="shared" si="270"/>
        <v>219000</v>
      </c>
      <c r="K1964">
        <f t="shared" si="271"/>
        <v>1025.6410256410256</v>
      </c>
      <c r="L1964">
        <f t="shared" si="272"/>
        <v>625.64102564102564</v>
      </c>
      <c r="M1964">
        <f t="shared" si="273"/>
        <v>2020</v>
      </c>
      <c r="N1964">
        <f t="shared" si="274"/>
        <v>3</v>
      </c>
      <c r="O1964">
        <f t="shared" si="275"/>
        <v>14</v>
      </c>
      <c r="P1964" t="str">
        <f t="shared" si="276"/>
        <v>Mar</v>
      </c>
      <c r="Q1964">
        <f t="shared" si="277"/>
        <v>29</v>
      </c>
      <c r="R1964" t="str">
        <f t="shared" si="278"/>
        <v>Sun</v>
      </c>
    </row>
    <row r="1965" spans="1:18" x14ac:dyDescent="0.25">
      <c r="A1965" t="str">
        <f>PROPER(Sheet1!A1966)</f>
        <v>Amplero</v>
      </c>
      <c r="B1965" t="str">
        <f>PROPER(Sheet1!B1966)</f>
        <v>Seattle</v>
      </c>
      <c r="C1965" t="s">
        <v>15</v>
      </c>
      <c r="D1965">
        <v>17</v>
      </c>
      <c r="E1965" s="2">
        <v>1</v>
      </c>
      <c r="F1965" s="1">
        <v>43919</v>
      </c>
      <c r="G1965" t="s">
        <v>63</v>
      </c>
      <c r="H1965" t="s">
        <v>29</v>
      </c>
      <c r="I1965" s="3">
        <v>25</v>
      </c>
      <c r="J1965" s="4">
        <f t="shared" si="270"/>
        <v>25000</v>
      </c>
      <c r="K1965">
        <f t="shared" si="271"/>
        <v>17</v>
      </c>
      <c r="L1965">
        <f t="shared" si="272"/>
        <v>0</v>
      </c>
      <c r="M1965">
        <f t="shared" si="273"/>
        <v>2020</v>
      </c>
      <c r="N1965">
        <f t="shared" si="274"/>
        <v>3</v>
      </c>
      <c r="O1965">
        <f t="shared" si="275"/>
        <v>14</v>
      </c>
      <c r="P1965" t="str">
        <f t="shared" si="276"/>
        <v>Mar</v>
      </c>
      <c r="Q1965">
        <f t="shared" si="277"/>
        <v>29</v>
      </c>
      <c r="R1965" t="str">
        <f t="shared" si="278"/>
        <v>Sun</v>
      </c>
    </row>
    <row r="1966" spans="1:18" x14ac:dyDescent="0.25">
      <c r="A1966" t="str">
        <f>PROPER(Sheet1!A1967)</f>
        <v>Polarr</v>
      </c>
      <c r="B1966" t="str">
        <f>PROPER(Sheet1!B1967)</f>
        <v>Sf Bay Area</v>
      </c>
      <c r="C1966" t="s">
        <v>37</v>
      </c>
      <c r="D1966">
        <v>10</v>
      </c>
      <c r="F1966" s="1">
        <v>43919</v>
      </c>
      <c r="G1966" t="s">
        <v>21</v>
      </c>
      <c r="H1966" t="s">
        <v>29</v>
      </c>
      <c r="I1966" s="3">
        <v>13</v>
      </c>
      <c r="J1966" s="4">
        <f t="shared" si="270"/>
        <v>13000</v>
      </c>
      <c r="K1966">
        <f t="shared" si="271"/>
        <v>0</v>
      </c>
      <c r="L1966">
        <f t="shared" si="272"/>
        <v>-10</v>
      </c>
      <c r="M1966">
        <f t="shared" si="273"/>
        <v>2020</v>
      </c>
      <c r="N1966">
        <f t="shared" si="274"/>
        <v>3</v>
      </c>
      <c r="O1966">
        <f t="shared" si="275"/>
        <v>14</v>
      </c>
      <c r="P1966" t="str">
        <f t="shared" si="276"/>
        <v>Mar</v>
      </c>
      <c r="Q1966">
        <f t="shared" si="277"/>
        <v>29</v>
      </c>
      <c r="R1966" t="str">
        <f t="shared" si="278"/>
        <v>Sun</v>
      </c>
    </row>
    <row r="1967" spans="1:18" x14ac:dyDescent="0.25">
      <c r="A1967" t="str">
        <f>PROPER(Sheet1!A1968)</f>
        <v>Traveltriangle</v>
      </c>
      <c r="B1967" t="str">
        <f>PROPER(Sheet1!B1968)</f>
        <v>Gurugram</v>
      </c>
      <c r="C1967" t="s">
        <v>101</v>
      </c>
      <c r="D1967">
        <v>250</v>
      </c>
      <c r="E1967" s="2">
        <v>0.5</v>
      </c>
      <c r="F1967" s="1">
        <v>43918</v>
      </c>
      <c r="G1967" t="s">
        <v>72</v>
      </c>
      <c r="H1967" t="s">
        <v>17</v>
      </c>
      <c r="I1967" s="3">
        <v>47</v>
      </c>
      <c r="J1967" s="4">
        <f t="shared" si="270"/>
        <v>47000</v>
      </c>
      <c r="K1967">
        <f t="shared" si="271"/>
        <v>500</v>
      </c>
      <c r="L1967">
        <f t="shared" si="272"/>
        <v>250</v>
      </c>
      <c r="M1967">
        <f t="shared" si="273"/>
        <v>2020</v>
      </c>
      <c r="N1967">
        <f t="shared" si="274"/>
        <v>3</v>
      </c>
      <c r="O1967">
        <f t="shared" si="275"/>
        <v>13</v>
      </c>
      <c r="P1967" t="str">
        <f t="shared" si="276"/>
        <v>Mar</v>
      </c>
      <c r="Q1967">
        <f t="shared" si="277"/>
        <v>28</v>
      </c>
      <c r="R1967" t="str">
        <f t="shared" si="278"/>
        <v>Sat</v>
      </c>
    </row>
    <row r="1968" spans="1:18" x14ac:dyDescent="0.25">
      <c r="A1968" t="str">
        <f>PROPER(Sheet1!A1969)</f>
        <v>Wework</v>
      </c>
      <c r="B1968" t="str">
        <f>PROPER(Sheet1!B1969)</f>
        <v>New York City</v>
      </c>
      <c r="C1968" t="s">
        <v>60</v>
      </c>
      <c r="D1968">
        <v>250</v>
      </c>
      <c r="F1968" s="1">
        <v>43918</v>
      </c>
      <c r="G1968" t="s">
        <v>162</v>
      </c>
      <c r="H1968" t="s">
        <v>29</v>
      </c>
      <c r="I1968" s="3">
        <v>2250</v>
      </c>
      <c r="J1968" s="4">
        <f t="shared" si="270"/>
        <v>2250000</v>
      </c>
      <c r="K1968">
        <f t="shared" si="271"/>
        <v>0</v>
      </c>
      <c r="L1968">
        <f t="shared" si="272"/>
        <v>-250</v>
      </c>
      <c r="M1968">
        <f t="shared" si="273"/>
        <v>2020</v>
      </c>
      <c r="N1968">
        <f t="shared" si="274"/>
        <v>3</v>
      </c>
      <c r="O1968">
        <f t="shared" si="275"/>
        <v>13</v>
      </c>
      <c r="P1968" t="str">
        <f t="shared" si="276"/>
        <v>Mar</v>
      </c>
      <c r="Q1968">
        <f t="shared" si="277"/>
        <v>28</v>
      </c>
      <c r="R1968" t="str">
        <f t="shared" si="278"/>
        <v>Sat</v>
      </c>
    </row>
    <row r="1969" spans="1:18" x14ac:dyDescent="0.25">
      <c r="A1969" t="str">
        <f>PROPER(Sheet1!A1970)</f>
        <v>Rent The Runway</v>
      </c>
      <c r="B1969" t="str">
        <f>PROPER(Sheet1!B1970)</f>
        <v>New York City</v>
      </c>
      <c r="C1969" t="s">
        <v>20</v>
      </c>
      <c r="F1969" s="1">
        <v>43918</v>
      </c>
      <c r="G1969" t="s">
        <v>47</v>
      </c>
      <c r="H1969" t="s">
        <v>29</v>
      </c>
      <c r="I1969" s="3">
        <v>541</v>
      </c>
      <c r="J1969" s="4">
        <f t="shared" si="270"/>
        <v>541000</v>
      </c>
      <c r="K1969">
        <f t="shared" si="271"/>
        <v>0</v>
      </c>
      <c r="L1969">
        <f t="shared" si="272"/>
        <v>0</v>
      </c>
      <c r="M1969">
        <f t="shared" si="273"/>
        <v>2020</v>
      </c>
      <c r="N1969">
        <f t="shared" si="274"/>
        <v>3</v>
      </c>
      <c r="O1969">
        <f t="shared" si="275"/>
        <v>13</v>
      </c>
      <c r="P1969" t="str">
        <f t="shared" si="276"/>
        <v>Mar</v>
      </c>
      <c r="Q1969">
        <f t="shared" si="277"/>
        <v>28</v>
      </c>
      <c r="R1969" t="str">
        <f t="shared" si="278"/>
        <v>Sat</v>
      </c>
    </row>
    <row r="1970" spans="1:18" x14ac:dyDescent="0.25">
      <c r="A1970" t="str">
        <f>PROPER(Sheet1!A1971)</f>
        <v>Oneweb</v>
      </c>
      <c r="B1970" t="str">
        <f>PROPER(Sheet1!B1971)</f>
        <v>London</v>
      </c>
      <c r="C1970" t="s">
        <v>638</v>
      </c>
      <c r="D1970">
        <v>451</v>
      </c>
      <c r="E1970" s="2">
        <v>0.85</v>
      </c>
      <c r="F1970" s="1">
        <v>43917</v>
      </c>
      <c r="G1970" t="s">
        <v>16</v>
      </c>
      <c r="H1970" t="s">
        <v>124</v>
      </c>
      <c r="I1970" s="3">
        <v>3000</v>
      </c>
      <c r="J1970" s="4">
        <f t="shared" si="270"/>
        <v>3000000</v>
      </c>
      <c r="K1970">
        <f t="shared" si="271"/>
        <v>530.58823529411768</v>
      </c>
      <c r="L1970">
        <f t="shared" si="272"/>
        <v>79.58823529411768</v>
      </c>
      <c r="M1970">
        <f t="shared" si="273"/>
        <v>2020</v>
      </c>
      <c r="N1970">
        <f t="shared" si="274"/>
        <v>3</v>
      </c>
      <c r="O1970">
        <f t="shared" si="275"/>
        <v>13</v>
      </c>
      <c r="P1970" t="str">
        <f t="shared" si="276"/>
        <v>Mar</v>
      </c>
      <c r="Q1970">
        <f t="shared" si="277"/>
        <v>27</v>
      </c>
      <c r="R1970" t="str">
        <f t="shared" si="278"/>
        <v>Fri</v>
      </c>
    </row>
    <row r="1971" spans="1:18" x14ac:dyDescent="0.25">
      <c r="A1971" t="str">
        <f>PROPER(Sheet1!A1972)</f>
        <v>Bird</v>
      </c>
      <c r="B1971" t="str">
        <f>PROPER(Sheet1!B1972)</f>
        <v>Los Angeles</v>
      </c>
      <c r="C1971" t="s">
        <v>94</v>
      </c>
      <c r="D1971">
        <v>406</v>
      </c>
      <c r="E1971" s="2">
        <v>0.3</v>
      </c>
      <c r="F1971" s="1">
        <v>43917</v>
      </c>
      <c r="G1971" t="s">
        <v>72</v>
      </c>
      <c r="H1971" t="s">
        <v>29</v>
      </c>
      <c r="I1971" s="3">
        <v>623</v>
      </c>
      <c r="J1971" s="4">
        <f t="shared" si="270"/>
        <v>623000</v>
      </c>
      <c r="K1971">
        <f t="shared" si="271"/>
        <v>1353.3333333333335</v>
      </c>
      <c r="L1971">
        <f t="shared" si="272"/>
        <v>947.33333333333348</v>
      </c>
      <c r="M1971">
        <f t="shared" si="273"/>
        <v>2020</v>
      </c>
      <c r="N1971">
        <f t="shared" si="274"/>
        <v>3</v>
      </c>
      <c r="O1971">
        <f t="shared" si="275"/>
        <v>13</v>
      </c>
      <c r="P1971" t="str">
        <f t="shared" si="276"/>
        <v>Mar</v>
      </c>
      <c r="Q1971">
        <f t="shared" si="277"/>
        <v>27</v>
      </c>
      <c r="R1971" t="str">
        <f t="shared" si="278"/>
        <v>Fri</v>
      </c>
    </row>
    <row r="1972" spans="1:18" x14ac:dyDescent="0.25">
      <c r="A1972" t="str">
        <f>PROPER(Sheet1!A1973)</f>
        <v>Hooq</v>
      </c>
      <c r="B1972" t="str">
        <f>PROPER(Sheet1!B1973)</f>
        <v>Singapore</v>
      </c>
      <c r="C1972" t="s">
        <v>37</v>
      </c>
      <c r="D1972">
        <v>250</v>
      </c>
      <c r="E1972" s="2">
        <v>1</v>
      </c>
      <c r="F1972" s="1">
        <v>43917</v>
      </c>
      <c r="G1972" t="s">
        <v>16</v>
      </c>
      <c r="H1972" t="s">
        <v>205</v>
      </c>
      <c r="I1972" s="3">
        <v>95</v>
      </c>
      <c r="J1972" s="4">
        <f t="shared" si="270"/>
        <v>95000</v>
      </c>
      <c r="K1972">
        <f t="shared" si="271"/>
        <v>250</v>
      </c>
      <c r="L1972">
        <f t="shared" si="272"/>
        <v>0</v>
      </c>
      <c r="M1972">
        <f t="shared" si="273"/>
        <v>2020</v>
      </c>
      <c r="N1972">
        <f t="shared" si="274"/>
        <v>3</v>
      </c>
      <c r="O1972">
        <f t="shared" si="275"/>
        <v>13</v>
      </c>
      <c r="P1972" t="str">
        <f t="shared" si="276"/>
        <v>Mar</v>
      </c>
      <c r="Q1972">
        <f t="shared" si="277"/>
        <v>27</v>
      </c>
      <c r="R1972" t="str">
        <f t="shared" si="278"/>
        <v>Fri</v>
      </c>
    </row>
    <row r="1973" spans="1:18" x14ac:dyDescent="0.25">
      <c r="A1973" t="str">
        <f>PROPER(Sheet1!A1974)</f>
        <v>Everlane</v>
      </c>
      <c r="B1973" t="str">
        <f>PROPER(Sheet1!B1974)</f>
        <v>Sf Bay Area</v>
      </c>
      <c r="C1973" t="s">
        <v>20</v>
      </c>
      <c r="D1973">
        <v>227</v>
      </c>
      <c r="F1973" s="1">
        <v>43917</v>
      </c>
      <c r="G1973" t="s">
        <v>16</v>
      </c>
      <c r="H1973" t="s">
        <v>29</v>
      </c>
      <c r="I1973" s="3">
        <v>18</v>
      </c>
      <c r="J1973" s="4">
        <f t="shared" si="270"/>
        <v>18000</v>
      </c>
      <c r="K1973">
        <f t="shared" si="271"/>
        <v>0</v>
      </c>
      <c r="L1973">
        <f t="shared" si="272"/>
        <v>-227</v>
      </c>
      <c r="M1973">
        <f t="shared" si="273"/>
        <v>2020</v>
      </c>
      <c r="N1973">
        <f t="shared" si="274"/>
        <v>3</v>
      </c>
      <c r="O1973">
        <f t="shared" si="275"/>
        <v>13</v>
      </c>
      <c r="P1973" t="str">
        <f t="shared" si="276"/>
        <v>Mar</v>
      </c>
      <c r="Q1973">
        <f t="shared" si="277"/>
        <v>27</v>
      </c>
      <c r="R1973" t="str">
        <f t="shared" si="278"/>
        <v>Fri</v>
      </c>
    </row>
    <row r="1974" spans="1:18" x14ac:dyDescent="0.25">
      <c r="A1974" t="str">
        <f>PROPER(Sheet1!A1975)</f>
        <v>Datarobot</v>
      </c>
      <c r="B1974" t="str">
        <f>PROPER(Sheet1!B1975)</f>
        <v>Boston</v>
      </c>
      <c r="C1974" t="s">
        <v>53</v>
      </c>
      <c r="D1974">
        <v>200</v>
      </c>
      <c r="F1974" s="1">
        <v>43917</v>
      </c>
      <c r="G1974" t="s">
        <v>74</v>
      </c>
      <c r="H1974" t="s">
        <v>29</v>
      </c>
      <c r="I1974" s="3">
        <v>430</v>
      </c>
      <c r="J1974" s="4">
        <f t="shared" si="270"/>
        <v>430000</v>
      </c>
      <c r="K1974">
        <f t="shared" si="271"/>
        <v>0</v>
      </c>
      <c r="L1974">
        <f t="shared" si="272"/>
        <v>-200</v>
      </c>
      <c r="M1974">
        <f t="shared" si="273"/>
        <v>2020</v>
      </c>
      <c r="N1974">
        <f t="shared" si="274"/>
        <v>3</v>
      </c>
      <c r="O1974">
        <f t="shared" si="275"/>
        <v>13</v>
      </c>
      <c r="P1974" t="str">
        <f t="shared" si="276"/>
        <v>Mar</v>
      </c>
      <c r="Q1974">
        <f t="shared" si="277"/>
        <v>27</v>
      </c>
      <c r="R1974" t="str">
        <f t="shared" si="278"/>
        <v>Fri</v>
      </c>
    </row>
    <row r="1975" spans="1:18" x14ac:dyDescent="0.25">
      <c r="A1975" t="str">
        <f>PROPER(Sheet1!A1976)</f>
        <v>Restaurant365</v>
      </c>
      <c r="B1975" t="str">
        <f>PROPER(Sheet1!B1976)</f>
        <v>Los Angeles</v>
      </c>
      <c r="C1975" t="s">
        <v>41</v>
      </c>
      <c r="D1975">
        <v>175</v>
      </c>
      <c r="F1975" s="1">
        <v>43917</v>
      </c>
      <c r="G1975" t="s">
        <v>33</v>
      </c>
      <c r="H1975" t="s">
        <v>29</v>
      </c>
      <c r="I1975" s="3">
        <v>127</v>
      </c>
      <c r="J1975" s="4">
        <f t="shared" si="270"/>
        <v>127000</v>
      </c>
      <c r="K1975">
        <f t="shared" si="271"/>
        <v>0</v>
      </c>
      <c r="L1975">
        <f t="shared" si="272"/>
        <v>-175</v>
      </c>
      <c r="M1975">
        <f t="shared" si="273"/>
        <v>2020</v>
      </c>
      <c r="N1975">
        <f t="shared" si="274"/>
        <v>3</v>
      </c>
      <c r="O1975">
        <f t="shared" si="275"/>
        <v>13</v>
      </c>
      <c r="P1975" t="str">
        <f t="shared" si="276"/>
        <v>Mar</v>
      </c>
      <c r="Q1975">
        <f t="shared" si="277"/>
        <v>27</v>
      </c>
      <c r="R1975" t="str">
        <f t="shared" si="278"/>
        <v>Fri</v>
      </c>
    </row>
    <row r="1976" spans="1:18" x14ac:dyDescent="0.25">
      <c r="A1976" t="str">
        <f>PROPER(Sheet1!A1977)</f>
        <v>Blueground</v>
      </c>
      <c r="B1976" t="str">
        <f>PROPER(Sheet1!B1977)</f>
        <v>New York City</v>
      </c>
      <c r="C1976" t="s">
        <v>60</v>
      </c>
      <c r="D1976">
        <v>130</v>
      </c>
      <c r="E1976" s="2">
        <v>0.25</v>
      </c>
      <c r="F1976" s="1">
        <v>43917</v>
      </c>
      <c r="G1976" t="s">
        <v>63</v>
      </c>
      <c r="H1976" t="s">
        <v>29</v>
      </c>
      <c r="I1976" s="3">
        <v>77</v>
      </c>
      <c r="J1976" s="4">
        <f t="shared" si="270"/>
        <v>77000</v>
      </c>
      <c r="K1976">
        <f t="shared" si="271"/>
        <v>520</v>
      </c>
      <c r="L1976">
        <f t="shared" si="272"/>
        <v>390</v>
      </c>
      <c r="M1976">
        <f t="shared" si="273"/>
        <v>2020</v>
      </c>
      <c r="N1976">
        <f t="shared" si="274"/>
        <v>3</v>
      </c>
      <c r="O1976">
        <f t="shared" si="275"/>
        <v>13</v>
      </c>
      <c r="P1976" t="str">
        <f t="shared" si="276"/>
        <v>Mar</v>
      </c>
      <c r="Q1976">
        <f t="shared" si="277"/>
        <v>27</v>
      </c>
      <c r="R1976" t="str">
        <f t="shared" si="278"/>
        <v>Fri</v>
      </c>
    </row>
    <row r="1977" spans="1:18" x14ac:dyDescent="0.25">
      <c r="A1977" t="str">
        <f>PROPER(Sheet1!A1978)</f>
        <v>Knotel</v>
      </c>
      <c r="B1977" t="str">
        <f>PROPER(Sheet1!B1978)</f>
        <v>New York City</v>
      </c>
      <c r="C1977" t="s">
        <v>60</v>
      </c>
      <c r="D1977">
        <v>127</v>
      </c>
      <c r="E1977" s="2">
        <v>0.3</v>
      </c>
      <c r="F1977" s="1">
        <v>43917</v>
      </c>
      <c r="G1977" t="s">
        <v>33</v>
      </c>
      <c r="H1977" t="s">
        <v>29</v>
      </c>
      <c r="I1977" s="3">
        <v>560</v>
      </c>
      <c r="J1977" s="4">
        <f t="shared" si="270"/>
        <v>560000</v>
      </c>
      <c r="K1977">
        <f t="shared" si="271"/>
        <v>423.33333333333337</v>
      </c>
      <c r="L1977">
        <f t="shared" si="272"/>
        <v>296.33333333333337</v>
      </c>
      <c r="M1977">
        <f t="shared" si="273"/>
        <v>2020</v>
      </c>
      <c r="N1977">
        <f t="shared" si="274"/>
        <v>3</v>
      </c>
      <c r="O1977">
        <f t="shared" si="275"/>
        <v>13</v>
      </c>
      <c r="P1977" t="str">
        <f t="shared" si="276"/>
        <v>Mar</v>
      </c>
      <c r="Q1977">
        <f t="shared" si="277"/>
        <v>27</v>
      </c>
      <c r="R1977" t="str">
        <f t="shared" si="278"/>
        <v>Fri</v>
      </c>
    </row>
    <row r="1978" spans="1:18" x14ac:dyDescent="0.25">
      <c r="A1978" t="str">
        <f>PROPER(Sheet1!A1979)</f>
        <v>Getaround</v>
      </c>
      <c r="B1978" t="str">
        <f>PROPER(Sheet1!B1979)</f>
        <v>Sf Bay Area</v>
      </c>
      <c r="C1978" t="s">
        <v>94</v>
      </c>
      <c r="D1978">
        <v>100</v>
      </c>
      <c r="E1978" s="2">
        <v>0.25</v>
      </c>
      <c r="F1978" s="1">
        <v>43917</v>
      </c>
      <c r="G1978" t="s">
        <v>72</v>
      </c>
      <c r="H1978" t="s">
        <v>29</v>
      </c>
      <c r="I1978" s="3">
        <v>403</v>
      </c>
      <c r="J1978" s="4">
        <f t="shared" si="270"/>
        <v>403000</v>
      </c>
      <c r="K1978">
        <f t="shared" si="271"/>
        <v>400</v>
      </c>
      <c r="L1978">
        <f t="shared" si="272"/>
        <v>300</v>
      </c>
      <c r="M1978">
        <f t="shared" si="273"/>
        <v>2020</v>
      </c>
      <c r="N1978">
        <f t="shared" si="274"/>
        <v>3</v>
      </c>
      <c r="O1978">
        <f t="shared" si="275"/>
        <v>13</v>
      </c>
      <c r="P1978" t="str">
        <f t="shared" si="276"/>
        <v>Mar</v>
      </c>
      <c r="Q1978">
        <f t="shared" si="277"/>
        <v>27</v>
      </c>
      <c r="R1978" t="str">
        <f t="shared" si="278"/>
        <v>Fri</v>
      </c>
    </row>
    <row r="1979" spans="1:18" x14ac:dyDescent="0.25">
      <c r="A1979" t="str">
        <f>PROPER(Sheet1!A1980)</f>
        <v>Zipcar</v>
      </c>
      <c r="B1979" t="str">
        <f>PROPER(Sheet1!B1980)</f>
        <v>Boston</v>
      </c>
      <c r="C1979" t="s">
        <v>94</v>
      </c>
      <c r="D1979">
        <v>100</v>
      </c>
      <c r="E1979" s="2">
        <v>0.2</v>
      </c>
      <c r="F1979" s="1">
        <v>43917</v>
      </c>
      <c r="G1979" t="s">
        <v>44</v>
      </c>
      <c r="H1979" t="s">
        <v>29</v>
      </c>
      <c r="I1979" s="3">
        <v>107</v>
      </c>
      <c r="J1979" s="4">
        <f t="shared" si="270"/>
        <v>107000</v>
      </c>
      <c r="K1979">
        <f t="shared" si="271"/>
        <v>500</v>
      </c>
      <c r="L1979">
        <f t="shared" si="272"/>
        <v>400</v>
      </c>
      <c r="M1979">
        <f t="shared" si="273"/>
        <v>2020</v>
      </c>
      <c r="N1979">
        <f t="shared" si="274"/>
        <v>3</v>
      </c>
      <c r="O1979">
        <f t="shared" si="275"/>
        <v>13</v>
      </c>
      <c r="P1979" t="str">
        <f t="shared" si="276"/>
        <v>Mar</v>
      </c>
      <c r="Q1979">
        <f t="shared" si="277"/>
        <v>27</v>
      </c>
      <c r="R1979" t="str">
        <f t="shared" si="278"/>
        <v>Fri</v>
      </c>
    </row>
    <row r="1980" spans="1:18" x14ac:dyDescent="0.25">
      <c r="A1980" t="str">
        <f>PROPER(Sheet1!A1981)</f>
        <v>Mogo</v>
      </c>
      <c r="B1980" t="str">
        <f>PROPER(Sheet1!B1981)</f>
        <v>Vancouver</v>
      </c>
      <c r="C1980" t="s">
        <v>32</v>
      </c>
      <c r="D1980">
        <v>78</v>
      </c>
      <c r="E1980" s="2">
        <v>0.3</v>
      </c>
      <c r="F1980" s="1">
        <v>43917</v>
      </c>
      <c r="G1980" t="s">
        <v>11</v>
      </c>
      <c r="H1980" t="s">
        <v>109</v>
      </c>
      <c r="I1980" s="3">
        <v>201</v>
      </c>
      <c r="J1980" s="4">
        <f t="shared" si="270"/>
        <v>201000</v>
      </c>
      <c r="K1980">
        <f t="shared" si="271"/>
        <v>260</v>
      </c>
      <c r="L1980">
        <f t="shared" si="272"/>
        <v>182</v>
      </c>
      <c r="M1980">
        <f t="shared" si="273"/>
        <v>2020</v>
      </c>
      <c r="N1980">
        <f t="shared" si="274"/>
        <v>3</v>
      </c>
      <c r="O1980">
        <f t="shared" si="275"/>
        <v>13</v>
      </c>
      <c r="P1980" t="str">
        <f t="shared" si="276"/>
        <v>Mar</v>
      </c>
      <c r="Q1980">
        <f t="shared" si="277"/>
        <v>27</v>
      </c>
      <c r="R1980" t="str">
        <f t="shared" si="278"/>
        <v>Fri</v>
      </c>
    </row>
    <row r="1981" spans="1:18" x14ac:dyDescent="0.25">
      <c r="A1981" t="str">
        <f>PROPER(Sheet1!A1982)</f>
        <v>Disco</v>
      </c>
      <c r="B1981" t="str">
        <f>PROPER(Sheet1!B1982)</f>
        <v>Austin</v>
      </c>
      <c r="C1981" t="s">
        <v>67</v>
      </c>
      <c r="D1981">
        <v>75</v>
      </c>
      <c r="F1981" s="1">
        <v>43917</v>
      </c>
      <c r="G1981" t="s">
        <v>74</v>
      </c>
      <c r="H1981" t="s">
        <v>29</v>
      </c>
      <c r="I1981" s="3">
        <v>133</v>
      </c>
      <c r="J1981" s="4">
        <f t="shared" si="270"/>
        <v>133000</v>
      </c>
      <c r="K1981">
        <f t="shared" si="271"/>
        <v>0</v>
      </c>
      <c r="L1981">
        <f t="shared" si="272"/>
        <v>-75</v>
      </c>
      <c r="M1981">
        <f t="shared" si="273"/>
        <v>2020</v>
      </c>
      <c r="N1981">
        <f t="shared" si="274"/>
        <v>3</v>
      </c>
      <c r="O1981">
        <f t="shared" si="275"/>
        <v>13</v>
      </c>
      <c r="P1981" t="str">
        <f t="shared" si="276"/>
        <v>Mar</v>
      </c>
      <c r="Q1981">
        <f t="shared" si="277"/>
        <v>27</v>
      </c>
      <c r="R1981" t="str">
        <f t="shared" si="278"/>
        <v>Fri</v>
      </c>
    </row>
    <row r="1982" spans="1:18" x14ac:dyDescent="0.25">
      <c r="A1982" t="str">
        <f>PROPER(Sheet1!A1983)</f>
        <v>Raken</v>
      </c>
      <c r="B1982" t="str">
        <f>PROPER(Sheet1!B1983)</f>
        <v>San Diego</v>
      </c>
      <c r="C1982" t="s">
        <v>151</v>
      </c>
      <c r="D1982">
        <v>60</v>
      </c>
      <c r="F1982" s="1">
        <v>43917</v>
      </c>
      <c r="G1982" t="s">
        <v>21</v>
      </c>
      <c r="H1982" t="s">
        <v>29</v>
      </c>
      <c r="I1982" s="3">
        <v>12</v>
      </c>
      <c r="J1982" s="4">
        <f t="shared" si="270"/>
        <v>12000</v>
      </c>
      <c r="K1982">
        <f t="shared" si="271"/>
        <v>0</v>
      </c>
      <c r="L1982">
        <f t="shared" si="272"/>
        <v>-60</v>
      </c>
      <c r="M1982">
        <f t="shared" si="273"/>
        <v>2020</v>
      </c>
      <c r="N1982">
        <f t="shared" si="274"/>
        <v>3</v>
      </c>
      <c r="O1982">
        <f t="shared" si="275"/>
        <v>13</v>
      </c>
      <c r="P1982" t="str">
        <f t="shared" si="276"/>
        <v>Mar</v>
      </c>
      <c r="Q1982">
        <f t="shared" si="277"/>
        <v>27</v>
      </c>
      <c r="R1982" t="str">
        <f t="shared" si="278"/>
        <v>Fri</v>
      </c>
    </row>
    <row r="1983" spans="1:18" x14ac:dyDescent="0.25">
      <c r="A1983" t="str">
        <f>PROPER(Sheet1!A1984)</f>
        <v>Bench</v>
      </c>
      <c r="B1983" t="str">
        <f>PROPER(Sheet1!B1984)</f>
        <v>Vancouver</v>
      </c>
      <c r="C1983" t="s">
        <v>32</v>
      </c>
      <c r="D1983">
        <v>47</v>
      </c>
      <c r="E1983" s="2">
        <v>0.1</v>
      </c>
      <c r="F1983" s="1">
        <v>43917</v>
      </c>
      <c r="G1983" t="s">
        <v>63</v>
      </c>
      <c r="H1983" t="s">
        <v>109</v>
      </c>
      <c r="I1983" s="3">
        <v>49</v>
      </c>
      <c r="J1983" s="4">
        <f t="shared" si="270"/>
        <v>49000</v>
      </c>
      <c r="K1983">
        <f t="shared" si="271"/>
        <v>470</v>
      </c>
      <c r="L1983">
        <f t="shared" si="272"/>
        <v>423</v>
      </c>
      <c r="M1983">
        <f t="shared" si="273"/>
        <v>2020</v>
      </c>
      <c r="N1983">
        <f t="shared" si="274"/>
        <v>3</v>
      </c>
      <c r="O1983">
        <f t="shared" si="275"/>
        <v>13</v>
      </c>
      <c r="P1983" t="str">
        <f t="shared" si="276"/>
        <v>Mar</v>
      </c>
      <c r="Q1983">
        <f t="shared" si="277"/>
        <v>27</v>
      </c>
      <c r="R1983" t="str">
        <f t="shared" si="278"/>
        <v>Fri</v>
      </c>
    </row>
    <row r="1984" spans="1:18" x14ac:dyDescent="0.25">
      <c r="A1984" t="str">
        <f>PROPER(Sheet1!A1985)</f>
        <v>Loft</v>
      </c>
      <c r="B1984" t="str">
        <f>PROPER(Sheet1!B1985)</f>
        <v>Sao Paulo</v>
      </c>
      <c r="C1984" t="s">
        <v>60</v>
      </c>
      <c r="D1984">
        <v>47</v>
      </c>
      <c r="F1984" s="1">
        <v>43917</v>
      </c>
      <c r="G1984" t="s">
        <v>33</v>
      </c>
      <c r="H1984" t="s">
        <v>148</v>
      </c>
      <c r="I1984" s="3">
        <v>263</v>
      </c>
      <c r="J1984" s="4">
        <f t="shared" si="270"/>
        <v>263000</v>
      </c>
      <c r="K1984">
        <f t="shared" si="271"/>
        <v>0</v>
      </c>
      <c r="L1984">
        <f t="shared" si="272"/>
        <v>-47</v>
      </c>
      <c r="M1984">
        <f t="shared" si="273"/>
        <v>2020</v>
      </c>
      <c r="N1984">
        <f t="shared" si="274"/>
        <v>3</v>
      </c>
      <c r="O1984">
        <f t="shared" si="275"/>
        <v>13</v>
      </c>
      <c r="P1984" t="str">
        <f t="shared" si="276"/>
        <v>Mar</v>
      </c>
      <c r="Q1984">
        <f t="shared" si="277"/>
        <v>27</v>
      </c>
      <c r="R1984" t="str">
        <f t="shared" si="278"/>
        <v>Fri</v>
      </c>
    </row>
    <row r="1985" spans="1:18" x14ac:dyDescent="0.25">
      <c r="A1985" t="str">
        <f>PROPER(Sheet1!A1986)</f>
        <v>Oh My Green</v>
      </c>
      <c r="B1985" t="str">
        <f>PROPER(Sheet1!B1986)</f>
        <v>Sf Bay Area</v>
      </c>
      <c r="C1985" t="s">
        <v>41</v>
      </c>
      <c r="D1985">
        <v>40</v>
      </c>
      <c r="F1985" s="1">
        <v>43917</v>
      </c>
      <c r="G1985" t="s">
        <v>202</v>
      </c>
      <c r="H1985" t="s">
        <v>29</v>
      </c>
      <c r="I1985" s="3">
        <v>20</v>
      </c>
      <c r="J1985" s="4">
        <f t="shared" si="270"/>
        <v>20000</v>
      </c>
      <c r="K1985">
        <f t="shared" si="271"/>
        <v>0</v>
      </c>
      <c r="L1985">
        <f t="shared" si="272"/>
        <v>-40</v>
      </c>
      <c r="M1985">
        <f t="shared" si="273"/>
        <v>2020</v>
      </c>
      <c r="N1985">
        <f t="shared" si="274"/>
        <v>3</v>
      </c>
      <c r="O1985">
        <f t="shared" si="275"/>
        <v>13</v>
      </c>
      <c r="P1985" t="str">
        <f t="shared" si="276"/>
        <v>Mar</v>
      </c>
      <c r="Q1985">
        <f t="shared" si="277"/>
        <v>27</v>
      </c>
      <c r="R1985" t="str">
        <f t="shared" si="278"/>
        <v>Fri</v>
      </c>
    </row>
    <row r="1986" spans="1:18" x14ac:dyDescent="0.25">
      <c r="A1986" t="str">
        <f>PROPER(Sheet1!A1987)</f>
        <v>Bevi</v>
      </c>
      <c r="B1986" t="str">
        <f>PROPER(Sheet1!B1987)</f>
        <v>Boston</v>
      </c>
      <c r="C1986" t="s">
        <v>41</v>
      </c>
      <c r="D1986">
        <v>30</v>
      </c>
      <c r="E1986" s="2">
        <v>0.2</v>
      </c>
      <c r="F1986" s="1">
        <v>43917</v>
      </c>
      <c r="G1986" t="s">
        <v>33</v>
      </c>
      <c r="H1986" t="s">
        <v>29</v>
      </c>
      <c r="I1986" s="3">
        <v>60</v>
      </c>
      <c r="J1986" s="4">
        <f t="shared" ref="J1986:J2049" si="279">1000*I1986</f>
        <v>60000</v>
      </c>
      <c r="K1986">
        <f t="shared" ref="K1986:K2049" si="280">IFERROR(D1986/E1986,0)</f>
        <v>150</v>
      </c>
      <c r="L1986">
        <f t="shared" ref="L1986:L2049" si="281">IFERROR(K1986-D1986,0)</f>
        <v>120</v>
      </c>
      <c r="M1986">
        <f t="shared" ref="M1986:M2049" si="282">YEAR(F1986)</f>
        <v>2020</v>
      </c>
      <c r="N1986">
        <f t="shared" ref="N1986:N2049" si="283">MONTH(F1986)</f>
        <v>3</v>
      </c>
      <c r="O1986">
        <f t="shared" ref="O1986:O2049" si="284">WEEKNUM(F1986)</f>
        <v>13</v>
      </c>
      <c r="P1986" t="str">
        <f t="shared" ref="P1986:P2049" si="285">TEXT(F1986,"MMM")</f>
        <v>Mar</v>
      </c>
      <c r="Q1986">
        <f t="shared" ref="Q1986:Q2049" si="286">DAY(F1986)</f>
        <v>27</v>
      </c>
      <c r="R1986" t="str">
        <f t="shared" ref="R1986:R2049" si="287">TEXT(F1986,"DDD")</f>
        <v>Fri</v>
      </c>
    </row>
    <row r="1987" spans="1:18" x14ac:dyDescent="0.25">
      <c r="A1987" t="str">
        <f>PROPER(Sheet1!A1988)</f>
        <v>Textio</v>
      </c>
      <c r="B1987" t="str">
        <f>PROPER(Sheet1!B1988)</f>
        <v>Seattle</v>
      </c>
      <c r="C1987" t="s">
        <v>488</v>
      </c>
      <c r="D1987">
        <v>30</v>
      </c>
      <c r="E1987" s="2">
        <v>0.2</v>
      </c>
      <c r="F1987" s="1">
        <v>43917</v>
      </c>
      <c r="G1987" t="s">
        <v>16</v>
      </c>
      <c r="H1987" t="s">
        <v>29</v>
      </c>
      <c r="I1987" s="3">
        <v>41</v>
      </c>
      <c r="J1987" s="4">
        <f t="shared" si="279"/>
        <v>41000</v>
      </c>
      <c r="K1987">
        <f t="shared" si="280"/>
        <v>150</v>
      </c>
      <c r="L1987">
        <f t="shared" si="281"/>
        <v>120</v>
      </c>
      <c r="M1987">
        <f t="shared" si="282"/>
        <v>2020</v>
      </c>
      <c r="N1987">
        <f t="shared" si="283"/>
        <v>3</v>
      </c>
      <c r="O1987">
        <f t="shared" si="284"/>
        <v>13</v>
      </c>
      <c r="P1987" t="str">
        <f t="shared" si="285"/>
        <v>Mar</v>
      </c>
      <c r="Q1987">
        <f t="shared" si="286"/>
        <v>27</v>
      </c>
      <c r="R1987" t="str">
        <f t="shared" si="287"/>
        <v>Fri</v>
      </c>
    </row>
    <row r="1988" spans="1:18" x14ac:dyDescent="0.25">
      <c r="A1988" t="str">
        <f>PROPER(Sheet1!A1989)</f>
        <v>Opal</v>
      </c>
      <c r="B1988" t="str">
        <f>PROPER(Sheet1!B1989)</f>
        <v>Portland</v>
      </c>
      <c r="C1988" t="s">
        <v>15</v>
      </c>
      <c r="D1988">
        <v>20</v>
      </c>
      <c r="F1988" s="1">
        <v>43917</v>
      </c>
      <c r="G1988" t="s">
        <v>63</v>
      </c>
      <c r="H1988" t="s">
        <v>29</v>
      </c>
      <c r="I1988" s="3">
        <v>25</v>
      </c>
      <c r="J1988" s="4">
        <f t="shared" si="279"/>
        <v>25000</v>
      </c>
      <c r="K1988">
        <f t="shared" si="280"/>
        <v>0</v>
      </c>
      <c r="L1988">
        <f t="shared" si="281"/>
        <v>-20</v>
      </c>
      <c r="M1988">
        <f t="shared" si="282"/>
        <v>2020</v>
      </c>
      <c r="N1988">
        <f t="shared" si="283"/>
        <v>3</v>
      </c>
      <c r="O1988">
        <f t="shared" si="284"/>
        <v>13</v>
      </c>
      <c r="P1988" t="str">
        <f t="shared" si="285"/>
        <v>Mar</v>
      </c>
      <c r="Q1988">
        <f t="shared" si="286"/>
        <v>27</v>
      </c>
      <c r="R1988" t="str">
        <f t="shared" si="287"/>
        <v>Fri</v>
      </c>
    </row>
    <row r="1989" spans="1:18" x14ac:dyDescent="0.25">
      <c r="A1989" t="str">
        <f>PROPER(Sheet1!A1990)</f>
        <v>Thirdlove</v>
      </c>
      <c r="B1989" t="str">
        <f>PROPER(Sheet1!B1990)</f>
        <v>New York City</v>
      </c>
      <c r="C1989" t="s">
        <v>20</v>
      </c>
      <c r="D1989">
        <v>10</v>
      </c>
      <c r="F1989" s="1">
        <v>43917</v>
      </c>
      <c r="G1989" t="s">
        <v>63</v>
      </c>
      <c r="H1989" t="s">
        <v>29</v>
      </c>
      <c r="I1989" s="3">
        <v>68</v>
      </c>
      <c r="J1989" s="4">
        <f t="shared" si="279"/>
        <v>68000</v>
      </c>
      <c r="K1989">
        <f t="shared" si="280"/>
        <v>0</v>
      </c>
      <c r="L1989">
        <f t="shared" si="281"/>
        <v>-10</v>
      </c>
      <c r="M1989">
        <f t="shared" si="282"/>
        <v>2020</v>
      </c>
      <c r="N1989">
        <f t="shared" si="283"/>
        <v>3</v>
      </c>
      <c r="O1989">
        <f t="shared" si="284"/>
        <v>13</v>
      </c>
      <c r="P1989" t="str">
        <f t="shared" si="285"/>
        <v>Mar</v>
      </c>
      <c r="Q1989">
        <f t="shared" si="286"/>
        <v>27</v>
      </c>
      <c r="R1989" t="str">
        <f t="shared" si="287"/>
        <v>Fri</v>
      </c>
    </row>
    <row r="1990" spans="1:18" x14ac:dyDescent="0.25">
      <c r="A1990" t="str">
        <f>PROPER(Sheet1!A1991)</f>
        <v>Bcredi</v>
      </c>
      <c r="B1990" t="str">
        <f>PROPER(Sheet1!B1991)</f>
        <v>Curitiba</v>
      </c>
      <c r="C1990" t="s">
        <v>32</v>
      </c>
      <c r="F1990" s="1">
        <v>43917</v>
      </c>
      <c r="G1990" t="s">
        <v>21</v>
      </c>
      <c r="H1990" t="s">
        <v>148</v>
      </c>
      <c r="J1990" s="4">
        <f t="shared" si="279"/>
        <v>0</v>
      </c>
      <c r="K1990">
        <f t="shared" si="280"/>
        <v>0</v>
      </c>
      <c r="L1990">
        <f t="shared" si="281"/>
        <v>0</v>
      </c>
      <c r="M1990">
        <f t="shared" si="282"/>
        <v>2020</v>
      </c>
      <c r="N1990">
        <f t="shared" si="283"/>
        <v>3</v>
      </c>
      <c r="O1990">
        <f t="shared" si="284"/>
        <v>13</v>
      </c>
      <c r="P1990" t="str">
        <f t="shared" si="285"/>
        <v>Mar</v>
      </c>
      <c r="Q1990">
        <f t="shared" si="286"/>
        <v>27</v>
      </c>
      <c r="R1990" t="str">
        <f t="shared" si="287"/>
        <v>Fri</v>
      </c>
    </row>
    <row r="1991" spans="1:18" x14ac:dyDescent="0.25">
      <c r="A1991" t="str">
        <f>PROPER(Sheet1!A1992)</f>
        <v>Make School</v>
      </c>
      <c r="B1991" t="str">
        <f>PROPER(Sheet1!B1992)</f>
        <v>Sf Bay Area</v>
      </c>
      <c r="C1991" t="s">
        <v>25</v>
      </c>
      <c r="F1991" s="1">
        <v>43917</v>
      </c>
      <c r="G1991" t="s">
        <v>16</v>
      </c>
      <c r="H1991" t="s">
        <v>29</v>
      </c>
      <c r="J1991" s="4">
        <f t="shared" si="279"/>
        <v>0</v>
      </c>
      <c r="K1991">
        <f t="shared" si="280"/>
        <v>0</v>
      </c>
      <c r="L1991">
        <f t="shared" si="281"/>
        <v>0</v>
      </c>
      <c r="M1991">
        <f t="shared" si="282"/>
        <v>2020</v>
      </c>
      <c r="N1991">
        <f t="shared" si="283"/>
        <v>3</v>
      </c>
      <c r="O1991">
        <f t="shared" si="284"/>
        <v>13</v>
      </c>
      <c r="P1991" t="str">
        <f t="shared" si="285"/>
        <v>Mar</v>
      </c>
      <c r="Q1991">
        <f t="shared" si="286"/>
        <v>27</v>
      </c>
      <c r="R1991" t="str">
        <f t="shared" si="287"/>
        <v>Fri</v>
      </c>
    </row>
    <row r="1992" spans="1:18" x14ac:dyDescent="0.25">
      <c r="A1992" t="str">
        <f>PROPER(Sheet1!A1993)</f>
        <v>Pivot3</v>
      </c>
      <c r="B1992" t="str">
        <f>PROPER(Sheet1!B1993)</f>
        <v>Austin</v>
      </c>
      <c r="C1992" t="s">
        <v>115</v>
      </c>
      <c r="F1992" s="1">
        <v>43917</v>
      </c>
      <c r="G1992" t="s">
        <v>162</v>
      </c>
      <c r="H1992" t="s">
        <v>29</v>
      </c>
      <c r="I1992" s="3">
        <v>273</v>
      </c>
      <c r="J1992" s="4">
        <f t="shared" si="279"/>
        <v>273000</v>
      </c>
      <c r="K1992">
        <f t="shared" si="280"/>
        <v>0</v>
      </c>
      <c r="L1992">
        <f t="shared" si="281"/>
        <v>0</v>
      </c>
      <c r="M1992">
        <f t="shared" si="282"/>
        <v>2020</v>
      </c>
      <c r="N1992">
        <f t="shared" si="283"/>
        <v>3</v>
      </c>
      <c r="O1992">
        <f t="shared" si="284"/>
        <v>13</v>
      </c>
      <c r="P1992" t="str">
        <f t="shared" si="285"/>
        <v>Mar</v>
      </c>
      <c r="Q1992">
        <f t="shared" si="286"/>
        <v>27</v>
      </c>
      <c r="R1992" t="str">
        <f t="shared" si="287"/>
        <v>Fri</v>
      </c>
    </row>
    <row r="1993" spans="1:18" x14ac:dyDescent="0.25">
      <c r="A1993" t="str">
        <f>PROPER(Sheet1!A1994)</f>
        <v>B8Ta</v>
      </c>
      <c r="B1993" t="str">
        <f>PROPER(Sheet1!B1994)</f>
        <v>Sf Bay Area</v>
      </c>
      <c r="C1993" t="s">
        <v>20</v>
      </c>
      <c r="D1993">
        <v>250</v>
      </c>
      <c r="E1993" s="2">
        <v>0.5</v>
      </c>
      <c r="F1993" s="1">
        <v>43916</v>
      </c>
      <c r="G1993" t="s">
        <v>33</v>
      </c>
      <c r="H1993" t="s">
        <v>29</v>
      </c>
      <c r="I1993" s="3">
        <v>88</v>
      </c>
      <c r="J1993" s="4">
        <f t="shared" si="279"/>
        <v>88000</v>
      </c>
      <c r="K1993">
        <f t="shared" si="280"/>
        <v>500</v>
      </c>
      <c r="L1993">
        <f t="shared" si="281"/>
        <v>250</v>
      </c>
      <c r="M1993">
        <f t="shared" si="282"/>
        <v>2020</v>
      </c>
      <c r="N1993">
        <f t="shared" si="283"/>
        <v>3</v>
      </c>
      <c r="O1993">
        <f t="shared" si="284"/>
        <v>13</v>
      </c>
      <c r="P1993" t="str">
        <f t="shared" si="285"/>
        <v>Mar</v>
      </c>
      <c r="Q1993">
        <f t="shared" si="286"/>
        <v>26</v>
      </c>
      <c r="R1993" t="str">
        <f t="shared" si="287"/>
        <v>Thu</v>
      </c>
    </row>
    <row r="1994" spans="1:18" x14ac:dyDescent="0.25">
      <c r="A1994" t="str">
        <f>PROPER(Sheet1!A1995)</f>
        <v>Fareportal</v>
      </c>
      <c r="B1994" t="str">
        <f>PROPER(Sheet1!B1995)</f>
        <v>Gurugram</v>
      </c>
      <c r="C1994" t="s">
        <v>101</v>
      </c>
      <c r="D1994">
        <v>200</v>
      </c>
      <c r="F1994" s="1">
        <v>43916</v>
      </c>
      <c r="G1994" t="s">
        <v>16</v>
      </c>
      <c r="H1994" t="s">
        <v>17</v>
      </c>
      <c r="J1994" s="4">
        <f t="shared" si="279"/>
        <v>0</v>
      </c>
      <c r="K1994">
        <f t="shared" si="280"/>
        <v>0</v>
      </c>
      <c r="L1994">
        <f t="shared" si="281"/>
        <v>-200</v>
      </c>
      <c r="M1994">
        <f t="shared" si="282"/>
        <v>2020</v>
      </c>
      <c r="N1994">
        <f t="shared" si="283"/>
        <v>3</v>
      </c>
      <c r="O1994">
        <f t="shared" si="284"/>
        <v>13</v>
      </c>
      <c r="P1994" t="str">
        <f t="shared" si="285"/>
        <v>Mar</v>
      </c>
      <c r="Q1994">
        <f t="shared" si="286"/>
        <v>26</v>
      </c>
      <c r="R1994" t="str">
        <f t="shared" si="287"/>
        <v>Thu</v>
      </c>
    </row>
    <row r="1995" spans="1:18" x14ac:dyDescent="0.25">
      <c r="A1995" t="str">
        <f>PROPER(Sheet1!A1996)</f>
        <v>Puppet</v>
      </c>
      <c r="B1995" t="str">
        <f>PROPER(Sheet1!B1996)</f>
        <v>Portland</v>
      </c>
      <c r="C1995" t="s">
        <v>115</v>
      </c>
      <c r="D1995">
        <v>50</v>
      </c>
      <c r="E1995" s="2">
        <v>0.1</v>
      </c>
      <c r="F1995" s="1">
        <v>43916</v>
      </c>
      <c r="G1995" t="s">
        <v>47</v>
      </c>
      <c r="H1995" t="s">
        <v>29</v>
      </c>
      <c r="I1995" s="3">
        <v>149</v>
      </c>
      <c r="J1995" s="4">
        <f t="shared" si="279"/>
        <v>149000</v>
      </c>
      <c r="K1995">
        <f t="shared" si="280"/>
        <v>500</v>
      </c>
      <c r="L1995">
        <f t="shared" si="281"/>
        <v>450</v>
      </c>
      <c r="M1995">
        <f t="shared" si="282"/>
        <v>2020</v>
      </c>
      <c r="N1995">
        <f t="shared" si="283"/>
        <v>3</v>
      </c>
      <c r="O1995">
        <f t="shared" si="284"/>
        <v>13</v>
      </c>
      <c r="P1995" t="str">
        <f t="shared" si="285"/>
        <v>Mar</v>
      </c>
      <c r="Q1995">
        <f t="shared" si="286"/>
        <v>26</v>
      </c>
      <c r="R1995" t="str">
        <f t="shared" si="287"/>
        <v>Thu</v>
      </c>
    </row>
    <row r="1996" spans="1:18" x14ac:dyDescent="0.25">
      <c r="A1996" t="str">
        <f>PROPER(Sheet1!A1997)</f>
        <v>Ecobee</v>
      </c>
      <c r="B1996" t="str">
        <f>PROPER(Sheet1!B1997)</f>
        <v>Toronto</v>
      </c>
      <c r="C1996" t="s">
        <v>86</v>
      </c>
      <c r="D1996">
        <v>47</v>
      </c>
      <c r="E1996" s="2">
        <v>0.1</v>
      </c>
      <c r="F1996" s="1">
        <v>43916</v>
      </c>
      <c r="G1996" t="s">
        <v>33</v>
      </c>
      <c r="H1996" t="s">
        <v>109</v>
      </c>
      <c r="I1996" s="3">
        <v>149</v>
      </c>
      <c r="J1996" s="4">
        <f t="shared" si="279"/>
        <v>149000</v>
      </c>
      <c r="K1996">
        <f t="shared" si="280"/>
        <v>470</v>
      </c>
      <c r="L1996">
        <f t="shared" si="281"/>
        <v>423</v>
      </c>
      <c r="M1996">
        <f t="shared" si="282"/>
        <v>2020</v>
      </c>
      <c r="N1996">
        <f t="shared" si="283"/>
        <v>3</v>
      </c>
      <c r="O1996">
        <f t="shared" si="284"/>
        <v>13</v>
      </c>
      <c r="P1996" t="str">
        <f t="shared" si="285"/>
        <v>Mar</v>
      </c>
      <c r="Q1996">
        <f t="shared" si="286"/>
        <v>26</v>
      </c>
      <c r="R1996" t="str">
        <f t="shared" si="287"/>
        <v>Thu</v>
      </c>
    </row>
    <row r="1997" spans="1:18" x14ac:dyDescent="0.25">
      <c r="A1997" t="str">
        <f>PROPER(Sheet1!A1998)</f>
        <v>Passport</v>
      </c>
      <c r="B1997" t="str">
        <f>PROPER(Sheet1!B1998)</f>
        <v>Charlotte</v>
      </c>
      <c r="C1997" t="s">
        <v>94</v>
      </c>
      <c r="D1997">
        <v>44</v>
      </c>
      <c r="F1997" s="1">
        <v>43916</v>
      </c>
      <c r="G1997" t="s">
        <v>72</v>
      </c>
      <c r="H1997" t="s">
        <v>29</v>
      </c>
      <c r="I1997" s="3">
        <v>123</v>
      </c>
      <c r="J1997" s="4">
        <f t="shared" si="279"/>
        <v>123000</v>
      </c>
      <c r="K1997">
        <f t="shared" si="280"/>
        <v>0</v>
      </c>
      <c r="L1997">
        <f t="shared" si="281"/>
        <v>-44</v>
      </c>
      <c r="M1997">
        <f t="shared" si="282"/>
        <v>2020</v>
      </c>
      <c r="N1997">
        <f t="shared" si="283"/>
        <v>3</v>
      </c>
      <c r="O1997">
        <f t="shared" si="284"/>
        <v>13</v>
      </c>
      <c r="P1997" t="str">
        <f t="shared" si="285"/>
        <v>Mar</v>
      </c>
      <c r="Q1997">
        <f t="shared" si="286"/>
        <v>26</v>
      </c>
      <c r="R1997" t="str">
        <f t="shared" si="287"/>
        <v>Thu</v>
      </c>
    </row>
    <row r="1998" spans="1:18" x14ac:dyDescent="0.25">
      <c r="A1998" t="str">
        <f>PROPER(Sheet1!A1999)</f>
        <v>Peerspace</v>
      </c>
      <c r="B1998" t="str">
        <f>PROPER(Sheet1!B1999)</f>
        <v>Sf Bay Area</v>
      </c>
      <c r="C1998" t="s">
        <v>60</v>
      </c>
      <c r="D1998">
        <v>41</v>
      </c>
      <c r="E1998" s="2">
        <v>0.75</v>
      </c>
      <c r="F1998" s="1">
        <v>43916</v>
      </c>
      <c r="G1998" t="s">
        <v>63</v>
      </c>
      <c r="H1998" t="s">
        <v>29</v>
      </c>
      <c r="I1998" s="3">
        <v>34</v>
      </c>
      <c r="J1998" s="4">
        <f t="shared" si="279"/>
        <v>34000</v>
      </c>
      <c r="K1998">
        <f t="shared" si="280"/>
        <v>54.666666666666664</v>
      </c>
      <c r="L1998">
        <f t="shared" si="281"/>
        <v>13.666666666666664</v>
      </c>
      <c r="M1998">
        <f t="shared" si="282"/>
        <v>2020</v>
      </c>
      <c r="N1998">
        <f t="shared" si="283"/>
        <v>3</v>
      </c>
      <c r="O1998">
        <f t="shared" si="284"/>
        <v>13</v>
      </c>
      <c r="P1998" t="str">
        <f t="shared" si="285"/>
        <v>Mar</v>
      </c>
      <c r="Q1998">
        <f t="shared" si="286"/>
        <v>26</v>
      </c>
      <c r="R1998" t="str">
        <f t="shared" si="287"/>
        <v>Thu</v>
      </c>
    </row>
    <row r="1999" spans="1:18" x14ac:dyDescent="0.25">
      <c r="A1999" t="str">
        <f>PROPER(Sheet1!A2000)</f>
        <v>Gospotcheck</v>
      </c>
      <c r="B1999" t="str">
        <f>PROPER(Sheet1!B2000)</f>
        <v>Denver</v>
      </c>
      <c r="C1999" t="s">
        <v>20</v>
      </c>
      <c r="D1999">
        <v>23</v>
      </c>
      <c r="E1999" s="2">
        <v>0.2</v>
      </c>
      <c r="F1999" s="1">
        <v>43916</v>
      </c>
      <c r="G1999" t="s">
        <v>63</v>
      </c>
      <c r="H1999" t="s">
        <v>29</v>
      </c>
      <c r="I1999" s="3">
        <v>47</v>
      </c>
      <c r="J1999" s="4">
        <f t="shared" si="279"/>
        <v>47000</v>
      </c>
      <c r="K1999">
        <f t="shared" si="280"/>
        <v>115</v>
      </c>
      <c r="L1999">
        <f t="shared" si="281"/>
        <v>92</v>
      </c>
      <c r="M1999">
        <f t="shared" si="282"/>
        <v>2020</v>
      </c>
      <c r="N1999">
        <f t="shared" si="283"/>
        <v>3</v>
      </c>
      <c r="O1999">
        <f t="shared" si="284"/>
        <v>13</v>
      </c>
      <c r="P1999" t="str">
        <f t="shared" si="285"/>
        <v>Mar</v>
      </c>
      <c r="Q1999">
        <f t="shared" si="286"/>
        <v>26</v>
      </c>
      <c r="R1999" t="str">
        <f t="shared" si="287"/>
        <v>Thu</v>
      </c>
    </row>
    <row r="2000" spans="1:18" x14ac:dyDescent="0.25">
      <c r="A2000" t="str">
        <f>PROPER(Sheet1!A2001)</f>
        <v>Consider.Co</v>
      </c>
      <c r="B2000" t="str">
        <f>PROPER(Sheet1!B2001)</f>
        <v>Sf Bay Area</v>
      </c>
      <c r="C2000" t="s">
        <v>62</v>
      </c>
      <c r="D2000">
        <v>13</v>
      </c>
      <c r="E2000" s="2">
        <v>1</v>
      </c>
      <c r="F2000" s="1">
        <v>43916</v>
      </c>
      <c r="G2000" t="s">
        <v>202</v>
      </c>
      <c r="H2000" t="s">
        <v>29</v>
      </c>
      <c r="I2000" s="3">
        <v>5</v>
      </c>
      <c r="J2000" s="4">
        <f t="shared" si="279"/>
        <v>5000</v>
      </c>
      <c r="K2000">
        <f t="shared" si="280"/>
        <v>13</v>
      </c>
      <c r="L2000">
        <f t="shared" si="281"/>
        <v>0</v>
      </c>
      <c r="M2000">
        <f t="shared" si="282"/>
        <v>2020</v>
      </c>
      <c r="N2000">
        <f t="shared" si="283"/>
        <v>3</v>
      </c>
      <c r="O2000">
        <f t="shared" si="284"/>
        <v>13</v>
      </c>
      <c r="P2000" t="str">
        <f t="shared" si="285"/>
        <v>Mar</v>
      </c>
      <c r="Q2000">
        <f t="shared" si="286"/>
        <v>26</v>
      </c>
      <c r="R2000" t="str">
        <f t="shared" si="287"/>
        <v>Thu</v>
      </c>
    </row>
    <row r="2001" spans="1:18" x14ac:dyDescent="0.25">
      <c r="A2001" t="str">
        <f>PROPER(Sheet1!A2002)</f>
        <v>Nativo</v>
      </c>
      <c r="B2001" t="str">
        <f>PROPER(Sheet1!B2002)</f>
        <v>Los Angeles</v>
      </c>
      <c r="C2001" t="s">
        <v>15</v>
      </c>
      <c r="E2001" s="2">
        <v>0.4</v>
      </c>
      <c r="F2001" s="1">
        <v>43916</v>
      </c>
      <c r="G2001" t="s">
        <v>63</v>
      </c>
      <c r="H2001" t="s">
        <v>29</v>
      </c>
      <c r="I2001" s="3">
        <v>35</v>
      </c>
      <c r="J2001" s="4">
        <f t="shared" si="279"/>
        <v>35000</v>
      </c>
      <c r="K2001">
        <f t="shared" si="280"/>
        <v>0</v>
      </c>
      <c r="L2001">
        <f t="shared" si="281"/>
        <v>0</v>
      </c>
      <c r="M2001">
        <f t="shared" si="282"/>
        <v>2020</v>
      </c>
      <c r="N2001">
        <f t="shared" si="283"/>
        <v>3</v>
      </c>
      <c r="O2001">
        <f t="shared" si="284"/>
        <v>13</v>
      </c>
      <c r="P2001" t="str">
        <f t="shared" si="285"/>
        <v>Mar</v>
      </c>
      <c r="Q2001">
        <f t="shared" si="286"/>
        <v>26</v>
      </c>
      <c r="R2001" t="str">
        <f t="shared" si="287"/>
        <v>Thu</v>
      </c>
    </row>
    <row r="2002" spans="1:18" x14ac:dyDescent="0.25">
      <c r="A2002" t="str">
        <f>PROPER(Sheet1!A2003)</f>
        <v>Tripactions</v>
      </c>
      <c r="B2002" t="str">
        <f>PROPER(Sheet1!B2003)</f>
        <v>Sf Bay Area</v>
      </c>
      <c r="C2002" t="s">
        <v>101</v>
      </c>
      <c r="D2002">
        <v>300</v>
      </c>
      <c r="E2002" s="2">
        <v>0.25</v>
      </c>
      <c r="F2002" s="1">
        <v>43915</v>
      </c>
      <c r="G2002" t="s">
        <v>72</v>
      </c>
      <c r="H2002" t="s">
        <v>29</v>
      </c>
      <c r="I2002" s="3">
        <v>981</v>
      </c>
      <c r="J2002" s="4">
        <f t="shared" si="279"/>
        <v>981000</v>
      </c>
      <c r="K2002">
        <f t="shared" si="280"/>
        <v>1200</v>
      </c>
      <c r="L2002">
        <f t="shared" si="281"/>
        <v>900</v>
      </c>
      <c r="M2002">
        <f t="shared" si="282"/>
        <v>2020</v>
      </c>
      <c r="N2002">
        <f t="shared" si="283"/>
        <v>3</v>
      </c>
      <c r="O2002">
        <f t="shared" si="284"/>
        <v>13</v>
      </c>
      <c r="P2002" t="str">
        <f t="shared" si="285"/>
        <v>Mar</v>
      </c>
      <c r="Q2002">
        <f t="shared" si="286"/>
        <v>25</v>
      </c>
      <c r="R2002" t="str">
        <f t="shared" si="287"/>
        <v>Wed</v>
      </c>
    </row>
    <row r="2003" spans="1:18" x14ac:dyDescent="0.25">
      <c r="A2003" t="str">
        <f>PROPER(Sheet1!A2004)</f>
        <v>Lyric</v>
      </c>
      <c r="B2003" t="str">
        <f>PROPER(Sheet1!B2004)</f>
        <v>Sf Bay Area</v>
      </c>
      <c r="C2003" t="s">
        <v>60</v>
      </c>
      <c r="D2003">
        <v>100</v>
      </c>
      <c r="F2003" s="1">
        <v>43915</v>
      </c>
      <c r="G2003" t="s">
        <v>63</v>
      </c>
      <c r="H2003" t="s">
        <v>29</v>
      </c>
      <c r="I2003" s="3">
        <v>179.1</v>
      </c>
      <c r="J2003" s="4">
        <f t="shared" si="279"/>
        <v>179100</v>
      </c>
      <c r="K2003">
        <f t="shared" si="280"/>
        <v>0</v>
      </c>
      <c r="L2003">
        <f t="shared" si="281"/>
        <v>-100</v>
      </c>
      <c r="M2003">
        <f t="shared" si="282"/>
        <v>2020</v>
      </c>
      <c r="N2003">
        <f t="shared" si="283"/>
        <v>3</v>
      </c>
      <c r="O2003">
        <f t="shared" si="284"/>
        <v>13</v>
      </c>
      <c r="P2003" t="str">
        <f t="shared" si="285"/>
        <v>Mar</v>
      </c>
      <c r="Q2003">
        <f t="shared" si="286"/>
        <v>25</v>
      </c>
      <c r="R2003" t="str">
        <f t="shared" si="287"/>
        <v>Wed</v>
      </c>
    </row>
    <row r="2004" spans="1:18" x14ac:dyDescent="0.25">
      <c r="A2004" t="str">
        <f>PROPER(Sheet1!A2005)</f>
        <v>Rangle</v>
      </c>
      <c r="B2004" t="str">
        <f>PROPER(Sheet1!B2005)</f>
        <v>Toronto</v>
      </c>
      <c r="C2004" t="s">
        <v>130</v>
      </c>
      <c r="D2004">
        <v>78</v>
      </c>
      <c r="E2004" s="2">
        <v>0.3</v>
      </c>
      <c r="F2004" s="1">
        <v>43915</v>
      </c>
      <c r="G2004" t="s">
        <v>16</v>
      </c>
      <c r="H2004" t="s">
        <v>109</v>
      </c>
      <c r="J2004" s="4">
        <f t="shared" si="279"/>
        <v>0</v>
      </c>
      <c r="K2004">
        <f t="shared" si="280"/>
        <v>260</v>
      </c>
      <c r="L2004">
        <f t="shared" si="281"/>
        <v>182</v>
      </c>
      <c r="M2004">
        <f t="shared" si="282"/>
        <v>2020</v>
      </c>
      <c r="N2004">
        <f t="shared" si="283"/>
        <v>3</v>
      </c>
      <c r="O2004">
        <f t="shared" si="284"/>
        <v>13</v>
      </c>
      <c r="P2004" t="str">
        <f t="shared" si="285"/>
        <v>Mar</v>
      </c>
      <c r="Q2004">
        <f t="shared" si="286"/>
        <v>25</v>
      </c>
      <c r="R2004" t="str">
        <f t="shared" si="287"/>
        <v>Wed</v>
      </c>
    </row>
    <row r="2005" spans="1:18" x14ac:dyDescent="0.25">
      <c r="A2005" t="str">
        <f>PROPER(Sheet1!A2006)</f>
        <v>O'Reilly Media</v>
      </c>
      <c r="B2005" t="str">
        <f>PROPER(Sheet1!B2006)</f>
        <v>Sf Bay Area</v>
      </c>
      <c r="C2005" t="s">
        <v>10</v>
      </c>
      <c r="D2005">
        <v>75</v>
      </c>
      <c r="E2005" s="2">
        <v>0.15</v>
      </c>
      <c r="F2005" s="1">
        <v>43915</v>
      </c>
      <c r="G2005" t="s">
        <v>16</v>
      </c>
      <c r="H2005" t="s">
        <v>29</v>
      </c>
      <c r="J2005" s="4">
        <f t="shared" si="279"/>
        <v>0</v>
      </c>
      <c r="K2005">
        <f t="shared" si="280"/>
        <v>500</v>
      </c>
      <c r="L2005">
        <f t="shared" si="281"/>
        <v>425</v>
      </c>
      <c r="M2005">
        <f t="shared" si="282"/>
        <v>2020</v>
      </c>
      <c r="N2005">
        <f t="shared" si="283"/>
        <v>3</v>
      </c>
      <c r="O2005">
        <f t="shared" si="284"/>
        <v>13</v>
      </c>
      <c r="P2005" t="str">
        <f t="shared" si="285"/>
        <v>Mar</v>
      </c>
      <c r="Q2005">
        <f t="shared" si="286"/>
        <v>25</v>
      </c>
      <c r="R2005" t="str">
        <f t="shared" si="287"/>
        <v>Wed</v>
      </c>
    </row>
    <row r="2006" spans="1:18" x14ac:dyDescent="0.25">
      <c r="A2006" t="str">
        <f>PROPER(Sheet1!A2007)</f>
        <v>Wanderjaunt</v>
      </c>
      <c r="B2006" t="str">
        <f>PROPER(Sheet1!B2007)</f>
        <v>Sf Bay Area</v>
      </c>
      <c r="C2006" t="s">
        <v>101</v>
      </c>
      <c r="D2006">
        <v>56</v>
      </c>
      <c r="E2006" s="2">
        <v>0.23</v>
      </c>
      <c r="F2006" s="1">
        <v>43915</v>
      </c>
      <c r="G2006" t="s">
        <v>63</v>
      </c>
      <c r="H2006" t="s">
        <v>29</v>
      </c>
      <c r="I2006" s="3">
        <v>26</v>
      </c>
      <c r="J2006" s="4">
        <f t="shared" si="279"/>
        <v>26000</v>
      </c>
      <c r="K2006">
        <f t="shared" si="280"/>
        <v>243.47826086956522</v>
      </c>
      <c r="L2006">
        <f t="shared" si="281"/>
        <v>187.47826086956522</v>
      </c>
      <c r="M2006">
        <f t="shared" si="282"/>
        <v>2020</v>
      </c>
      <c r="N2006">
        <f t="shared" si="283"/>
        <v>3</v>
      </c>
      <c r="O2006">
        <f t="shared" si="284"/>
        <v>13</v>
      </c>
      <c r="P2006" t="str">
        <f t="shared" si="285"/>
        <v>Mar</v>
      </c>
      <c r="Q2006">
        <f t="shared" si="286"/>
        <v>25</v>
      </c>
      <c r="R2006" t="str">
        <f t="shared" si="287"/>
        <v>Wed</v>
      </c>
    </row>
    <row r="2007" spans="1:18" x14ac:dyDescent="0.25">
      <c r="A2007" t="str">
        <f>PROPER(Sheet1!A2008)</f>
        <v>Outboundengine</v>
      </c>
      <c r="B2007" t="str">
        <f>PROPER(Sheet1!B2008)</f>
        <v>Austin</v>
      </c>
      <c r="C2007" t="s">
        <v>15</v>
      </c>
      <c r="D2007">
        <v>52</v>
      </c>
      <c r="E2007" s="2">
        <v>0.28000000000000003</v>
      </c>
      <c r="F2007" s="1">
        <v>43915</v>
      </c>
      <c r="G2007" t="s">
        <v>33</v>
      </c>
      <c r="H2007" t="s">
        <v>29</v>
      </c>
      <c r="I2007" s="3">
        <v>48</v>
      </c>
      <c r="J2007" s="4">
        <f t="shared" si="279"/>
        <v>48000</v>
      </c>
      <c r="K2007">
        <f t="shared" si="280"/>
        <v>185.71428571428569</v>
      </c>
      <c r="L2007">
        <f t="shared" si="281"/>
        <v>133.71428571428569</v>
      </c>
      <c r="M2007">
        <f t="shared" si="282"/>
        <v>2020</v>
      </c>
      <c r="N2007">
        <f t="shared" si="283"/>
        <v>3</v>
      </c>
      <c r="O2007">
        <f t="shared" si="284"/>
        <v>13</v>
      </c>
      <c r="P2007" t="str">
        <f t="shared" si="285"/>
        <v>Mar</v>
      </c>
      <c r="Q2007">
        <f t="shared" si="286"/>
        <v>25</v>
      </c>
      <c r="R2007" t="str">
        <f t="shared" si="287"/>
        <v>Wed</v>
      </c>
    </row>
    <row r="2008" spans="1:18" x14ac:dyDescent="0.25">
      <c r="A2008" t="str">
        <f>PROPER(Sheet1!A2009)</f>
        <v>Wonderschool</v>
      </c>
      <c r="B2008" t="str">
        <f>PROPER(Sheet1!B2009)</f>
        <v>Sf Bay Area</v>
      </c>
      <c r="C2008" t="s">
        <v>25</v>
      </c>
      <c r="D2008">
        <v>50</v>
      </c>
      <c r="E2008" s="2">
        <v>0.75</v>
      </c>
      <c r="F2008" s="1">
        <v>43915</v>
      </c>
      <c r="G2008" t="s">
        <v>21</v>
      </c>
      <c r="H2008" t="s">
        <v>29</v>
      </c>
      <c r="I2008" s="3">
        <v>24</v>
      </c>
      <c r="J2008" s="4">
        <f t="shared" si="279"/>
        <v>24000</v>
      </c>
      <c r="K2008">
        <f t="shared" si="280"/>
        <v>66.666666666666671</v>
      </c>
      <c r="L2008">
        <f t="shared" si="281"/>
        <v>16.666666666666671</v>
      </c>
      <c r="M2008">
        <f t="shared" si="282"/>
        <v>2020</v>
      </c>
      <c r="N2008">
        <f t="shared" si="283"/>
        <v>3</v>
      </c>
      <c r="O2008">
        <f t="shared" si="284"/>
        <v>13</v>
      </c>
      <c r="P2008" t="str">
        <f t="shared" si="285"/>
        <v>Mar</v>
      </c>
      <c r="Q2008">
        <f t="shared" si="286"/>
        <v>25</v>
      </c>
      <c r="R2008" t="str">
        <f t="shared" si="287"/>
        <v>Wed</v>
      </c>
    </row>
    <row r="2009" spans="1:18" x14ac:dyDescent="0.25">
      <c r="A2009" t="str">
        <f>PROPER(Sheet1!A2010)</f>
        <v>Overtime</v>
      </c>
      <c r="B2009" t="str">
        <f>PROPER(Sheet1!B2010)</f>
        <v>New York City</v>
      </c>
      <c r="C2009" t="s">
        <v>10</v>
      </c>
      <c r="D2009">
        <v>30</v>
      </c>
      <c r="E2009" s="2">
        <v>0.23</v>
      </c>
      <c r="F2009" s="1">
        <v>43915</v>
      </c>
      <c r="G2009" t="s">
        <v>63</v>
      </c>
      <c r="H2009" t="s">
        <v>29</v>
      </c>
      <c r="I2009" s="3">
        <v>35</v>
      </c>
      <c r="J2009" s="4">
        <f t="shared" si="279"/>
        <v>35000</v>
      </c>
      <c r="K2009">
        <f t="shared" si="280"/>
        <v>130.43478260869566</v>
      </c>
      <c r="L2009">
        <f t="shared" si="281"/>
        <v>100.43478260869566</v>
      </c>
      <c r="M2009">
        <f t="shared" si="282"/>
        <v>2020</v>
      </c>
      <c r="N2009">
        <f t="shared" si="283"/>
        <v>3</v>
      </c>
      <c r="O2009">
        <f t="shared" si="284"/>
        <v>13</v>
      </c>
      <c r="P2009" t="str">
        <f t="shared" si="285"/>
        <v>Mar</v>
      </c>
      <c r="Q2009">
        <f t="shared" si="286"/>
        <v>25</v>
      </c>
      <c r="R2009" t="str">
        <f t="shared" si="287"/>
        <v>Wed</v>
      </c>
    </row>
    <row r="2010" spans="1:18" x14ac:dyDescent="0.25">
      <c r="A2010" t="str">
        <f>PROPER(Sheet1!A2011)</f>
        <v>Jama</v>
      </c>
      <c r="B2010" t="str">
        <f>PROPER(Sheet1!B2011)</f>
        <v>Portland</v>
      </c>
      <c r="C2010" t="s">
        <v>130</v>
      </c>
      <c r="D2010">
        <v>12</v>
      </c>
      <c r="E2010" s="2">
        <v>0.05</v>
      </c>
      <c r="F2010" s="1">
        <v>43915</v>
      </c>
      <c r="G2010" t="s">
        <v>16</v>
      </c>
      <c r="H2010" t="s">
        <v>29</v>
      </c>
      <c r="I2010" s="3">
        <v>233</v>
      </c>
      <c r="J2010" s="4">
        <f t="shared" si="279"/>
        <v>233000</v>
      </c>
      <c r="K2010">
        <f t="shared" si="280"/>
        <v>240</v>
      </c>
      <c r="L2010">
        <f t="shared" si="281"/>
        <v>228</v>
      </c>
      <c r="M2010">
        <f t="shared" si="282"/>
        <v>2020</v>
      </c>
      <c r="N2010">
        <f t="shared" si="283"/>
        <v>3</v>
      </c>
      <c r="O2010">
        <f t="shared" si="284"/>
        <v>13</v>
      </c>
      <c r="P2010" t="str">
        <f t="shared" si="285"/>
        <v>Mar</v>
      </c>
      <c r="Q2010">
        <f t="shared" si="286"/>
        <v>25</v>
      </c>
      <c r="R2010" t="str">
        <f t="shared" si="287"/>
        <v>Wed</v>
      </c>
    </row>
    <row r="2011" spans="1:18" x14ac:dyDescent="0.25">
      <c r="A2011" t="str">
        <f>PROPER(Sheet1!A2012)</f>
        <v>Element Analytics</v>
      </c>
      <c r="B2011" t="str">
        <f>PROPER(Sheet1!B2012)</f>
        <v>Sf Bay Area</v>
      </c>
      <c r="C2011" t="s">
        <v>53</v>
      </c>
      <c r="D2011">
        <v>10</v>
      </c>
      <c r="F2011" s="1">
        <v>43915</v>
      </c>
      <c r="G2011" t="s">
        <v>21</v>
      </c>
      <c r="H2011" t="s">
        <v>29</v>
      </c>
      <c r="I2011" s="3">
        <v>22</v>
      </c>
      <c r="J2011" s="4">
        <f t="shared" si="279"/>
        <v>22000</v>
      </c>
      <c r="K2011">
        <f t="shared" si="280"/>
        <v>0</v>
      </c>
      <c r="L2011">
        <f t="shared" si="281"/>
        <v>-10</v>
      </c>
      <c r="M2011">
        <f t="shared" si="282"/>
        <v>2020</v>
      </c>
      <c r="N2011">
        <f t="shared" si="283"/>
        <v>3</v>
      </c>
      <c r="O2011">
        <f t="shared" si="284"/>
        <v>13</v>
      </c>
      <c r="P2011" t="str">
        <f t="shared" si="285"/>
        <v>Mar</v>
      </c>
      <c r="Q2011">
        <f t="shared" si="286"/>
        <v>25</v>
      </c>
      <c r="R2011" t="str">
        <f t="shared" si="287"/>
        <v>Wed</v>
      </c>
    </row>
    <row r="2012" spans="1:18" x14ac:dyDescent="0.25">
      <c r="A2012" t="str">
        <f>PROPER(Sheet1!A2013)</f>
        <v>Clever Real Estate</v>
      </c>
      <c r="B2012" t="str">
        <f>PROPER(Sheet1!B2013)</f>
        <v>St. Louis</v>
      </c>
      <c r="C2012" t="s">
        <v>60</v>
      </c>
      <c r="F2012" s="1">
        <v>43915</v>
      </c>
      <c r="G2012" t="s">
        <v>21</v>
      </c>
      <c r="H2012" t="s">
        <v>29</v>
      </c>
      <c r="I2012" s="3">
        <v>5</v>
      </c>
      <c r="J2012" s="4">
        <f t="shared" si="279"/>
        <v>5000</v>
      </c>
      <c r="K2012">
        <f t="shared" si="280"/>
        <v>0</v>
      </c>
      <c r="L2012">
        <f t="shared" si="281"/>
        <v>0</v>
      </c>
      <c r="M2012">
        <f t="shared" si="282"/>
        <v>2020</v>
      </c>
      <c r="N2012">
        <f t="shared" si="283"/>
        <v>3</v>
      </c>
      <c r="O2012">
        <f t="shared" si="284"/>
        <v>13</v>
      </c>
      <c r="P2012" t="str">
        <f t="shared" si="285"/>
        <v>Mar</v>
      </c>
      <c r="Q2012">
        <f t="shared" si="286"/>
        <v>25</v>
      </c>
      <c r="R2012" t="str">
        <f t="shared" si="287"/>
        <v>Wed</v>
      </c>
    </row>
    <row r="2013" spans="1:18" x14ac:dyDescent="0.25">
      <c r="A2013" t="str">
        <f>PROPER(Sheet1!A2014)</f>
        <v>Clutter</v>
      </c>
      <c r="B2013" t="str">
        <f>PROPER(Sheet1!B2014)</f>
        <v>Los Angeles</v>
      </c>
      <c r="C2013" t="s">
        <v>37</v>
      </c>
      <c r="E2013" s="2">
        <v>0.3</v>
      </c>
      <c r="F2013" s="1">
        <v>43915</v>
      </c>
      <c r="G2013" t="s">
        <v>72</v>
      </c>
      <c r="H2013" t="s">
        <v>29</v>
      </c>
      <c r="I2013" s="3">
        <v>296</v>
      </c>
      <c r="J2013" s="4">
        <f t="shared" si="279"/>
        <v>296000</v>
      </c>
      <c r="K2013">
        <f t="shared" si="280"/>
        <v>0</v>
      </c>
      <c r="L2013">
        <f t="shared" si="281"/>
        <v>0</v>
      </c>
      <c r="M2013">
        <f t="shared" si="282"/>
        <v>2020</v>
      </c>
      <c r="N2013">
        <f t="shared" si="283"/>
        <v>3</v>
      </c>
      <c r="O2013">
        <f t="shared" si="284"/>
        <v>13</v>
      </c>
      <c r="P2013" t="str">
        <f t="shared" si="285"/>
        <v>Mar</v>
      </c>
      <c r="Q2013">
        <f t="shared" si="286"/>
        <v>25</v>
      </c>
      <c r="R2013" t="str">
        <f t="shared" si="287"/>
        <v>Wed</v>
      </c>
    </row>
    <row r="2014" spans="1:18" x14ac:dyDescent="0.25">
      <c r="A2014" t="str">
        <f>PROPER(Sheet1!A2015)</f>
        <v>Divvy Homes</v>
      </c>
      <c r="B2014" t="str">
        <f>PROPER(Sheet1!B2015)</f>
        <v>Sf Bay Area</v>
      </c>
      <c r="C2014" t="s">
        <v>60</v>
      </c>
      <c r="E2014" s="2">
        <v>0.08</v>
      </c>
      <c r="F2014" s="1">
        <v>43915</v>
      </c>
      <c r="G2014" t="s">
        <v>63</v>
      </c>
      <c r="H2014" t="s">
        <v>29</v>
      </c>
      <c r="I2014" s="3">
        <v>180</v>
      </c>
      <c r="J2014" s="4">
        <f t="shared" si="279"/>
        <v>180000</v>
      </c>
      <c r="K2014">
        <f t="shared" si="280"/>
        <v>0</v>
      </c>
      <c r="L2014">
        <f t="shared" si="281"/>
        <v>0</v>
      </c>
      <c r="M2014">
        <f t="shared" si="282"/>
        <v>2020</v>
      </c>
      <c r="N2014">
        <f t="shared" si="283"/>
        <v>3</v>
      </c>
      <c r="O2014">
        <f t="shared" si="284"/>
        <v>13</v>
      </c>
      <c r="P2014" t="str">
        <f t="shared" si="285"/>
        <v>Mar</v>
      </c>
      <c r="Q2014">
        <f t="shared" si="286"/>
        <v>25</v>
      </c>
      <c r="R2014" t="str">
        <f t="shared" si="287"/>
        <v>Wed</v>
      </c>
    </row>
    <row r="2015" spans="1:18" x14ac:dyDescent="0.25">
      <c r="A2015" t="str">
        <f>PROPER(Sheet1!A2016)</f>
        <v>Universal Standard</v>
      </c>
      <c r="B2015" t="str">
        <f>PROPER(Sheet1!B2016)</f>
        <v>New York City</v>
      </c>
      <c r="C2015" t="s">
        <v>20</v>
      </c>
      <c r="F2015" s="1">
        <v>43915</v>
      </c>
      <c r="G2015" t="s">
        <v>21</v>
      </c>
      <c r="H2015" t="s">
        <v>29</v>
      </c>
      <c r="I2015" s="3">
        <v>8</v>
      </c>
      <c r="J2015" s="4">
        <f t="shared" si="279"/>
        <v>8000</v>
      </c>
      <c r="K2015">
        <f t="shared" si="280"/>
        <v>0</v>
      </c>
      <c r="L2015">
        <f t="shared" si="281"/>
        <v>0</v>
      </c>
      <c r="M2015">
        <f t="shared" si="282"/>
        <v>2020</v>
      </c>
      <c r="N2015">
        <f t="shared" si="283"/>
        <v>3</v>
      </c>
      <c r="O2015">
        <f t="shared" si="284"/>
        <v>13</v>
      </c>
      <c r="P2015" t="str">
        <f t="shared" si="285"/>
        <v>Mar</v>
      </c>
      <c r="Q2015">
        <f t="shared" si="286"/>
        <v>25</v>
      </c>
      <c r="R2015" t="str">
        <f t="shared" si="287"/>
        <v>Wed</v>
      </c>
    </row>
    <row r="2016" spans="1:18" x14ac:dyDescent="0.25">
      <c r="A2016" t="str">
        <f>PROPER(Sheet1!A2017)</f>
        <v>Sonder</v>
      </c>
      <c r="B2016" t="str">
        <f>PROPER(Sheet1!B2017)</f>
        <v>Sf Bay Area</v>
      </c>
      <c r="C2016" t="s">
        <v>101</v>
      </c>
      <c r="D2016">
        <v>400</v>
      </c>
      <c r="E2016" s="2">
        <v>0.33</v>
      </c>
      <c r="F2016" s="1">
        <v>43914</v>
      </c>
      <c r="G2016" t="s">
        <v>72</v>
      </c>
      <c r="H2016" t="s">
        <v>29</v>
      </c>
      <c r="I2016" s="3">
        <v>359</v>
      </c>
      <c r="J2016" s="4">
        <f t="shared" si="279"/>
        <v>359000</v>
      </c>
      <c r="K2016">
        <f t="shared" si="280"/>
        <v>1212.121212121212</v>
      </c>
      <c r="L2016">
        <f t="shared" si="281"/>
        <v>812.12121212121201</v>
      </c>
      <c r="M2016">
        <f t="shared" si="282"/>
        <v>2020</v>
      </c>
      <c r="N2016">
        <f t="shared" si="283"/>
        <v>3</v>
      </c>
      <c r="O2016">
        <f t="shared" si="284"/>
        <v>13</v>
      </c>
      <c r="P2016" t="str">
        <f t="shared" si="285"/>
        <v>Mar</v>
      </c>
      <c r="Q2016">
        <f t="shared" si="286"/>
        <v>24</v>
      </c>
      <c r="R2016" t="str">
        <f t="shared" si="287"/>
        <v>Tue</v>
      </c>
    </row>
    <row r="2017" spans="1:18" x14ac:dyDescent="0.25">
      <c r="A2017" t="str">
        <f>PROPER(Sheet1!A2018)</f>
        <v>Takl</v>
      </c>
      <c r="B2017" t="str">
        <f>PROPER(Sheet1!B2018)</f>
        <v>Nashville</v>
      </c>
      <c r="C2017" t="s">
        <v>37</v>
      </c>
      <c r="D2017">
        <v>130</v>
      </c>
      <c r="F2017" s="1">
        <v>43914</v>
      </c>
      <c r="G2017" t="s">
        <v>16</v>
      </c>
      <c r="H2017" t="s">
        <v>29</v>
      </c>
      <c r="J2017" s="4">
        <f t="shared" si="279"/>
        <v>0</v>
      </c>
      <c r="K2017">
        <f t="shared" si="280"/>
        <v>0</v>
      </c>
      <c r="L2017">
        <f t="shared" si="281"/>
        <v>-130</v>
      </c>
      <c r="M2017">
        <f t="shared" si="282"/>
        <v>2020</v>
      </c>
      <c r="N2017">
        <f t="shared" si="283"/>
        <v>3</v>
      </c>
      <c r="O2017">
        <f t="shared" si="284"/>
        <v>13</v>
      </c>
      <c r="P2017" t="str">
        <f t="shared" si="285"/>
        <v>Mar</v>
      </c>
      <c r="Q2017">
        <f t="shared" si="286"/>
        <v>24</v>
      </c>
      <c r="R2017" t="str">
        <f t="shared" si="287"/>
        <v>Tue</v>
      </c>
    </row>
    <row r="2018" spans="1:18" x14ac:dyDescent="0.25">
      <c r="A2018" t="str">
        <f>PROPER(Sheet1!A2019)</f>
        <v>Foodsby</v>
      </c>
      <c r="B2018" t="str">
        <f>PROPER(Sheet1!B2019)</f>
        <v>Minneapolis</v>
      </c>
      <c r="C2018" t="s">
        <v>41</v>
      </c>
      <c r="D2018">
        <v>87</v>
      </c>
      <c r="E2018" s="2">
        <v>0.67</v>
      </c>
      <c r="F2018" s="1">
        <v>43914</v>
      </c>
      <c r="G2018" t="s">
        <v>63</v>
      </c>
      <c r="H2018" t="s">
        <v>29</v>
      </c>
      <c r="I2018" s="3">
        <v>20</v>
      </c>
      <c r="J2018" s="4">
        <f t="shared" si="279"/>
        <v>20000</v>
      </c>
      <c r="K2018">
        <f t="shared" si="280"/>
        <v>129.85074626865671</v>
      </c>
      <c r="L2018">
        <f t="shared" si="281"/>
        <v>42.850746268656707</v>
      </c>
      <c r="M2018">
        <f t="shared" si="282"/>
        <v>2020</v>
      </c>
      <c r="N2018">
        <f t="shared" si="283"/>
        <v>3</v>
      </c>
      <c r="O2018">
        <f t="shared" si="284"/>
        <v>13</v>
      </c>
      <c r="P2018" t="str">
        <f t="shared" si="285"/>
        <v>Mar</v>
      </c>
      <c r="Q2018">
        <f t="shared" si="286"/>
        <v>24</v>
      </c>
      <c r="R2018" t="str">
        <f t="shared" si="287"/>
        <v>Tue</v>
      </c>
    </row>
    <row r="2019" spans="1:18" x14ac:dyDescent="0.25">
      <c r="A2019" t="str">
        <f>PROPER(Sheet1!A2020)</f>
        <v>Zeus Living</v>
      </c>
      <c r="B2019" t="str">
        <f>PROPER(Sheet1!B2020)</f>
        <v>Sf Bay Area</v>
      </c>
      <c r="C2019" t="s">
        <v>60</v>
      </c>
      <c r="D2019">
        <v>80</v>
      </c>
      <c r="E2019" s="2">
        <v>0.3</v>
      </c>
      <c r="F2019" s="1">
        <v>43914</v>
      </c>
      <c r="G2019" t="s">
        <v>63</v>
      </c>
      <c r="H2019" t="s">
        <v>29</v>
      </c>
      <c r="I2019" s="3">
        <v>79</v>
      </c>
      <c r="J2019" s="4">
        <f t="shared" si="279"/>
        <v>79000</v>
      </c>
      <c r="K2019">
        <f t="shared" si="280"/>
        <v>266.66666666666669</v>
      </c>
      <c r="L2019">
        <f t="shared" si="281"/>
        <v>186.66666666666669</v>
      </c>
      <c r="M2019">
        <f t="shared" si="282"/>
        <v>2020</v>
      </c>
      <c r="N2019">
        <f t="shared" si="283"/>
        <v>3</v>
      </c>
      <c r="O2019">
        <f t="shared" si="284"/>
        <v>13</v>
      </c>
      <c r="P2019" t="str">
        <f t="shared" si="285"/>
        <v>Mar</v>
      </c>
      <c r="Q2019">
        <f t="shared" si="286"/>
        <v>24</v>
      </c>
      <c r="R2019" t="str">
        <f t="shared" si="287"/>
        <v>Tue</v>
      </c>
    </row>
    <row r="2020" spans="1:18" x14ac:dyDescent="0.25">
      <c r="A2020" t="str">
        <f>PROPER(Sheet1!A2021)</f>
        <v>Travelbank</v>
      </c>
      <c r="B2020" t="str">
        <f>PROPER(Sheet1!B2021)</f>
        <v>Sf Bay Area</v>
      </c>
      <c r="C2020" t="s">
        <v>101</v>
      </c>
      <c r="D2020">
        <v>20</v>
      </c>
      <c r="F2020" s="1">
        <v>43914</v>
      </c>
      <c r="G2020" t="s">
        <v>63</v>
      </c>
      <c r="H2020" t="s">
        <v>29</v>
      </c>
      <c r="I2020" s="3">
        <v>35</v>
      </c>
      <c r="J2020" s="4">
        <f t="shared" si="279"/>
        <v>35000</v>
      </c>
      <c r="K2020">
        <f t="shared" si="280"/>
        <v>0</v>
      </c>
      <c r="L2020">
        <f t="shared" si="281"/>
        <v>-20</v>
      </c>
      <c r="M2020">
        <f t="shared" si="282"/>
        <v>2020</v>
      </c>
      <c r="N2020">
        <f t="shared" si="283"/>
        <v>3</v>
      </c>
      <c r="O2020">
        <f t="shared" si="284"/>
        <v>13</v>
      </c>
      <c r="P2020" t="str">
        <f t="shared" si="285"/>
        <v>Mar</v>
      </c>
      <c r="Q2020">
        <f t="shared" si="286"/>
        <v>24</v>
      </c>
      <c r="R2020" t="str">
        <f t="shared" si="287"/>
        <v>Tue</v>
      </c>
    </row>
    <row r="2021" spans="1:18" x14ac:dyDescent="0.25">
      <c r="A2021" t="str">
        <f>PROPER(Sheet1!A2022)</f>
        <v>Flowr</v>
      </c>
      <c r="B2021" t="str">
        <f>PROPER(Sheet1!B2022)</f>
        <v>Toronto</v>
      </c>
      <c r="C2021" t="s">
        <v>20</v>
      </c>
      <c r="E2021" s="2">
        <v>0.25</v>
      </c>
      <c r="F2021" s="1">
        <v>43914</v>
      </c>
      <c r="G2021" t="s">
        <v>16</v>
      </c>
      <c r="H2021" t="s">
        <v>109</v>
      </c>
      <c r="J2021" s="4">
        <f t="shared" si="279"/>
        <v>0</v>
      </c>
      <c r="K2021">
        <f t="shared" si="280"/>
        <v>0</v>
      </c>
      <c r="L2021">
        <f t="shared" si="281"/>
        <v>0</v>
      </c>
      <c r="M2021">
        <f t="shared" si="282"/>
        <v>2020</v>
      </c>
      <c r="N2021">
        <f t="shared" si="283"/>
        <v>3</v>
      </c>
      <c r="O2021">
        <f t="shared" si="284"/>
        <v>13</v>
      </c>
      <c r="P2021" t="str">
        <f t="shared" si="285"/>
        <v>Mar</v>
      </c>
      <c r="Q2021">
        <f t="shared" si="286"/>
        <v>24</v>
      </c>
      <c r="R2021" t="str">
        <f t="shared" si="287"/>
        <v>Tue</v>
      </c>
    </row>
    <row r="2022" spans="1:18" x14ac:dyDescent="0.25">
      <c r="A2022" t="str">
        <f>PROPER(Sheet1!A2023)</f>
        <v>Peerfit</v>
      </c>
      <c r="B2022" t="str">
        <f>PROPER(Sheet1!B2023)</f>
        <v>Tampa Bay</v>
      </c>
      <c r="C2022" t="s">
        <v>50</v>
      </c>
      <c r="E2022" s="2">
        <v>0.4</v>
      </c>
      <c r="F2022" s="1">
        <v>43914</v>
      </c>
      <c r="G2022" t="s">
        <v>16</v>
      </c>
      <c r="H2022" t="s">
        <v>29</v>
      </c>
      <c r="I2022" s="3">
        <v>47</v>
      </c>
      <c r="J2022" s="4">
        <f t="shared" si="279"/>
        <v>47000</v>
      </c>
      <c r="K2022">
        <f t="shared" si="280"/>
        <v>0</v>
      </c>
      <c r="L2022">
        <f t="shared" si="281"/>
        <v>0</v>
      </c>
      <c r="M2022">
        <f t="shared" si="282"/>
        <v>2020</v>
      </c>
      <c r="N2022">
        <f t="shared" si="283"/>
        <v>3</v>
      </c>
      <c r="O2022">
        <f t="shared" si="284"/>
        <v>13</v>
      </c>
      <c r="P2022" t="str">
        <f t="shared" si="285"/>
        <v>Mar</v>
      </c>
      <c r="Q2022">
        <f t="shared" si="286"/>
        <v>24</v>
      </c>
      <c r="R2022" t="str">
        <f t="shared" si="287"/>
        <v>Tue</v>
      </c>
    </row>
    <row r="2023" spans="1:18" x14ac:dyDescent="0.25">
      <c r="A2023" t="str">
        <f>PROPER(Sheet1!A2024)</f>
        <v>Spothero</v>
      </c>
      <c r="B2023" t="str">
        <f>PROPER(Sheet1!B2024)</f>
        <v>Chicago</v>
      </c>
      <c r="C2023" t="s">
        <v>94</v>
      </c>
      <c r="F2023" s="1">
        <v>43914</v>
      </c>
      <c r="G2023" t="s">
        <v>72</v>
      </c>
      <c r="H2023" t="s">
        <v>29</v>
      </c>
      <c r="I2023" s="3">
        <v>117</v>
      </c>
      <c r="J2023" s="4">
        <f t="shared" si="279"/>
        <v>117000</v>
      </c>
      <c r="K2023">
        <f t="shared" si="280"/>
        <v>0</v>
      </c>
      <c r="L2023">
        <f t="shared" si="281"/>
        <v>0</v>
      </c>
      <c r="M2023">
        <f t="shared" si="282"/>
        <v>2020</v>
      </c>
      <c r="N2023">
        <f t="shared" si="283"/>
        <v>3</v>
      </c>
      <c r="O2023">
        <f t="shared" si="284"/>
        <v>13</v>
      </c>
      <c r="P2023" t="str">
        <f t="shared" si="285"/>
        <v>Mar</v>
      </c>
      <c r="Q2023">
        <f t="shared" si="286"/>
        <v>24</v>
      </c>
      <c r="R2023" t="str">
        <f t="shared" si="287"/>
        <v>Tue</v>
      </c>
    </row>
    <row r="2024" spans="1:18" x14ac:dyDescent="0.25">
      <c r="A2024" t="str">
        <f>PROPER(Sheet1!A2025)</f>
        <v>Compass</v>
      </c>
      <c r="B2024" t="str">
        <f>PROPER(Sheet1!B2025)</f>
        <v>New York City</v>
      </c>
      <c r="C2024" t="s">
        <v>60</v>
      </c>
      <c r="D2024">
        <v>375</v>
      </c>
      <c r="E2024" s="2">
        <v>0.15</v>
      </c>
      <c r="F2024" s="1">
        <v>43913</v>
      </c>
      <c r="G2024" t="s">
        <v>224</v>
      </c>
      <c r="H2024" t="s">
        <v>29</v>
      </c>
      <c r="I2024" s="3">
        <v>1600</v>
      </c>
      <c r="J2024" s="4">
        <f t="shared" si="279"/>
        <v>1600000</v>
      </c>
      <c r="K2024">
        <f t="shared" si="280"/>
        <v>2500</v>
      </c>
      <c r="L2024">
        <f t="shared" si="281"/>
        <v>2125</v>
      </c>
      <c r="M2024">
        <f t="shared" si="282"/>
        <v>2020</v>
      </c>
      <c r="N2024">
        <f t="shared" si="283"/>
        <v>3</v>
      </c>
      <c r="O2024">
        <f t="shared" si="284"/>
        <v>13</v>
      </c>
      <c r="P2024" t="str">
        <f t="shared" si="285"/>
        <v>Mar</v>
      </c>
      <c r="Q2024">
        <f t="shared" si="286"/>
        <v>23</v>
      </c>
      <c r="R2024" t="str">
        <f t="shared" si="287"/>
        <v>Mon</v>
      </c>
    </row>
    <row r="2025" spans="1:18" x14ac:dyDescent="0.25">
      <c r="A2025" t="str">
        <f>PROPER(Sheet1!A2026)</f>
        <v>Convene</v>
      </c>
      <c r="B2025" t="str">
        <f>PROPER(Sheet1!B2026)</f>
        <v>New York City</v>
      </c>
      <c r="C2025" t="s">
        <v>60</v>
      </c>
      <c r="D2025">
        <v>150</v>
      </c>
      <c r="E2025" s="2">
        <v>0.18</v>
      </c>
      <c r="F2025" s="1">
        <v>43913</v>
      </c>
      <c r="G2025" t="s">
        <v>72</v>
      </c>
      <c r="H2025" t="s">
        <v>29</v>
      </c>
      <c r="I2025" s="3">
        <v>280</v>
      </c>
      <c r="J2025" s="4">
        <f t="shared" si="279"/>
        <v>280000</v>
      </c>
      <c r="K2025">
        <f t="shared" si="280"/>
        <v>833.33333333333337</v>
      </c>
      <c r="L2025">
        <f t="shared" si="281"/>
        <v>683.33333333333337</v>
      </c>
      <c r="M2025">
        <f t="shared" si="282"/>
        <v>2020</v>
      </c>
      <c r="N2025">
        <f t="shared" si="283"/>
        <v>3</v>
      </c>
      <c r="O2025">
        <f t="shared" si="284"/>
        <v>13</v>
      </c>
      <c r="P2025" t="str">
        <f t="shared" si="285"/>
        <v>Mar</v>
      </c>
      <c r="Q2025">
        <f t="shared" si="286"/>
        <v>23</v>
      </c>
      <c r="R2025" t="str">
        <f t="shared" si="287"/>
        <v>Mon</v>
      </c>
    </row>
    <row r="2026" spans="1:18" x14ac:dyDescent="0.25">
      <c r="A2026" t="str">
        <f>PROPER(Sheet1!A2027)</f>
        <v>Leafly</v>
      </c>
      <c r="B2026" t="str">
        <f>PROPER(Sheet1!B2027)</f>
        <v>Seattle</v>
      </c>
      <c r="C2026" t="s">
        <v>20</v>
      </c>
      <c r="D2026">
        <v>91</v>
      </c>
      <c r="E2026" s="2">
        <v>0.5</v>
      </c>
      <c r="F2026" s="1">
        <v>43913</v>
      </c>
      <c r="G2026" t="s">
        <v>44</v>
      </c>
      <c r="H2026" t="s">
        <v>29</v>
      </c>
      <c r="I2026" s="3">
        <v>2</v>
      </c>
      <c r="J2026" s="4">
        <f t="shared" si="279"/>
        <v>2000</v>
      </c>
      <c r="K2026">
        <f t="shared" si="280"/>
        <v>182</v>
      </c>
      <c r="L2026">
        <f t="shared" si="281"/>
        <v>91</v>
      </c>
      <c r="M2026">
        <f t="shared" si="282"/>
        <v>2020</v>
      </c>
      <c r="N2026">
        <f t="shared" si="283"/>
        <v>3</v>
      </c>
      <c r="O2026">
        <f t="shared" si="284"/>
        <v>13</v>
      </c>
      <c r="P2026" t="str">
        <f t="shared" si="285"/>
        <v>Mar</v>
      </c>
      <c r="Q2026">
        <f t="shared" si="286"/>
        <v>23</v>
      </c>
      <c r="R2026" t="str">
        <f t="shared" si="287"/>
        <v>Mon</v>
      </c>
    </row>
    <row r="2027" spans="1:18" x14ac:dyDescent="0.25">
      <c r="A2027" t="str">
        <f>PROPER(Sheet1!A2028)</f>
        <v>The Guild</v>
      </c>
      <c r="B2027" t="str">
        <f>PROPER(Sheet1!B2028)</f>
        <v>Austin</v>
      </c>
      <c r="C2027" t="s">
        <v>101</v>
      </c>
      <c r="D2027">
        <v>38</v>
      </c>
      <c r="E2027" s="2">
        <v>0.22</v>
      </c>
      <c r="F2027" s="1">
        <v>43913</v>
      </c>
      <c r="G2027" t="s">
        <v>63</v>
      </c>
      <c r="H2027" t="s">
        <v>29</v>
      </c>
      <c r="I2027" s="3">
        <v>36</v>
      </c>
      <c r="J2027" s="4">
        <f t="shared" si="279"/>
        <v>36000</v>
      </c>
      <c r="K2027">
        <f t="shared" si="280"/>
        <v>172.72727272727272</v>
      </c>
      <c r="L2027">
        <f t="shared" si="281"/>
        <v>134.72727272727272</v>
      </c>
      <c r="M2027">
        <f t="shared" si="282"/>
        <v>2020</v>
      </c>
      <c r="N2027">
        <f t="shared" si="283"/>
        <v>3</v>
      </c>
      <c r="O2027">
        <f t="shared" si="284"/>
        <v>13</v>
      </c>
      <c r="P2027" t="str">
        <f t="shared" si="285"/>
        <v>Mar</v>
      </c>
      <c r="Q2027">
        <f t="shared" si="286"/>
        <v>23</v>
      </c>
      <c r="R2027" t="str">
        <f t="shared" si="287"/>
        <v>Mon</v>
      </c>
    </row>
    <row r="2028" spans="1:18" x14ac:dyDescent="0.25">
      <c r="A2028" t="str">
        <f>PROPER(Sheet1!A2029)</f>
        <v>Drip</v>
      </c>
      <c r="B2028" t="str">
        <f>PROPER(Sheet1!B2029)</f>
        <v>Salt Lake City</v>
      </c>
      <c r="C2028" t="s">
        <v>15</v>
      </c>
      <c r="D2028">
        <v>20</v>
      </c>
      <c r="F2028" s="1">
        <v>43913</v>
      </c>
      <c r="G2028" t="s">
        <v>44</v>
      </c>
      <c r="H2028" t="s">
        <v>29</v>
      </c>
      <c r="I2028" s="3">
        <v>0</v>
      </c>
      <c r="J2028" s="4">
        <f t="shared" si="279"/>
        <v>0</v>
      </c>
      <c r="K2028">
        <f t="shared" si="280"/>
        <v>0</v>
      </c>
      <c r="L2028">
        <f t="shared" si="281"/>
        <v>-20</v>
      </c>
      <c r="M2028">
        <f t="shared" si="282"/>
        <v>2020</v>
      </c>
      <c r="N2028">
        <f t="shared" si="283"/>
        <v>3</v>
      </c>
      <c r="O2028">
        <f t="shared" si="284"/>
        <v>13</v>
      </c>
      <c r="P2028" t="str">
        <f t="shared" si="285"/>
        <v>Mar</v>
      </c>
      <c r="Q2028">
        <f t="shared" si="286"/>
        <v>23</v>
      </c>
      <c r="R2028" t="str">
        <f t="shared" si="287"/>
        <v>Mon</v>
      </c>
    </row>
    <row r="2029" spans="1:18" x14ac:dyDescent="0.25">
      <c r="A2029" t="str">
        <f>PROPER(Sheet1!A2030)</f>
        <v>Graymeta</v>
      </c>
      <c r="B2029" t="str">
        <f>PROPER(Sheet1!B2030)</f>
        <v>Los Angeles</v>
      </c>
      <c r="C2029" t="s">
        <v>53</v>
      </c>
      <c r="D2029">
        <v>20</v>
      </c>
      <c r="E2029" s="2">
        <v>0.4</v>
      </c>
      <c r="F2029" s="1">
        <v>43913</v>
      </c>
      <c r="G2029" t="s">
        <v>16</v>
      </c>
      <c r="H2029" t="s">
        <v>29</v>
      </c>
      <c r="I2029" s="3">
        <v>7</v>
      </c>
      <c r="J2029" s="4">
        <f t="shared" si="279"/>
        <v>7000</v>
      </c>
      <c r="K2029">
        <f t="shared" si="280"/>
        <v>50</v>
      </c>
      <c r="L2029">
        <f t="shared" si="281"/>
        <v>30</v>
      </c>
      <c r="M2029">
        <f t="shared" si="282"/>
        <v>2020</v>
      </c>
      <c r="N2029">
        <f t="shared" si="283"/>
        <v>3</v>
      </c>
      <c r="O2029">
        <f t="shared" si="284"/>
        <v>13</v>
      </c>
      <c r="P2029" t="str">
        <f t="shared" si="285"/>
        <v>Mar</v>
      </c>
      <c r="Q2029">
        <f t="shared" si="286"/>
        <v>23</v>
      </c>
      <c r="R2029" t="str">
        <f t="shared" si="287"/>
        <v>Mon</v>
      </c>
    </row>
    <row r="2030" spans="1:18" x14ac:dyDescent="0.25">
      <c r="A2030" t="str">
        <f>PROPER(Sheet1!A2031)</f>
        <v>Triplebyte</v>
      </c>
      <c r="B2030" t="str">
        <f>PROPER(Sheet1!B2031)</f>
        <v>Sf Bay Area</v>
      </c>
      <c r="C2030" t="s">
        <v>488</v>
      </c>
      <c r="D2030">
        <v>15</v>
      </c>
      <c r="E2030" s="2">
        <v>0.17</v>
      </c>
      <c r="F2030" s="1">
        <v>43913</v>
      </c>
      <c r="G2030" t="s">
        <v>63</v>
      </c>
      <c r="H2030" t="s">
        <v>29</v>
      </c>
      <c r="I2030" s="3">
        <v>48</v>
      </c>
      <c r="J2030" s="4">
        <f t="shared" si="279"/>
        <v>48000</v>
      </c>
      <c r="K2030">
        <f t="shared" si="280"/>
        <v>88.235294117647058</v>
      </c>
      <c r="L2030">
        <f t="shared" si="281"/>
        <v>73.235294117647058</v>
      </c>
      <c r="M2030">
        <f t="shared" si="282"/>
        <v>2020</v>
      </c>
      <c r="N2030">
        <f t="shared" si="283"/>
        <v>3</v>
      </c>
      <c r="O2030">
        <f t="shared" si="284"/>
        <v>13</v>
      </c>
      <c r="P2030" t="str">
        <f t="shared" si="285"/>
        <v>Mar</v>
      </c>
      <c r="Q2030">
        <f t="shared" si="286"/>
        <v>23</v>
      </c>
      <c r="R2030" t="str">
        <f t="shared" si="287"/>
        <v>Mon</v>
      </c>
    </row>
    <row r="2031" spans="1:18" x14ac:dyDescent="0.25">
      <c r="A2031" t="str">
        <f>PROPER(Sheet1!A2032)</f>
        <v>Ladder Life</v>
      </c>
      <c r="B2031" t="str">
        <f>PROPER(Sheet1!B2032)</f>
        <v>Sf Bay Area</v>
      </c>
      <c r="C2031" t="s">
        <v>32</v>
      </c>
      <c r="D2031">
        <v>13</v>
      </c>
      <c r="E2031" s="2">
        <v>0.25</v>
      </c>
      <c r="F2031" s="1">
        <v>43913</v>
      </c>
      <c r="G2031" t="s">
        <v>33</v>
      </c>
      <c r="H2031" t="s">
        <v>29</v>
      </c>
      <c r="I2031" s="3">
        <v>94</v>
      </c>
      <c r="J2031" s="4">
        <f t="shared" si="279"/>
        <v>94000</v>
      </c>
      <c r="K2031">
        <f t="shared" si="280"/>
        <v>52</v>
      </c>
      <c r="L2031">
        <f t="shared" si="281"/>
        <v>39</v>
      </c>
      <c r="M2031">
        <f t="shared" si="282"/>
        <v>2020</v>
      </c>
      <c r="N2031">
        <f t="shared" si="283"/>
        <v>3</v>
      </c>
      <c r="O2031">
        <f t="shared" si="284"/>
        <v>13</v>
      </c>
      <c r="P2031" t="str">
        <f t="shared" si="285"/>
        <v>Mar</v>
      </c>
      <c r="Q2031">
        <f t="shared" si="286"/>
        <v>23</v>
      </c>
      <c r="R2031" t="str">
        <f t="shared" si="287"/>
        <v>Mon</v>
      </c>
    </row>
    <row r="2032" spans="1:18" x14ac:dyDescent="0.25">
      <c r="A2032" t="str">
        <f>PROPER(Sheet1!A2033)</f>
        <v>Cabin</v>
      </c>
      <c r="B2032" t="str">
        <f>PROPER(Sheet1!B2033)</f>
        <v>Sf Bay Area</v>
      </c>
      <c r="C2032" t="s">
        <v>101</v>
      </c>
      <c r="E2032" s="2">
        <v>0.2</v>
      </c>
      <c r="F2032" s="1">
        <v>43913</v>
      </c>
      <c r="G2032" t="s">
        <v>202</v>
      </c>
      <c r="H2032" t="s">
        <v>29</v>
      </c>
      <c r="I2032" s="3">
        <v>3</v>
      </c>
      <c r="J2032" s="4">
        <f t="shared" si="279"/>
        <v>3000</v>
      </c>
      <c r="K2032">
        <f t="shared" si="280"/>
        <v>0</v>
      </c>
      <c r="L2032">
        <f t="shared" si="281"/>
        <v>0</v>
      </c>
      <c r="M2032">
        <f t="shared" si="282"/>
        <v>2020</v>
      </c>
      <c r="N2032">
        <f t="shared" si="283"/>
        <v>3</v>
      </c>
      <c r="O2032">
        <f t="shared" si="284"/>
        <v>13</v>
      </c>
      <c r="P2032" t="str">
        <f t="shared" si="285"/>
        <v>Mar</v>
      </c>
      <c r="Q2032">
        <f t="shared" si="286"/>
        <v>23</v>
      </c>
      <c r="R2032" t="str">
        <f t="shared" si="287"/>
        <v>Mon</v>
      </c>
    </row>
    <row r="2033" spans="1:18" x14ac:dyDescent="0.25">
      <c r="A2033" t="str">
        <f>PROPER(Sheet1!A2034)</f>
        <v>Eight Sleep</v>
      </c>
      <c r="B2033" t="str">
        <f>PROPER(Sheet1!B2034)</f>
        <v>New York City</v>
      </c>
      <c r="C2033" t="s">
        <v>20</v>
      </c>
      <c r="E2033" s="2">
        <v>0.2</v>
      </c>
      <c r="F2033" s="1">
        <v>43913</v>
      </c>
      <c r="G2033" t="s">
        <v>33</v>
      </c>
      <c r="H2033" t="s">
        <v>29</v>
      </c>
      <c r="I2033" s="3">
        <v>70</v>
      </c>
      <c r="J2033" s="4">
        <f t="shared" si="279"/>
        <v>70000</v>
      </c>
      <c r="K2033">
        <f t="shared" si="280"/>
        <v>0</v>
      </c>
      <c r="L2033">
        <f t="shared" si="281"/>
        <v>0</v>
      </c>
      <c r="M2033">
        <f t="shared" si="282"/>
        <v>2020</v>
      </c>
      <c r="N2033">
        <f t="shared" si="283"/>
        <v>3</v>
      </c>
      <c r="O2033">
        <f t="shared" si="284"/>
        <v>13</v>
      </c>
      <c r="P2033" t="str">
        <f t="shared" si="285"/>
        <v>Mar</v>
      </c>
      <c r="Q2033">
        <f t="shared" si="286"/>
        <v>23</v>
      </c>
      <c r="R2033" t="str">
        <f t="shared" si="287"/>
        <v>Mon</v>
      </c>
    </row>
    <row r="2034" spans="1:18" x14ac:dyDescent="0.25">
      <c r="A2034" t="str">
        <f>PROPER(Sheet1!A2035)</f>
        <v>Zwift</v>
      </c>
      <c r="B2034" t="str">
        <f>PROPER(Sheet1!B2035)</f>
        <v>Los Angeles</v>
      </c>
      <c r="C2034" t="s">
        <v>71</v>
      </c>
      <c r="F2034" s="1">
        <v>43913</v>
      </c>
      <c r="G2034" t="s">
        <v>63</v>
      </c>
      <c r="H2034" t="s">
        <v>29</v>
      </c>
      <c r="I2034" s="3">
        <v>164</v>
      </c>
      <c r="J2034" s="4">
        <f t="shared" si="279"/>
        <v>164000</v>
      </c>
      <c r="K2034">
        <f t="shared" si="280"/>
        <v>0</v>
      </c>
      <c r="L2034">
        <f t="shared" si="281"/>
        <v>0</v>
      </c>
      <c r="M2034">
        <f t="shared" si="282"/>
        <v>2020</v>
      </c>
      <c r="N2034">
        <f t="shared" si="283"/>
        <v>3</v>
      </c>
      <c r="O2034">
        <f t="shared" si="284"/>
        <v>13</v>
      </c>
      <c r="P2034" t="str">
        <f t="shared" si="285"/>
        <v>Mar</v>
      </c>
      <c r="Q2034">
        <f t="shared" si="286"/>
        <v>23</v>
      </c>
      <c r="R2034" t="str">
        <f t="shared" si="287"/>
        <v>Mon</v>
      </c>
    </row>
    <row r="2035" spans="1:18" x14ac:dyDescent="0.25">
      <c r="A2035" t="str">
        <f>PROPER(Sheet1!A2036)</f>
        <v>Flywheel Sports</v>
      </c>
      <c r="B2035" t="str">
        <f>PROPER(Sheet1!B2036)</f>
        <v>New York City</v>
      </c>
      <c r="C2035" t="s">
        <v>71</v>
      </c>
      <c r="D2035">
        <v>784</v>
      </c>
      <c r="E2035" s="2">
        <v>0.98</v>
      </c>
      <c r="F2035" s="1">
        <v>43910</v>
      </c>
      <c r="G2035" t="s">
        <v>44</v>
      </c>
      <c r="H2035" t="s">
        <v>29</v>
      </c>
      <c r="I2035" s="3">
        <v>120</v>
      </c>
      <c r="J2035" s="4">
        <f t="shared" si="279"/>
        <v>120000</v>
      </c>
      <c r="K2035">
        <f t="shared" si="280"/>
        <v>800</v>
      </c>
      <c r="L2035">
        <f t="shared" si="281"/>
        <v>16</v>
      </c>
      <c r="M2035">
        <f t="shared" si="282"/>
        <v>2020</v>
      </c>
      <c r="N2035">
        <f t="shared" si="283"/>
        <v>3</v>
      </c>
      <c r="O2035">
        <f t="shared" si="284"/>
        <v>12</v>
      </c>
      <c r="P2035" t="str">
        <f t="shared" si="285"/>
        <v>Mar</v>
      </c>
      <c r="Q2035">
        <f t="shared" si="286"/>
        <v>20</v>
      </c>
      <c r="R2035" t="str">
        <f t="shared" si="287"/>
        <v>Fri</v>
      </c>
    </row>
    <row r="2036" spans="1:18" x14ac:dyDescent="0.25">
      <c r="A2036" t="str">
        <f>PROPER(Sheet1!A2037)</f>
        <v>Peek</v>
      </c>
      <c r="B2036" t="str">
        <f>PROPER(Sheet1!B2037)</f>
        <v>Salt Lake City</v>
      </c>
      <c r="C2036" t="s">
        <v>101</v>
      </c>
      <c r="D2036">
        <v>45</v>
      </c>
      <c r="F2036" s="1">
        <v>43910</v>
      </c>
      <c r="G2036" t="s">
        <v>63</v>
      </c>
      <c r="H2036" t="s">
        <v>29</v>
      </c>
      <c r="I2036" s="3">
        <v>39</v>
      </c>
      <c r="J2036" s="4">
        <f t="shared" si="279"/>
        <v>39000</v>
      </c>
      <c r="K2036">
        <f t="shared" si="280"/>
        <v>0</v>
      </c>
      <c r="L2036">
        <f t="shared" si="281"/>
        <v>-45</v>
      </c>
      <c r="M2036">
        <f t="shared" si="282"/>
        <v>2020</v>
      </c>
      <c r="N2036">
        <f t="shared" si="283"/>
        <v>3</v>
      </c>
      <c r="O2036">
        <f t="shared" si="284"/>
        <v>12</v>
      </c>
      <c r="P2036" t="str">
        <f t="shared" si="285"/>
        <v>Mar</v>
      </c>
      <c r="Q2036">
        <f t="shared" si="286"/>
        <v>20</v>
      </c>
      <c r="R2036" t="str">
        <f t="shared" si="287"/>
        <v>Fri</v>
      </c>
    </row>
    <row r="2037" spans="1:18" x14ac:dyDescent="0.25">
      <c r="A2037" t="str">
        <f>PROPER(Sheet1!A2038)</f>
        <v>Cto.Ai</v>
      </c>
      <c r="B2037" t="str">
        <f>PROPER(Sheet1!B2038)</f>
        <v>Vancouver</v>
      </c>
      <c r="C2037" t="s">
        <v>115</v>
      </c>
      <c r="D2037">
        <v>30</v>
      </c>
      <c r="E2037" s="2">
        <v>0.5</v>
      </c>
      <c r="F2037" s="1">
        <v>43910</v>
      </c>
      <c r="G2037" t="s">
        <v>202</v>
      </c>
      <c r="H2037" t="s">
        <v>109</v>
      </c>
      <c r="I2037" s="3">
        <v>7</v>
      </c>
      <c r="J2037" s="4">
        <f t="shared" si="279"/>
        <v>7000</v>
      </c>
      <c r="K2037">
        <f t="shared" si="280"/>
        <v>60</v>
      </c>
      <c r="L2037">
        <f t="shared" si="281"/>
        <v>30</v>
      </c>
      <c r="M2037">
        <f t="shared" si="282"/>
        <v>2020</v>
      </c>
      <c r="N2037">
        <f t="shared" si="283"/>
        <v>3</v>
      </c>
      <c r="O2037">
        <f t="shared" si="284"/>
        <v>12</v>
      </c>
      <c r="P2037" t="str">
        <f t="shared" si="285"/>
        <v>Mar</v>
      </c>
      <c r="Q2037">
        <f t="shared" si="286"/>
        <v>20</v>
      </c>
      <c r="R2037" t="str">
        <f t="shared" si="287"/>
        <v>Fri</v>
      </c>
    </row>
    <row r="2038" spans="1:18" x14ac:dyDescent="0.25">
      <c r="A2038" t="str">
        <f>PROPER(Sheet1!A2039)</f>
        <v>Yonder</v>
      </c>
      <c r="B2038" t="str">
        <f>PROPER(Sheet1!B2039)</f>
        <v>Austin</v>
      </c>
      <c r="C2038" t="s">
        <v>10</v>
      </c>
      <c r="D2038">
        <v>18</v>
      </c>
      <c r="F2038" s="1">
        <v>43910</v>
      </c>
      <c r="G2038" t="s">
        <v>21</v>
      </c>
      <c r="H2038" t="s">
        <v>29</v>
      </c>
      <c r="I2038" s="3">
        <v>16</v>
      </c>
      <c r="J2038" s="4">
        <f t="shared" si="279"/>
        <v>16000</v>
      </c>
      <c r="K2038">
        <f t="shared" si="280"/>
        <v>0</v>
      </c>
      <c r="L2038">
        <f t="shared" si="281"/>
        <v>-18</v>
      </c>
      <c r="M2038">
        <f t="shared" si="282"/>
        <v>2020</v>
      </c>
      <c r="N2038">
        <f t="shared" si="283"/>
        <v>3</v>
      </c>
      <c r="O2038">
        <f t="shared" si="284"/>
        <v>12</v>
      </c>
      <c r="P2038" t="str">
        <f t="shared" si="285"/>
        <v>Mar</v>
      </c>
      <c r="Q2038">
        <f t="shared" si="286"/>
        <v>20</v>
      </c>
      <c r="R2038" t="str">
        <f t="shared" si="287"/>
        <v>Fri</v>
      </c>
    </row>
    <row r="2039" spans="1:18" x14ac:dyDescent="0.25">
      <c r="A2039" t="str">
        <f>PROPER(Sheet1!A2040)</f>
        <v>Service</v>
      </c>
      <c r="B2039" t="str">
        <f>PROPER(Sheet1!B2040)</f>
        <v>Los Angeles</v>
      </c>
      <c r="C2039" t="s">
        <v>101</v>
      </c>
      <c r="E2039" s="2">
        <v>1</v>
      </c>
      <c r="F2039" s="1">
        <v>43910</v>
      </c>
      <c r="G2039" t="s">
        <v>202</v>
      </c>
      <c r="H2039" t="s">
        <v>29</v>
      </c>
      <c r="I2039" s="3">
        <v>5</v>
      </c>
      <c r="J2039" s="4">
        <f t="shared" si="279"/>
        <v>5000</v>
      </c>
      <c r="K2039">
        <f t="shared" si="280"/>
        <v>0</v>
      </c>
      <c r="L2039">
        <f t="shared" si="281"/>
        <v>0</v>
      </c>
      <c r="M2039">
        <f t="shared" si="282"/>
        <v>2020</v>
      </c>
      <c r="N2039">
        <f t="shared" si="283"/>
        <v>3</v>
      </c>
      <c r="O2039">
        <f t="shared" si="284"/>
        <v>12</v>
      </c>
      <c r="P2039" t="str">
        <f t="shared" si="285"/>
        <v>Mar</v>
      </c>
      <c r="Q2039">
        <f t="shared" si="286"/>
        <v>20</v>
      </c>
      <c r="R2039" t="str">
        <f t="shared" si="287"/>
        <v>Fri</v>
      </c>
    </row>
    <row r="2040" spans="1:18" x14ac:dyDescent="0.25">
      <c r="A2040" t="str">
        <f>PROPER(Sheet1!A2041)</f>
        <v>Vacasa</v>
      </c>
      <c r="B2040" t="str">
        <f>PROPER(Sheet1!B2041)</f>
        <v>Portland</v>
      </c>
      <c r="C2040" t="s">
        <v>101</v>
      </c>
      <c r="F2040" s="1">
        <v>43910</v>
      </c>
      <c r="G2040" t="s">
        <v>33</v>
      </c>
      <c r="H2040" t="s">
        <v>29</v>
      </c>
      <c r="I2040" s="3">
        <v>526</v>
      </c>
      <c r="J2040" s="4">
        <f t="shared" si="279"/>
        <v>526000</v>
      </c>
      <c r="K2040">
        <f t="shared" si="280"/>
        <v>0</v>
      </c>
      <c r="L2040">
        <f t="shared" si="281"/>
        <v>0</v>
      </c>
      <c r="M2040">
        <f t="shared" si="282"/>
        <v>2020</v>
      </c>
      <c r="N2040">
        <f t="shared" si="283"/>
        <v>3</v>
      </c>
      <c r="O2040">
        <f t="shared" si="284"/>
        <v>12</v>
      </c>
      <c r="P2040" t="str">
        <f t="shared" si="285"/>
        <v>Mar</v>
      </c>
      <c r="Q2040">
        <f t="shared" si="286"/>
        <v>20</v>
      </c>
      <c r="R2040" t="str">
        <f t="shared" si="287"/>
        <v>Fri</v>
      </c>
    </row>
    <row r="2041" spans="1:18" x14ac:dyDescent="0.25">
      <c r="A2041" t="str">
        <f>PROPER(Sheet1!A2042)</f>
        <v>Bounce</v>
      </c>
      <c r="B2041" t="str">
        <f>PROPER(Sheet1!B2042)</f>
        <v>Bengaluru</v>
      </c>
      <c r="C2041" t="s">
        <v>94</v>
      </c>
      <c r="D2041">
        <v>120</v>
      </c>
      <c r="F2041" s="1">
        <v>43909</v>
      </c>
      <c r="G2041" t="s">
        <v>72</v>
      </c>
      <c r="H2041" t="s">
        <v>17</v>
      </c>
      <c r="I2041" s="3">
        <v>214</v>
      </c>
      <c r="J2041" s="4">
        <f t="shared" si="279"/>
        <v>214000</v>
      </c>
      <c r="K2041">
        <f t="shared" si="280"/>
        <v>0</v>
      </c>
      <c r="L2041">
        <f t="shared" si="281"/>
        <v>-120</v>
      </c>
      <c r="M2041">
        <f t="shared" si="282"/>
        <v>2020</v>
      </c>
      <c r="N2041">
        <f t="shared" si="283"/>
        <v>3</v>
      </c>
      <c r="O2041">
        <f t="shared" si="284"/>
        <v>12</v>
      </c>
      <c r="P2041" t="str">
        <f t="shared" si="285"/>
        <v>Mar</v>
      </c>
      <c r="Q2041">
        <f t="shared" si="286"/>
        <v>19</v>
      </c>
      <c r="R2041" t="str">
        <f t="shared" si="287"/>
        <v>Thu</v>
      </c>
    </row>
    <row r="2042" spans="1:18" x14ac:dyDescent="0.25">
      <c r="A2042" t="str">
        <f>PROPER(Sheet1!A2043)</f>
        <v>Ejento</v>
      </c>
      <c r="B2042" t="str">
        <f>PROPER(Sheet1!B2043)</f>
        <v>Sf Bay Area</v>
      </c>
      <c r="C2042" t="s">
        <v>488</v>
      </c>
      <c r="D2042">
        <v>84</v>
      </c>
      <c r="E2042" s="2">
        <v>1</v>
      </c>
      <c r="F2042" s="1">
        <v>43909</v>
      </c>
      <c r="G2042" t="s">
        <v>16</v>
      </c>
      <c r="H2042" t="s">
        <v>29</v>
      </c>
      <c r="J2042" s="4">
        <f t="shared" si="279"/>
        <v>0</v>
      </c>
      <c r="K2042">
        <f t="shared" si="280"/>
        <v>84</v>
      </c>
      <c r="L2042">
        <f t="shared" si="281"/>
        <v>0</v>
      </c>
      <c r="M2042">
        <f t="shared" si="282"/>
        <v>2020</v>
      </c>
      <c r="N2042">
        <f t="shared" si="283"/>
        <v>3</v>
      </c>
      <c r="O2042">
        <f t="shared" si="284"/>
        <v>12</v>
      </c>
      <c r="P2042" t="str">
        <f t="shared" si="285"/>
        <v>Mar</v>
      </c>
      <c r="Q2042">
        <f t="shared" si="286"/>
        <v>19</v>
      </c>
      <c r="R2042" t="str">
        <f t="shared" si="287"/>
        <v>Thu</v>
      </c>
    </row>
    <row r="2043" spans="1:18" x14ac:dyDescent="0.25">
      <c r="A2043" t="str">
        <f>PROPER(Sheet1!A2044)</f>
        <v>Remote Year</v>
      </c>
      <c r="B2043" t="str">
        <f>PROPER(Sheet1!B2044)</f>
        <v>Chicago</v>
      </c>
      <c r="C2043" t="s">
        <v>101</v>
      </c>
      <c r="D2043">
        <v>50</v>
      </c>
      <c r="E2043" s="2">
        <v>0.5</v>
      </c>
      <c r="F2043" s="1">
        <v>43909</v>
      </c>
      <c r="G2043" t="s">
        <v>63</v>
      </c>
      <c r="H2043" t="s">
        <v>29</v>
      </c>
      <c r="I2043" s="3">
        <v>17</v>
      </c>
      <c r="J2043" s="4">
        <f t="shared" si="279"/>
        <v>17000</v>
      </c>
      <c r="K2043">
        <f t="shared" si="280"/>
        <v>100</v>
      </c>
      <c r="L2043">
        <f t="shared" si="281"/>
        <v>50</v>
      </c>
      <c r="M2043">
        <f t="shared" si="282"/>
        <v>2020</v>
      </c>
      <c r="N2043">
        <f t="shared" si="283"/>
        <v>3</v>
      </c>
      <c r="O2043">
        <f t="shared" si="284"/>
        <v>12</v>
      </c>
      <c r="P2043" t="str">
        <f t="shared" si="285"/>
        <v>Mar</v>
      </c>
      <c r="Q2043">
        <f t="shared" si="286"/>
        <v>19</v>
      </c>
      <c r="R2043" t="str">
        <f t="shared" si="287"/>
        <v>Thu</v>
      </c>
    </row>
    <row r="2044" spans="1:18" x14ac:dyDescent="0.25">
      <c r="A2044" t="str">
        <f>PROPER(Sheet1!A2045)</f>
        <v>Lola</v>
      </c>
      <c r="B2044" t="str">
        <f>PROPER(Sheet1!B2045)</f>
        <v>Boston</v>
      </c>
      <c r="C2044" t="s">
        <v>101</v>
      </c>
      <c r="D2044">
        <v>34</v>
      </c>
      <c r="F2044" s="1">
        <v>43909</v>
      </c>
      <c r="G2044" t="s">
        <v>33</v>
      </c>
      <c r="H2044" t="s">
        <v>29</v>
      </c>
      <c r="I2044" s="3">
        <v>81</v>
      </c>
      <c r="J2044" s="4">
        <f t="shared" si="279"/>
        <v>81000</v>
      </c>
      <c r="K2044">
        <f t="shared" si="280"/>
        <v>0</v>
      </c>
      <c r="L2044">
        <f t="shared" si="281"/>
        <v>-34</v>
      </c>
      <c r="M2044">
        <f t="shared" si="282"/>
        <v>2020</v>
      </c>
      <c r="N2044">
        <f t="shared" si="283"/>
        <v>3</v>
      </c>
      <c r="O2044">
        <f t="shared" si="284"/>
        <v>12</v>
      </c>
      <c r="P2044" t="str">
        <f t="shared" si="285"/>
        <v>Mar</v>
      </c>
      <c r="Q2044">
        <f t="shared" si="286"/>
        <v>19</v>
      </c>
      <c r="R2044" t="str">
        <f t="shared" si="287"/>
        <v>Thu</v>
      </c>
    </row>
    <row r="2045" spans="1:18" x14ac:dyDescent="0.25">
      <c r="A2045" t="str">
        <f>PROPER(Sheet1!A2046)</f>
        <v>Anyvision</v>
      </c>
      <c r="B2045" t="str">
        <f>PROPER(Sheet1!B2046)</f>
        <v>Tel Aviv</v>
      </c>
      <c r="C2045" t="s">
        <v>91</v>
      </c>
      <c r="F2045" s="1">
        <v>43909</v>
      </c>
      <c r="G2045" t="s">
        <v>21</v>
      </c>
      <c r="H2045" t="s">
        <v>243</v>
      </c>
      <c r="I2045" s="3">
        <v>74</v>
      </c>
      <c r="J2045" s="4">
        <f t="shared" si="279"/>
        <v>74000</v>
      </c>
      <c r="K2045">
        <f t="shared" si="280"/>
        <v>0</v>
      </c>
      <c r="L2045">
        <f t="shared" si="281"/>
        <v>0</v>
      </c>
      <c r="M2045">
        <f t="shared" si="282"/>
        <v>2020</v>
      </c>
      <c r="N2045">
        <f t="shared" si="283"/>
        <v>3</v>
      </c>
      <c r="O2045">
        <f t="shared" si="284"/>
        <v>12</v>
      </c>
      <c r="P2045" t="str">
        <f t="shared" si="285"/>
        <v>Mar</v>
      </c>
      <c r="Q2045">
        <f t="shared" si="286"/>
        <v>19</v>
      </c>
      <c r="R2045" t="str">
        <f t="shared" si="287"/>
        <v>Thu</v>
      </c>
    </row>
    <row r="2046" spans="1:18" x14ac:dyDescent="0.25">
      <c r="A2046" t="str">
        <f>PROPER(Sheet1!A2047)</f>
        <v>Popin</v>
      </c>
      <c r="B2046" t="str">
        <f>PROPER(Sheet1!B2047)</f>
        <v>New York City</v>
      </c>
      <c r="C2046" t="s">
        <v>71</v>
      </c>
      <c r="E2046" s="2">
        <v>1</v>
      </c>
      <c r="F2046" s="1">
        <v>43909</v>
      </c>
      <c r="G2046" t="s">
        <v>16</v>
      </c>
      <c r="H2046" t="s">
        <v>29</v>
      </c>
      <c r="I2046" s="3">
        <v>13</v>
      </c>
      <c r="J2046" s="4">
        <f t="shared" si="279"/>
        <v>13000</v>
      </c>
      <c r="K2046">
        <f t="shared" si="280"/>
        <v>0</v>
      </c>
      <c r="L2046">
        <f t="shared" si="281"/>
        <v>0</v>
      </c>
      <c r="M2046">
        <f t="shared" si="282"/>
        <v>2020</v>
      </c>
      <c r="N2046">
        <f t="shared" si="283"/>
        <v>3</v>
      </c>
      <c r="O2046">
        <f t="shared" si="284"/>
        <v>12</v>
      </c>
      <c r="P2046" t="str">
        <f t="shared" si="285"/>
        <v>Mar</v>
      </c>
      <c r="Q2046">
        <f t="shared" si="286"/>
        <v>19</v>
      </c>
      <c r="R2046" t="str">
        <f t="shared" si="287"/>
        <v>Thu</v>
      </c>
    </row>
    <row r="2047" spans="1:18" x14ac:dyDescent="0.25">
      <c r="A2047" t="str">
        <f>PROPER(Sheet1!A2048)</f>
        <v>Tuft &amp; Needle</v>
      </c>
      <c r="B2047" t="str">
        <f>PROPER(Sheet1!B2048)</f>
        <v>Phoenix</v>
      </c>
      <c r="C2047" t="s">
        <v>20</v>
      </c>
      <c r="F2047" s="1">
        <v>43909</v>
      </c>
      <c r="G2047" t="s">
        <v>44</v>
      </c>
      <c r="H2047" t="s">
        <v>29</v>
      </c>
      <c r="I2047" s="3">
        <v>0</v>
      </c>
      <c r="J2047" s="4">
        <f t="shared" si="279"/>
        <v>0</v>
      </c>
      <c r="K2047">
        <f t="shared" si="280"/>
        <v>0</v>
      </c>
      <c r="L2047">
        <f t="shared" si="281"/>
        <v>0</v>
      </c>
      <c r="M2047">
        <f t="shared" si="282"/>
        <v>2020</v>
      </c>
      <c r="N2047">
        <f t="shared" si="283"/>
        <v>3</v>
      </c>
      <c r="O2047">
        <f t="shared" si="284"/>
        <v>12</v>
      </c>
      <c r="P2047" t="str">
        <f t="shared" si="285"/>
        <v>Mar</v>
      </c>
      <c r="Q2047">
        <f t="shared" si="286"/>
        <v>19</v>
      </c>
      <c r="R2047" t="str">
        <f t="shared" si="287"/>
        <v>Thu</v>
      </c>
    </row>
    <row r="2048" spans="1:18" x14ac:dyDescent="0.25">
      <c r="A2048" t="str">
        <f>PROPER(Sheet1!A2049)</f>
        <v>Flytedesk</v>
      </c>
      <c r="B2048" t="str">
        <f>PROPER(Sheet1!B2049)</f>
        <v>Boulder</v>
      </c>
      <c r="C2048" t="s">
        <v>15</v>
      </c>
      <c r="D2048">
        <v>4</v>
      </c>
      <c r="E2048" s="2">
        <v>0.2</v>
      </c>
      <c r="F2048" s="1">
        <v>43908</v>
      </c>
      <c r="G2048" t="s">
        <v>202</v>
      </c>
      <c r="H2048" t="s">
        <v>29</v>
      </c>
      <c r="I2048" s="3">
        <v>4</v>
      </c>
      <c r="J2048" s="4">
        <f t="shared" si="279"/>
        <v>4000</v>
      </c>
      <c r="K2048">
        <f t="shared" si="280"/>
        <v>20</v>
      </c>
      <c r="L2048">
        <f t="shared" si="281"/>
        <v>16</v>
      </c>
      <c r="M2048">
        <f t="shared" si="282"/>
        <v>2020</v>
      </c>
      <c r="N2048">
        <f t="shared" si="283"/>
        <v>3</v>
      </c>
      <c r="O2048">
        <f t="shared" si="284"/>
        <v>12</v>
      </c>
      <c r="P2048" t="str">
        <f t="shared" si="285"/>
        <v>Mar</v>
      </c>
      <c r="Q2048">
        <f t="shared" si="286"/>
        <v>18</v>
      </c>
      <c r="R2048" t="str">
        <f t="shared" si="287"/>
        <v>Wed</v>
      </c>
    </row>
    <row r="2049" spans="1:18" x14ac:dyDescent="0.25">
      <c r="A2049" t="str">
        <f>PROPER(Sheet1!A2050)</f>
        <v>Inspirato</v>
      </c>
      <c r="B2049" t="str">
        <f>PROPER(Sheet1!B2050)</f>
        <v>Denver</v>
      </c>
      <c r="C2049" t="s">
        <v>101</v>
      </c>
      <c r="D2049">
        <v>130</v>
      </c>
      <c r="E2049" s="2">
        <v>0.22</v>
      </c>
      <c r="F2049" s="1">
        <v>43906</v>
      </c>
      <c r="G2049" t="s">
        <v>33</v>
      </c>
      <c r="H2049" t="s">
        <v>29</v>
      </c>
      <c r="I2049" s="3">
        <v>79</v>
      </c>
      <c r="J2049" s="4">
        <f t="shared" si="279"/>
        <v>79000</v>
      </c>
      <c r="K2049">
        <f t="shared" si="280"/>
        <v>590.90909090909088</v>
      </c>
      <c r="L2049">
        <f t="shared" si="281"/>
        <v>460.90909090909088</v>
      </c>
      <c r="M2049">
        <f t="shared" si="282"/>
        <v>2020</v>
      </c>
      <c r="N2049">
        <f t="shared" si="283"/>
        <v>3</v>
      </c>
      <c r="O2049">
        <f t="shared" si="284"/>
        <v>12</v>
      </c>
      <c r="P2049" t="str">
        <f t="shared" si="285"/>
        <v>Mar</v>
      </c>
      <c r="Q2049">
        <f t="shared" si="286"/>
        <v>16</v>
      </c>
      <c r="R2049" t="str">
        <f t="shared" si="287"/>
        <v>Mon</v>
      </c>
    </row>
    <row r="2050" spans="1:18" x14ac:dyDescent="0.25">
      <c r="A2050" t="str">
        <f>PROPER(Sheet1!A2051)</f>
        <v>Help.Com</v>
      </c>
      <c r="B2050" t="str">
        <f>PROPER(Sheet1!B2051)</f>
        <v>Austin</v>
      </c>
      <c r="C2050" t="s">
        <v>96</v>
      </c>
      <c r="D2050">
        <v>16</v>
      </c>
      <c r="E2050" s="2">
        <v>1</v>
      </c>
      <c r="F2050" s="1">
        <v>43906</v>
      </c>
      <c r="G2050" t="s">
        <v>202</v>
      </c>
      <c r="H2050" t="s">
        <v>29</v>
      </c>
      <c r="I2050" s="3">
        <v>6</v>
      </c>
      <c r="J2050" s="4">
        <f t="shared" ref="J2050:J2055" si="288">1000*I2050</f>
        <v>6000</v>
      </c>
      <c r="K2050">
        <f t="shared" ref="K2050:K2055" si="289">IFERROR(D2050/E2050,0)</f>
        <v>16</v>
      </c>
      <c r="L2050">
        <f t="shared" ref="L2050:L2055" si="290">IFERROR(K2050-D2050,0)</f>
        <v>0</v>
      </c>
      <c r="M2050">
        <f t="shared" ref="M2050:M2055" si="291">YEAR(F2050)</f>
        <v>2020</v>
      </c>
      <c r="N2050">
        <f t="shared" ref="N2050:N2055" si="292">MONTH(F2050)</f>
        <v>3</v>
      </c>
      <c r="O2050">
        <f t="shared" ref="O2050:O2055" si="293">WEEKNUM(F2050)</f>
        <v>12</v>
      </c>
      <c r="P2050" t="str">
        <f t="shared" ref="P2050:P2055" si="294">TEXT(F2050,"MMM")</f>
        <v>Mar</v>
      </c>
      <c r="Q2050">
        <f t="shared" ref="Q2050:Q2055" si="295">DAY(F2050)</f>
        <v>16</v>
      </c>
      <c r="R2050" t="str">
        <f t="shared" ref="R2050:R2055" si="296">TEXT(F2050,"DDD")</f>
        <v>Mon</v>
      </c>
    </row>
    <row r="2051" spans="1:18" x14ac:dyDescent="0.25">
      <c r="A2051" t="str">
        <f>PROPER(Sheet1!A2052)</f>
        <v>Service</v>
      </c>
      <c r="B2051" t="str">
        <f>PROPER(Sheet1!B2052)</f>
        <v>Los Angeles</v>
      </c>
      <c r="C2051" t="s">
        <v>101</v>
      </c>
      <c r="E2051" s="2">
        <v>1</v>
      </c>
      <c r="F2051" s="1">
        <v>43906</v>
      </c>
      <c r="G2051" t="s">
        <v>202</v>
      </c>
      <c r="H2051" t="s">
        <v>29</v>
      </c>
      <c r="I2051" s="3">
        <v>5.0999999999999996</v>
      </c>
      <c r="J2051" s="4">
        <f t="shared" si="288"/>
        <v>5100</v>
      </c>
      <c r="K2051">
        <f t="shared" si="289"/>
        <v>0</v>
      </c>
      <c r="L2051">
        <f t="shared" si="290"/>
        <v>0</v>
      </c>
      <c r="M2051">
        <f t="shared" si="291"/>
        <v>2020</v>
      </c>
      <c r="N2051">
        <f t="shared" si="292"/>
        <v>3</v>
      </c>
      <c r="O2051">
        <f t="shared" si="293"/>
        <v>12</v>
      </c>
      <c r="P2051" t="str">
        <f t="shared" si="294"/>
        <v>Mar</v>
      </c>
      <c r="Q2051">
        <f t="shared" si="295"/>
        <v>16</v>
      </c>
      <c r="R2051" t="str">
        <f t="shared" si="296"/>
        <v>Mon</v>
      </c>
    </row>
    <row r="2052" spans="1:18" x14ac:dyDescent="0.25">
      <c r="A2052" t="str">
        <f>PROPER(Sheet1!A2053)</f>
        <v>Hopskipdrive</v>
      </c>
      <c r="B2052" t="str">
        <f>PROPER(Sheet1!B2053)</f>
        <v>Los Angeles</v>
      </c>
      <c r="C2052" t="s">
        <v>94</v>
      </c>
      <c r="D2052">
        <v>8</v>
      </c>
      <c r="E2052" s="2">
        <v>0.1</v>
      </c>
      <c r="F2052" s="1">
        <v>43903</v>
      </c>
      <c r="G2052" t="s">
        <v>16</v>
      </c>
      <c r="H2052" t="s">
        <v>29</v>
      </c>
      <c r="I2052" s="3">
        <v>45</v>
      </c>
      <c r="J2052" s="4">
        <f t="shared" si="288"/>
        <v>45000</v>
      </c>
      <c r="K2052">
        <f t="shared" si="289"/>
        <v>80</v>
      </c>
      <c r="L2052">
        <f t="shared" si="290"/>
        <v>72</v>
      </c>
      <c r="M2052">
        <f t="shared" si="291"/>
        <v>2020</v>
      </c>
      <c r="N2052">
        <f t="shared" si="292"/>
        <v>3</v>
      </c>
      <c r="O2052">
        <f t="shared" si="293"/>
        <v>11</v>
      </c>
      <c r="P2052" t="str">
        <f t="shared" si="294"/>
        <v>Mar</v>
      </c>
      <c r="Q2052">
        <f t="shared" si="295"/>
        <v>13</v>
      </c>
      <c r="R2052" t="str">
        <f t="shared" si="296"/>
        <v>Fri</v>
      </c>
    </row>
    <row r="2053" spans="1:18" x14ac:dyDescent="0.25">
      <c r="A2053" t="str">
        <f>PROPER(Sheet1!A2054)</f>
        <v>Panda Squad</v>
      </c>
      <c r="B2053" t="str">
        <f>PROPER(Sheet1!B2054)</f>
        <v>Sf Bay Area</v>
      </c>
      <c r="C2053" t="s">
        <v>37</v>
      </c>
      <c r="D2053">
        <v>6</v>
      </c>
      <c r="E2053" s="2">
        <v>0.75</v>
      </c>
      <c r="F2053" s="1">
        <v>43903</v>
      </c>
      <c r="G2053" t="s">
        <v>202</v>
      </c>
      <c r="H2053" t="s">
        <v>29</v>
      </c>
      <c r="I2053" s="3">
        <v>1</v>
      </c>
      <c r="J2053" s="4">
        <f t="shared" si="288"/>
        <v>1000</v>
      </c>
      <c r="K2053">
        <f t="shared" si="289"/>
        <v>8</v>
      </c>
      <c r="L2053">
        <f t="shared" si="290"/>
        <v>2</v>
      </c>
      <c r="M2053">
        <f t="shared" si="291"/>
        <v>2020</v>
      </c>
      <c r="N2053">
        <f t="shared" si="292"/>
        <v>3</v>
      </c>
      <c r="O2053">
        <f t="shared" si="293"/>
        <v>11</v>
      </c>
      <c r="P2053" t="str">
        <f t="shared" si="294"/>
        <v>Mar</v>
      </c>
      <c r="Q2053">
        <f t="shared" si="295"/>
        <v>13</v>
      </c>
      <c r="R2053" t="str">
        <f t="shared" si="296"/>
        <v>Fri</v>
      </c>
    </row>
    <row r="2054" spans="1:18" x14ac:dyDescent="0.25">
      <c r="A2054" t="str">
        <f>PROPER(Sheet1!A2055)</f>
        <v>Tamara Mellon</v>
      </c>
      <c r="B2054" t="str">
        <f>PROPER(Sheet1!B2055)</f>
        <v>Los Angeles</v>
      </c>
      <c r="C2054" t="s">
        <v>20</v>
      </c>
      <c r="D2054">
        <v>20</v>
      </c>
      <c r="E2054" s="2">
        <v>0.4</v>
      </c>
      <c r="F2054" s="1">
        <v>43902</v>
      </c>
      <c r="G2054" t="s">
        <v>33</v>
      </c>
      <c r="H2054" t="s">
        <v>29</v>
      </c>
      <c r="I2054" s="3">
        <v>90</v>
      </c>
      <c r="J2054" s="4">
        <f t="shared" si="288"/>
        <v>90000</v>
      </c>
      <c r="K2054">
        <f t="shared" si="289"/>
        <v>50</v>
      </c>
      <c r="L2054">
        <f t="shared" si="290"/>
        <v>30</v>
      </c>
      <c r="M2054">
        <f t="shared" si="291"/>
        <v>2020</v>
      </c>
      <c r="N2054">
        <f t="shared" si="292"/>
        <v>3</v>
      </c>
      <c r="O2054">
        <f t="shared" si="293"/>
        <v>11</v>
      </c>
      <c r="P2054" t="str">
        <f t="shared" si="294"/>
        <v>Mar</v>
      </c>
      <c r="Q2054">
        <f t="shared" si="295"/>
        <v>12</v>
      </c>
      <c r="R2054" t="str">
        <f t="shared" si="296"/>
        <v>Thu</v>
      </c>
    </row>
    <row r="2055" spans="1:18" x14ac:dyDescent="0.25">
      <c r="A2055" t="str">
        <f>PROPER(Sheet1!A2056)</f>
        <v>Easypost</v>
      </c>
      <c r="B2055" t="str">
        <f>PROPER(Sheet1!B2056)</f>
        <v>Salt Lake City</v>
      </c>
      <c r="C2055" t="s">
        <v>211</v>
      </c>
      <c r="D2055">
        <v>75</v>
      </c>
      <c r="F2055" s="1">
        <v>43901</v>
      </c>
      <c r="G2055" t="s">
        <v>21</v>
      </c>
      <c r="H2055" t="s">
        <v>29</v>
      </c>
      <c r="I2055" s="3">
        <v>12</v>
      </c>
      <c r="J2055" s="4">
        <f t="shared" si="288"/>
        <v>12000</v>
      </c>
      <c r="K2055">
        <f t="shared" si="289"/>
        <v>0</v>
      </c>
      <c r="L2055">
        <f t="shared" si="290"/>
        <v>-75</v>
      </c>
      <c r="M2055">
        <f t="shared" si="291"/>
        <v>2020</v>
      </c>
      <c r="N2055">
        <f t="shared" si="292"/>
        <v>3</v>
      </c>
      <c r="O2055">
        <f t="shared" si="293"/>
        <v>11</v>
      </c>
      <c r="P2055" t="str">
        <f t="shared" si="294"/>
        <v>Mar</v>
      </c>
      <c r="Q2055">
        <f t="shared" si="295"/>
        <v>11</v>
      </c>
      <c r="R2055" t="str">
        <f t="shared" si="296"/>
        <v>Wed</v>
      </c>
    </row>
    <row r="2056" spans="1:18" x14ac:dyDescent="0.25">
      <c r="E2056"/>
      <c r="I205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56"/>
  <sheetViews>
    <sheetView workbookViewId="0">
      <selection activeCell="M9" sqref="M9"/>
    </sheetView>
  </sheetViews>
  <sheetFormatPr defaultRowHeight="15" x14ac:dyDescent="0.25"/>
  <cols>
    <col min="13" max="13" width="14.85546875" bestFit="1" customWidth="1"/>
  </cols>
  <sheetData>
    <row r="1" spans="1:13" x14ac:dyDescent="0.25">
      <c r="A1" t="s">
        <v>1957</v>
      </c>
      <c r="B1" t="s">
        <v>0</v>
      </c>
      <c r="C1" t="s">
        <v>1</v>
      </c>
      <c r="D1" t="s">
        <v>2</v>
      </c>
      <c r="E1" t="s">
        <v>3</v>
      </c>
      <c r="F1" t="s">
        <v>4</v>
      </c>
      <c r="G1" t="s">
        <v>5</v>
      </c>
      <c r="H1" t="s">
        <v>6</v>
      </c>
      <c r="I1" t="s">
        <v>7</v>
      </c>
    </row>
    <row r="2" spans="1:13" x14ac:dyDescent="0.25">
      <c r="A2" t="s">
        <v>8</v>
      </c>
      <c r="B2" t="s">
        <v>9</v>
      </c>
      <c r="C2" t="s">
        <v>10</v>
      </c>
      <c r="D2">
        <v>600</v>
      </c>
      <c r="E2">
        <v>0.06</v>
      </c>
      <c r="F2" s="1">
        <v>44949</v>
      </c>
      <c r="G2" t="s">
        <v>11</v>
      </c>
      <c r="H2" t="s">
        <v>12</v>
      </c>
      <c r="I2">
        <v>2100</v>
      </c>
    </row>
    <row r="3" spans="1:13" x14ac:dyDescent="0.25">
      <c r="A3" t="s">
        <v>13</v>
      </c>
      <c r="B3" t="s">
        <v>14</v>
      </c>
      <c r="C3" t="s">
        <v>15</v>
      </c>
      <c r="D3">
        <v>50</v>
      </c>
      <c r="F3" s="1">
        <v>44949</v>
      </c>
      <c r="G3" t="s">
        <v>16</v>
      </c>
      <c r="H3" t="s">
        <v>17</v>
      </c>
      <c r="I3">
        <v>320</v>
      </c>
    </row>
    <row r="4" spans="1:13" x14ac:dyDescent="0.25">
      <c r="A4" t="s">
        <v>18</v>
      </c>
      <c r="B4" t="s">
        <v>19</v>
      </c>
      <c r="C4" t="s">
        <v>20</v>
      </c>
      <c r="D4">
        <v>30</v>
      </c>
      <c r="F4" s="1">
        <v>44949</v>
      </c>
      <c r="G4" t="s">
        <v>21</v>
      </c>
      <c r="H4" t="s">
        <v>22</v>
      </c>
      <c r="I4">
        <v>23</v>
      </c>
    </row>
    <row r="5" spans="1:13" x14ac:dyDescent="0.25">
      <c r="A5" t="s">
        <v>23</v>
      </c>
      <c r="B5" t="s">
        <v>24</v>
      </c>
      <c r="C5" t="s">
        <v>25</v>
      </c>
      <c r="E5">
        <v>0.7</v>
      </c>
      <c r="F5" s="1">
        <v>44949</v>
      </c>
      <c r="G5" t="s">
        <v>21</v>
      </c>
      <c r="H5" t="s">
        <v>17</v>
      </c>
      <c r="I5">
        <v>16</v>
      </c>
    </row>
    <row r="6" spans="1:13" x14ac:dyDescent="0.25">
      <c r="A6" t="s">
        <v>26</v>
      </c>
      <c r="B6" t="s">
        <v>27</v>
      </c>
      <c r="C6" t="s">
        <v>28</v>
      </c>
      <c r="E6">
        <v>0.1</v>
      </c>
      <c r="F6" s="1">
        <v>44949</v>
      </c>
      <c r="G6" t="s">
        <v>16</v>
      </c>
      <c r="H6" t="s">
        <v>29</v>
      </c>
      <c r="I6">
        <v>423</v>
      </c>
    </row>
    <row r="7" spans="1:13" x14ac:dyDescent="0.25">
      <c r="A7" t="s">
        <v>30</v>
      </c>
      <c r="B7" t="s">
        <v>31</v>
      </c>
      <c r="C7" t="s">
        <v>32</v>
      </c>
      <c r="F7" s="1">
        <v>44948</v>
      </c>
      <c r="G7" t="s">
        <v>33</v>
      </c>
      <c r="H7" t="s">
        <v>34</v>
      </c>
      <c r="I7">
        <v>115</v>
      </c>
    </row>
    <row r="8" spans="1:13" x14ac:dyDescent="0.25">
      <c r="A8" t="s">
        <v>35</v>
      </c>
      <c r="B8" t="s">
        <v>36</v>
      </c>
      <c r="C8" t="s">
        <v>37</v>
      </c>
      <c r="D8">
        <v>12000</v>
      </c>
      <c r="E8">
        <v>0.06</v>
      </c>
      <c r="F8" s="1">
        <v>44946</v>
      </c>
      <c r="G8" t="s">
        <v>11</v>
      </c>
      <c r="H8" t="s">
        <v>29</v>
      </c>
      <c r="I8">
        <v>26</v>
      </c>
    </row>
    <row r="9" spans="1:13" x14ac:dyDescent="0.25">
      <c r="A9" t="s">
        <v>38</v>
      </c>
      <c r="B9" t="s">
        <v>39</v>
      </c>
      <c r="C9" t="s">
        <v>20</v>
      </c>
      <c r="D9">
        <v>1750</v>
      </c>
      <c r="E9">
        <v>0.1</v>
      </c>
      <c r="F9" s="1">
        <v>44946</v>
      </c>
      <c r="G9" t="s">
        <v>11</v>
      </c>
      <c r="H9" t="s">
        <v>29</v>
      </c>
      <c r="I9">
        <v>1700</v>
      </c>
      <c r="M9" s="10">
        <f ca="1">NOW()</f>
        <v>44980.451102662038</v>
      </c>
    </row>
    <row r="10" spans="1:13" x14ac:dyDescent="0.25">
      <c r="A10" t="s">
        <v>40</v>
      </c>
      <c r="B10" t="s">
        <v>14</v>
      </c>
      <c r="C10" t="s">
        <v>41</v>
      </c>
      <c r="D10">
        <v>380</v>
      </c>
      <c r="E10">
        <v>0.06</v>
      </c>
      <c r="F10" s="1">
        <v>44946</v>
      </c>
      <c r="G10" t="s">
        <v>16</v>
      </c>
      <c r="H10" t="s">
        <v>17</v>
      </c>
      <c r="I10">
        <v>3600</v>
      </c>
    </row>
    <row r="11" spans="1:13" x14ac:dyDescent="0.25">
      <c r="A11" t="s">
        <v>42</v>
      </c>
      <c r="B11" t="s">
        <v>14</v>
      </c>
      <c r="C11" t="s">
        <v>43</v>
      </c>
      <c r="D11">
        <v>200</v>
      </c>
      <c r="F11" s="1">
        <v>44946</v>
      </c>
      <c r="G11" t="s">
        <v>44</v>
      </c>
      <c r="H11" t="s">
        <v>17</v>
      </c>
      <c r="I11">
        <v>192</v>
      </c>
    </row>
    <row r="12" spans="1:13" x14ac:dyDescent="0.25">
      <c r="A12" t="s">
        <v>45</v>
      </c>
      <c r="B12" t="s">
        <v>46</v>
      </c>
      <c r="C12" t="s">
        <v>10</v>
      </c>
      <c r="D12">
        <v>130</v>
      </c>
      <c r="E12">
        <v>7.0000000000000007E-2</v>
      </c>
      <c r="F12" s="1">
        <v>44946</v>
      </c>
      <c r="G12" t="s">
        <v>47</v>
      </c>
      <c r="H12" t="s">
        <v>29</v>
      </c>
      <c r="I12">
        <v>307</v>
      </c>
    </row>
    <row r="13" spans="1:13" x14ac:dyDescent="0.25">
      <c r="A13" t="s">
        <v>48</v>
      </c>
      <c r="B13" t="s">
        <v>49</v>
      </c>
      <c r="C13" t="s">
        <v>50</v>
      </c>
      <c r="D13">
        <v>47</v>
      </c>
      <c r="F13" s="1">
        <v>44946</v>
      </c>
      <c r="G13" t="s">
        <v>16</v>
      </c>
      <c r="H13" t="s">
        <v>29</v>
      </c>
      <c r="I13">
        <v>169</v>
      </c>
    </row>
    <row r="14" spans="1:13" x14ac:dyDescent="0.25">
      <c r="A14" t="s">
        <v>51</v>
      </c>
      <c r="B14" t="s">
        <v>49</v>
      </c>
      <c r="C14" t="s">
        <v>43</v>
      </c>
      <c r="D14">
        <v>30</v>
      </c>
      <c r="F14" s="1">
        <v>44946</v>
      </c>
      <c r="G14" t="s">
        <v>16</v>
      </c>
      <c r="H14" t="s">
        <v>29</v>
      </c>
      <c r="I14">
        <v>1</v>
      </c>
    </row>
    <row r="15" spans="1:13" x14ac:dyDescent="0.25">
      <c r="A15" t="s">
        <v>52</v>
      </c>
      <c r="B15" t="s">
        <v>36</v>
      </c>
      <c r="C15" t="s">
        <v>53</v>
      </c>
      <c r="D15">
        <v>22</v>
      </c>
      <c r="E15">
        <v>0.27</v>
      </c>
      <c r="F15" s="1">
        <v>44946</v>
      </c>
      <c r="G15" t="s">
        <v>33</v>
      </c>
      <c r="H15" t="s">
        <v>29</v>
      </c>
      <c r="I15">
        <v>64</v>
      </c>
    </row>
    <row r="16" spans="1:13" x14ac:dyDescent="0.25">
      <c r="A16" t="s">
        <v>54</v>
      </c>
      <c r="B16" t="s">
        <v>49</v>
      </c>
      <c r="C16" t="s">
        <v>32</v>
      </c>
      <c r="F16" s="1">
        <v>44946</v>
      </c>
      <c r="G16" t="s">
        <v>44</v>
      </c>
      <c r="H16" t="s">
        <v>29</v>
      </c>
      <c r="I16">
        <v>341</v>
      </c>
    </row>
    <row r="17" spans="1:9" x14ac:dyDescent="0.25">
      <c r="A17" t="s">
        <v>55</v>
      </c>
      <c r="B17" t="s">
        <v>39</v>
      </c>
      <c r="C17" t="s">
        <v>43</v>
      </c>
      <c r="E17">
        <v>0.7</v>
      </c>
      <c r="F17" s="1">
        <v>44946</v>
      </c>
      <c r="G17" t="s">
        <v>33</v>
      </c>
      <c r="H17" t="s">
        <v>29</v>
      </c>
      <c r="I17">
        <v>156</v>
      </c>
    </row>
    <row r="18" spans="1:9" x14ac:dyDescent="0.25">
      <c r="A18" t="s">
        <v>56</v>
      </c>
      <c r="B18" t="s">
        <v>57</v>
      </c>
      <c r="C18" t="s">
        <v>20</v>
      </c>
      <c r="F18" s="1">
        <v>44946</v>
      </c>
      <c r="G18" t="s">
        <v>44</v>
      </c>
      <c r="H18" t="s">
        <v>29</v>
      </c>
      <c r="I18">
        <v>62</v>
      </c>
    </row>
    <row r="19" spans="1:9" x14ac:dyDescent="0.25">
      <c r="A19" t="s">
        <v>58</v>
      </c>
      <c r="B19" t="s">
        <v>46</v>
      </c>
      <c r="C19" t="s">
        <v>32</v>
      </c>
      <c r="D19">
        <v>1100</v>
      </c>
      <c r="F19" s="1">
        <v>44945</v>
      </c>
      <c r="G19" t="s">
        <v>11</v>
      </c>
      <c r="H19" t="s">
        <v>29</v>
      </c>
    </row>
    <row r="20" spans="1:9" x14ac:dyDescent="0.25">
      <c r="A20" t="s">
        <v>59</v>
      </c>
      <c r="B20" t="s">
        <v>27</v>
      </c>
      <c r="C20" t="s">
        <v>60</v>
      </c>
      <c r="D20">
        <v>300</v>
      </c>
      <c r="F20" s="1">
        <v>44945</v>
      </c>
      <c r="G20" t="s">
        <v>11</v>
      </c>
      <c r="H20" t="s">
        <v>29</v>
      </c>
      <c r="I20">
        <v>22200</v>
      </c>
    </row>
    <row r="21" spans="1:9" x14ac:dyDescent="0.25">
      <c r="A21" t="s">
        <v>61</v>
      </c>
      <c r="B21" t="s">
        <v>36</v>
      </c>
      <c r="C21" t="s">
        <v>62</v>
      </c>
      <c r="D21">
        <v>115</v>
      </c>
      <c r="E21">
        <v>0.35</v>
      </c>
      <c r="F21" s="1">
        <v>44945</v>
      </c>
      <c r="G21" t="s">
        <v>63</v>
      </c>
      <c r="H21" t="s">
        <v>29</v>
      </c>
      <c r="I21">
        <v>153</v>
      </c>
    </row>
    <row r="22" spans="1:9" x14ac:dyDescent="0.25">
      <c r="A22" t="s">
        <v>64</v>
      </c>
      <c r="B22" t="s">
        <v>27</v>
      </c>
      <c r="C22" t="s">
        <v>20</v>
      </c>
      <c r="D22">
        <v>100</v>
      </c>
      <c r="E22">
        <v>0.05</v>
      </c>
      <c r="F22" s="1">
        <v>44945</v>
      </c>
      <c r="G22" t="s">
        <v>16</v>
      </c>
      <c r="H22" t="s">
        <v>29</v>
      </c>
      <c r="I22">
        <v>965</v>
      </c>
    </row>
    <row r="23" spans="1:9" x14ac:dyDescent="0.25">
      <c r="A23" t="s">
        <v>65</v>
      </c>
      <c r="B23" t="s">
        <v>66</v>
      </c>
      <c r="C23" t="s">
        <v>67</v>
      </c>
      <c r="D23">
        <v>62</v>
      </c>
      <c r="E23">
        <v>0.09</v>
      </c>
      <c r="F23" s="1">
        <v>44945</v>
      </c>
      <c r="G23" t="s">
        <v>11</v>
      </c>
      <c r="H23" t="s">
        <v>29</v>
      </c>
      <c r="I23">
        <v>233</v>
      </c>
    </row>
    <row r="24" spans="1:9" x14ac:dyDescent="0.25">
      <c r="A24" t="s">
        <v>68</v>
      </c>
      <c r="B24" t="s">
        <v>69</v>
      </c>
      <c r="C24" t="s">
        <v>37</v>
      </c>
      <c r="D24">
        <v>46</v>
      </c>
      <c r="F24" s="1">
        <v>44945</v>
      </c>
      <c r="G24" t="s">
        <v>44</v>
      </c>
      <c r="H24" t="s">
        <v>29</v>
      </c>
      <c r="I24">
        <v>21</v>
      </c>
    </row>
    <row r="25" spans="1:9" x14ac:dyDescent="0.25">
      <c r="A25" t="s">
        <v>70</v>
      </c>
      <c r="B25" t="s">
        <v>39</v>
      </c>
      <c r="C25" t="s">
        <v>71</v>
      </c>
      <c r="D25">
        <v>30</v>
      </c>
      <c r="F25" s="1">
        <v>44945</v>
      </c>
      <c r="G25" t="s">
        <v>72</v>
      </c>
      <c r="H25" t="s">
        <v>29</v>
      </c>
      <c r="I25">
        <v>269</v>
      </c>
    </row>
    <row r="26" spans="1:9" x14ac:dyDescent="0.25">
      <c r="A26" t="s">
        <v>73</v>
      </c>
      <c r="B26" t="s">
        <v>36</v>
      </c>
      <c r="C26" t="s">
        <v>10</v>
      </c>
      <c r="F26" s="1">
        <v>44945</v>
      </c>
      <c r="G26" t="s">
        <v>74</v>
      </c>
      <c r="H26" t="s">
        <v>29</v>
      </c>
      <c r="I26">
        <v>145</v>
      </c>
    </row>
    <row r="27" spans="1:9" x14ac:dyDescent="0.25">
      <c r="A27" t="s">
        <v>75</v>
      </c>
      <c r="B27" t="s">
        <v>76</v>
      </c>
      <c r="C27" t="s">
        <v>77</v>
      </c>
      <c r="F27" s="1">
        <v>44945</v>
      </c>
      <c r="G27" t="s">
        <v>16</v>
      </c>
      <c r="H27" t="s">
        <v>29</v>
      </c>
      <c r="I27">
        <v>21</v>
      </c>
    </row>
    <row r="28" spans="1:9" x14ac:dyDescent="0.25">
      <c r="A28" t="s">
        <v>78</v>
      </c>
      <c r="B28" t="s">
        <v>49</v>
      </c>
      <c r="C28" t="s">
        <v>67</v>
      </c>
      <c r="F28" s="1">
        <v>44945</v>
      </c>
      <c r="G28" t="s">
        <v>16</v>
      </c>
      <c r="H28" t="s">
        <v>29</v>
      </c>
      <c r="I28">
        <v>521</v>
      </c>
    </row>
    <row r="29" spans="1:9" x14ac:dyDescent="0.25">
      <c r="A29" t="s">
        <v>79</v>
      </c>
      <c r="B29" t="s">
        <v>69</v>
      </c>
      <c r="C29" t="s">
        <v>15</v>
      </c>
      <c r="E29">
        <v>0.06</v>
      </c>
      <c r="F29" s="1">
        <v>44945</v>
      </c>
      <c r="G29" t="s">
        <v>11</v>
      </c>
      <c r="H29" t="s">
        <v>29</v>
      </c>
      <c r="I29">
        <v>400</v>
      </c>
    </row>
    <row r="30" spans="1:9" x14ac:dyDescent="0.25">
      <c r="A30" t="s">
        <v>80</v>
      </c>
      <c r="B30" t="s">
        <v>81</v>
      </c>
      <c r="C30" t="s">
        <v>60</v>
      </c>
      <c r="E30">
        <v>0.7</v>
      </c>
      <c r="F30" s="1">
        <v>44945</v>
      </c>
      <c r="G30" t="s">
        <v>21</v>
      </c>
      <c r="H30" t="s">
        <v>29</v>
      </c>
      <c r="I30">
        <v>13</v>
      </c>
    </row>
    <row r="31" spans="1:9" x14ac:dyDescent="0.25">
      <c r="A31" t="s">
        <v>82</v>
      </c>
      <c r="B31" t="s">
        <v>36</v>
      </c>
      <c r="C31" t="s">
        <v>43</v>
      </c>
      <c r="E31">
        <v>0.3</v>
      </c>
      <c r="F31" s="1">
        <v>44945</v>
      </c>
      <c r="G31" t="s">
        <v>11</v>
      </c>
      <c r="H31" t="s">
        <v>29</v>
      </c>
      <c r="I31">
        <v>225</v>
      </c>
    </row>
    <row r="32" spans="1:9" x14ac:dyDescent="0.25">
      <c r="A32" t="s">
        <v>83</v>
      </c>
      <c r="B32" t="s">
        <v>36</v>
      </c>
      <c r="C32" t="s">
        <v>53</v>
      </c>
      <c r="E32">
        <v>0.28000000000000003</v>
      </c>
      <c r="F32" s="1">
        <v>44945</v>
      </c>
      <c r="G32" t="s">
        <v>63</v>
      </c>
      <c r="H32" t="s">
        <v>29</v>
      </c>
      <c r="I32">
        <v>56</v>
      </c>
    </row>
    <row r="33" spans="1:9" x14ac:dyDescent="0.25">
      <c r="A33" t="s">
        <v>84</v>
      </c>
      <c r="B33" t="s">
        <v>85</v>
      </c>
      <c r="C33" t="s">
        <v>86</v>
      </c>
      <c r="E33">
        <v>0.15</v>
      </c>
      <c r="F33" s="1">
        <v>44945</v>
      </c>
      <c r="G33" t="s">
        <v>11</v>
      </c>
      <c r="H33" t="s">
        <v>87</v>
      </c>
      <c r="I33">
        <v>167</v>
      </c>
    </row>
    <row r="34" spans="1:9" x14ac:dyDescent="0.25">
      <c r="A34" t="s">
        <v>88</v>
      </c>
      <c r="B34" t="s">
        <v>49</v>
      </c>
      <c r="C34" t="s">
        <v>62</v>
      </c>
      <c r="D34">
        <v>10000</v>
      </c>
      <c r="E34">
        <v>0.05</v>
      </c>
      <c r="F34" s="1">
        <v>44944</v>
      </c>
      <c r="G34" t="s">
        <v>11</v>
      </c>
      <c r="H34" t="s">
        <v>29</v>
      </c>
      <c r="I34">
        <v>1</v>
      </c>
    </row>
    <row r="35" spans="1:9" x14ac:dyDescent="0.25">
      <c r="A35" t="s">
        <v>89</v>
      </c>
      <c r="B35" t="s">
        <v>90</v>
      </c>
      <c r="C35" t="s">
        <v>91</v>
      </c>
      <c r="D35">
        <v>450</v>
      </c>
      <c r="E35">
        <v>0.1</v>
      </c>
      <c r="F35" s="1">
        <v>44944</v>
      </c>
      <c r="G35" t="s">
        <v>44</v>
      </c>
      <c r="H35" t="s">
        <v>29</v>
      </c>
      <c r="I35">
        <v>125</v>
      </c>
    </row>
    <row r="36" spans="1:9" x14ac:dyDescent="0.25">
      <c r="A36" t="s">
        <v>92</v>
      </c>
      <c r="B36" t="s">
        <v>27</v>
      </c>
      <c r="C36" t="s">
        <v>43</v>
      </c>
      <c r="D36">
        <v>300</v>
      </c>
      <c r="E36">
        <v>0.06</v>
      </c>
      <c r="F36" s="1">
        <v>44944</v>
      </c>
      <c r="G36" t="s">
        <v>11</v>
      </c>
      <c r="H36" t="s">
        <v>29</v>
      </c>
      <c r="I36">
        <v>172</v>
      </c>
    </row>
    <row r="37" spans="1:9" x14ac:dyDescent="0.25">
      <c r="A37" t="s">
        <v>93</v>
      </c>
      <c r="B37" t="s">
        <v>27</v>
      </c>
      <c r="C37" t="s">
        <v>94</v>
      </c>
      <c r="D37">
        <v>275</v>
      </c>
      <c r="E37">
        <v>0.2</v>
      </c>
      <c r="F37" s="1">
        <v>44944</v>
      </c>
      <c r="G37" t="s">
        <v>11</v>
      </c>
      <c r="H37" t="s">
        <v>29</v>
      </c>
      <c r="I37">
        <v>1300</v>
      </c>
    </row>
    <row r="38" spans="1:9" x14ac:dyDescent="0.25">
      <c r="A38" t="s">
        <v>95</v>
      </c>
      <c r="B38" t="s">
        <v>36</v>
      </c>
      <c r="C38" t="s">
        <v>96</v>
      </c>
      <c r="D38">
        <v>155</v>
      </c>
      <c r="E38">
        <v>7.0000000000000007E-2</v>
      </c>
      <c r="F38" s="1">
        <v>44944</v>
      </c>
      <c r="G38" t="s">
        <v>11</v>
      </c>
      <c r="H38" t="s">
        <v>29</v>
      </c>
      <c r="I38">
        <v>253</v>
      </c>
    </row>
    <row r="39" spans="1:9" x14ac:dyDescent="0.25">
      <c r="A39" t="s">
        <v>97</v>
      </c>
      <c r="B39" t="s">
        <v>98</v>
      </c>
      <c r="C39" t="s">
        <v>62</v>
      </c>
      <c r="D39">
        <v>137</v>
      </c>
      <c r="E39">
        <v>0.14000000000000001</v>
      </c>
      <c r="F39" s="1">
        <v>44944</v>
      </c>
      <c r="G39" t="s">
        <v>16</v>
      </c>
      <c r="H39" t="s">
        <v>29</v>
      </c>
      <c r="I39">
        <v>69</v>
      </c>
    </row>
    <row r="40" spans="1:9" x14ac:dyDescent="0.25">
      <c r="A40" t="s">
        <v>99</v>
      </c>
      <c r="B40" t="s">
        <v>100</v>
      </c>
      <c r="C40" t="s">
        <v>101</v>
      </c>
      <c r="D40">
        <v>109</v>
      </c>
      <c r="E40">
        <v>0.12</v>
      </c>
      <c r="F40" s="1">
        <v>44944</v>
      </c>
      <c r="G40" t="s">
        <v>11</v>
      </c>
      <c r="H40" t="s">
        <v>29</v>
      </c>
      <c r="I40">
        <v>179</v>
      </c>
    </row>
    <row r="41" spans="1:9" x14ac:dyDescent="0.25">
      <c r="A41" t="s">
        <v>102</v>
      </c>
      <c r="B41" t="s">
        <v>103</v>
      </c>
      <c r="C41" t="s">
        <v>91</v>
      </c>
      <c r="D41">
        <v>100</v>
      </c>
      <c r="E41">
        <v>0.12</v>
      </c>
      <c r="F41" s="1">
        <v>44944</v>
      </c>
      <c r="G41" t="s">
        <v>47</v>
      </c>
      <c r="H41" t="s">
        <v>29</v>
      </c>
      <c r="I41">
        <v>416</v>
      </c>
    </row>
    <row r="42" spans="1:9" x14ac:dyDescent="0.25">
      <c r="A42" t="s">
        <v>104</v>
      </c>
      <c r="B42" t="s">
        <v>105</v>
      </c>
      <c r="C42" t="s">
        <v>32</v>
      </c>
      <c r="D42">
        <v>100</v>
      </c>
      <c r="E42">
        <v>7.0000000000000007E-2</v>
      </c>
      <c r="F42" s="1">
        <v>44944</v>
      </c>
      <c r="G42" t="s">
        <v>11</v>
      </c>
      <c r="H42" t="s">
        <v>29</v>
      </c>
      <c r="I42">
        <v>1100</v>
      </c>
    </row>
    <row r="43" spans="1:9" x14ac:dyDescent="0.25">
      <c r="A43" t="s">
        <v>106</v>
      </c>
      <c r="B43" t="s">
        <v>39</v>
      </c>
      <c r="C43" t="s">
        <v>62</v>
      </c>
      <c r="D43">
        <v>100</v>
      </c>
      <c r="E43">
        <v>0.24</v>
      </c>
      <c r="F43" s="1">
        <v>44944</v>
      </c>
      <c r="G43" t="s">
        <v>11</v>
      </c>
      <c r="H43" t="s">
        <v>29</v>
      </c>
      <c r="I43">
        <v>260</v>
      </c>
    </row>
    <row r="44" spans="1:9" x14ac:dyDescent="0.25">
      <c r="A44" t="s">
        <v>107</v>
      </c>
      <c r="B44" t="s">
        <v>108</v>
      </c>
      <c r="C44" t="s">
        <v>15</v>
      </c>
      <c r="D44">
        <v>70</v>
      </c>
      <c r="E44">
        <v>7.0000000000000007E-2</v>
      </c>
      <c r="F44" s="1">
        <v>44944</v>
      </c>
      <c r="G44" t="s">
        <v>33</v>
      </c>
      <c r="H44" t="s">
        <v>109</v>
      </c>
      <c r="I44">
        <v>300</v>
      </c>
    </row>
    <row r="45" spans="1:9" x14ac:dyDescent="0.25">
      <c r="A45" t="s">
        <v>110</v>
      </c>
      <c r="B45" t="s">
        <v>36</v>
      </c>
      <c r="C45" t="s">
        <v>32</v>
      </c>
      <c r="D45">
        <v>20</v>
      </c>
      <c r="E45">
        <v>0.03</v>
      </c>
      <c r="F45" s="1">
        <v>44944</v>
      </c>
      <c r="G45" t="s">
        <v>47</v>
      </c>
      <c r="H45" t="s">
        <v>29</v>
      </c>
      <c r="I45">
        <v>491</v>
      </c>
    </row>
    <row r="46" spans="1:9" x14ac:dyDescent="0.25">
      <c r="A46" t="s">
        <v>111</v>
      </c>
      <c r="B46" t="s">
        <v>112</v>
      </c>
      <c r="C46" t="s">
        <v>41</v>
      </c>
      <c r="E46">
        <v>0.1</v>
      </c>
      <c r="F46" s="1">
        <v>44944</v>
      </c>
      <c r="G46" t="s">
        <v>16</v>
      </c>
      <c r="H46" t="s">
        <v>29</v>
      </c>
      <c r="I46">
        <v>275</v>
      </c>
    </row>
    <row r="47" spans="1:9" x14ac:dyDescent="0.25">
      <c r="A47" t="s">
        <v>113</v>
      </c>
      <c r="B47" t="s">
        <v>114</v>
      </c>
      <c r="C47" t="s">
        <v>115</v>
      </c>
      <c r="E47">
        <v>0.2</v>
      </c>
      <c r="F47" s="1">
        <v>44944</v>
      </c>
      <c r="G47" t="s">
        <v>72</v>
      </c>
      <c r="H47" t="s">
        <v>116</v>
      </c>
      <c r="I47">
        <v>420</v>
      </c>
    </row>
    <row r="48" spans="1:9" x14ac:dyDescent="0.25">
      <c r="A48" t="s">
        <v>117</v>
      </c>
      <c r="B48" t="s">
        <v>118</v>
      </c>
      <c r="E48">
        <v>0.15</v>
      </c>
      <c r="F48" s="1">
        <v>44944</v>
      </c>
      <c r="G48" t="s">
        <v>11</v>
      </c>
      <c r="H48" t="s">
        <v>29</v>
      </c>
      <c r="I48">
        <v>946</v>
      </c>
    </row>
    <row r="49" spans="1:9" x14ac:dyDescent="0.25">
      <c r="A49" t="s">
        <v>119</v>
      </c>
      <c r="B49" t="s">
        <v>120</v>
      </c>
      <c r="C49" t="s">
        <v>43</v>
      </c>
      <c r="E49">
        <v>0.3</v>
      </c>
      <c r="F49" s="1">
        <v>44944</v>
      </c>
      <c r="G49" t="s">
        <v>33</v>
      </c>
      <c r="H49" t="s">
        <v>121</v>
      </c>
      <c r="I49">
        <v>204</v>
      </c>
    </row>
    <row r="50" spans="1:9" x14ac:dyDescent="0.25">
      <c r="A50" t="s">
        <v>122</v>
      </c>
      <c r="B50" t="s">
        <v>123</v>
      </c>
      <c r="C50" t="s">
        <v>94</v>
      </c>
      <c r="F50" s="1">
        <v>44944</v>
      </c>
      <c r="G50" t="s">
        <v>11</v>
      </c>
      <c r="H50" t="s">
        <v>124</v>
      </c>
      <c r="I50">
        <v>2000</v>
      </c>
    </row>
    <row r="51" spans="1:9" x14ac:dyDescent="0.25">
      <c r="A51" t="s">
        <v>125</v>
      </c>
      <c r="B51" t="s">
        <v>126</v>
      </c>
      <c r="C51" t="s">
        <v>43</v>
      </c>
      <c r="F51" s="1">
        <v>44944</v>
      </c>
      <c r="G51" t="s">
        <v>16</v>
      </c>
      <c r="H51" t="s">
        <v>127</v>
      </c>
      <c r="I51">
        <v>47</v>
      </c>
    </row>
    <row r="52" spans="1:9" x14ac:dyDescent="0.25">
      <c r="A52" t="s">
        <v>128</v>
      </c>
      <c r="B52" t="s">
        <v>129</v>
      </c>
      <c r="C52" t="s">
        <v>130</v>
      </c>
      <c r="F52" s="1">
        <v>44944</v>
      </c>
      <c r="G52" t="s">
        <v>63</v>
      </c>
      <c r="H52" t="s">
        <v>29</v>
      </c>
      <c r="I52">
        <v>54</v>
      </c>
    </row>
    <row r="53" spans="1:9" x14ac:dyDescent="0.25">
      <c r="A53" t="s">
        <v>131</v>
      </c>
      <c r="B53" t="s">
        <v>132</v>
      </c>
      <c r="C53" t="s">
        <v>115</v>
      </c>
      <c r="F53" s="1">
        <v>44944</v>
      </c>
      <c r="G53" t="s">
        <v>44</v>
      </c>
      <c r="H53" t="s">
        <v>29</v>
      </c>
      <c r="I53">
        <v>854</v>
      </c>
    </row>
    <row r="54" spans="1:9" x14ac:dyDescent="0.25">
      <c r="A54" t="s">
        <v>133</v>
      </c>
      <c r="B54" t="s">
        <v>27</v>
      </c>
      <c r="C54" t="s">
        <v>32</v>
      </c>
      <c r="E54">
        <v>0.2</v>
      </c>
      <c r="F54" s="1">
        <v>44944</v>
      </c>
      <c r="G54" t="s">
        <v>11</v>
      </c>
      <c r="H54" t="s">
        <v>29</v>
      </c>
      <c r="I54">
        <v>571</v>
      </c>
    </row>
    <row r="55" spans="1:9" x14ac:dyDescent="0.25">
      <c r="A55" t="s">
        <v>134</v>
      </c>
      <c r="B55" t="s">
        <v>135</v>
      </c>
      <c r="C55" t="s">
        <v>20</v>
      </c>
      <c r="E55">
        <v>0.14000000000000001</v>
      </c>
      <c r="F55" s="1">
        <v>44944</v>
      </c>
      <c r="G55" t="s">
        <v>11</v>
      </c>
      <c r="H55" t="s">
        <v>22</v>
      </c>
      <c r="I55">
        <v>55</v>
      </c>
    </row>
    <row r="56" spans="1:9" x14ac:dyDescent="0.25">
      <c r="A56" t="s">
        <v>136</v>
      </c>
      <c r="B56" t="s">
        <v>137</v>
      </c>
      <c r="C56" t="s">
        <v>41</v>
      </c>
      <c r="D56">
        <v>400</v>
      </c>
      <c r="F56" s="1">
        <v>44943</v>
      </c>
      <c r="G56" t="s">
        <v>16</v>
      </c>
      <c r="H56" t="s">
        <v>138</v>
      </c>
      <c r="I56">
        <v>2300</v>
      </c>
    </row>
    <row r="57" spans="1:9" x14ac:dyDescent="0.25">
      <c r="A57" t="s">
        <v>139</v>
      </c>
      <c r="B57" t="s">
        <v>140</v>
      </c>
      <c r="C57" t="s">
        <v>20</v>
      </c>
      <c r="D57">
        <v>300</v>
      </c>
      <c r="E57">
        <v>0.1</v>
      </c>
      <c r="F57" s="1">
        <v>44943</v>
      </c>
      <c r="G57" t="s">
        <v>11</v>
      </c>
      <c r="H57" t="s">
        <v>109</v>
      </c>
      <c r="I57">
        <v>1200</v>
      </c>
    </row>
    <row r="58" spans="1:9" x14ac:dyDescent="0.25">
      <c r="A58" t="s">
        <v>141</v>
      </c>
      <c r="B58" t="s">
        <v>36</v>
      </c>
      <c r="C58" t="s">
        <v>62</v>
      </c>
      <c r="D58">
        <v>284</v>
      </c>
      <c r="E58">
        <v>0.03</v>
      </c>
      <c r="F58" s="1">
        <v>44943</v>
      </c>
      <c r="G58" t="s">
        <v>11</v>
      </c>
      <c r="H58" t="s">
        <v>29</v>
      </c>
      <c r="I58">
        <v>1300</v>
      </c>
    </row>
    <row r="59" spans="1:9" x14ac:dyDescent="0.25">
      <c r="A59" t="s">
        <v>142</v>
      </c>
      <c r="B59" t="s">
        <v>123</v>
      </c>
      <c r="C59" t="s">
        <v>94</v>
      </c>
      <c r="D59">
        <v>206</v>
      </c>
      <c r="E59">
        <v>1</v>
      </c>
      <c r="F59" s="1">
        <v>44943</v>
      </c>
      <c r="G59" t="s">
        <v>16</v>
      </c>
      <c r="H59" t="s">
        <v>124</v>
      </c>
      <c r="I59">
        <v>2400</v>
      </c>
    </row>
    <row r="60" spans="1:9" x14ac:dyDescent="0.25">
      <c r="A60" t="s">
        <v>143</v>
      </c>
      <c r="B60" t="s">
        <v>144</v>
      </c>
      <c r="C60" t="s">
        <v>94</v>
      </c>
      <c r="D60">
        <v>150</v>
      </c>
      <c r="F60" s="1">
        <v>44943</v>
      </c>
      <c r="G60" t="s">
        <v>16</v>
      </c>
      <c r="H60" t="s">
        <v>109</v>
      </c>
      <c r="I60">
        <v>253</v>
      </c>
    </row>
    <row r="61" spans="1:9" x14ac:dyDescent="0.25">
      <c r="A61" t="s">
        <v>145</v>
      </c>
      <c r="B61" t="s">
        <v>14</v>
      </c>
      <c r="C61" t="s">
        <v>96</v>
      </c>
      <c r="D61">
        <v>142</v>
      </c>
      <c r="E61">
        <v>0.15</v>
      </c>
      <c r="F61" s="1">
        <v>44943</v>
      </c>
      <c r="G61" t="s">
        <v>72</v>
      </c>
      <c r="H61" t="s">
        <v>17</v>
      </c>
      <c r="I61">
        <v>87</v>
      </c>
    </row>
    <row r="62" spans="1:9" x14ac:dyDescent="0.25">
      <c r="A62" t="s">
        <v>146</v>
      </c>
      <c r="B62" t="s">
        <v>147</v>
      </c>
      <c r="C62" t="s">
        <v>62</v>
      </c>
      <c r="D62">
        <v>110</v>
      </c>
      <c r="E62">
        <v>0.1</v>
      </c>
      <c r="F62" s="1">
        <v>44943</v>
      </c>
      <c r="G62" t="s">
        <v>72</v>
      </c>
      <c r="H62" t="s">
        <v>148</v>
      </c>
      <c r="I62">
        <v>336</v>
      </c>
    </row>
    <row r="63" spans="1:9" x14ac:dyDescent="0.25">
      <c r="A63" t="s">
        <v>149</v>
      </c>
      <c r="B63" t="s">
        <v>150</v>
      </c>
      <c r="C63" t="s">
        <v>151</v>
      </c>
      <c r="D63">
        <v>100</v>
      </c>
      <c r="F63" s="1">
        <v>44943</v>
      </c>
      <c r="G63" t="s">
        <v>63</v>
      </c>
      <c r="H63" t="s">
        <v>152</v>
      </c>
      <c r="I63">
        <v>218</v>
      </c>
    </row>
    <row r="64" spans="1:9" x14ac:dyDescent="0.25">
      <c r="A64" t="s">
        <v>153</v>
      </c>
      <c r="B64" t="s">
        <v>39</v>
      </c>
      <c r="C64" t="s">
        <v>62</v>
      </c>
      <c r="D64">
        <v>50</v>
      </c>
      <c r="E64">
        <v>0.65</v>
      </c>
      <c r="F64" s="1">
        <v>44943</v>
      </c>
      <c r="G64" t="s">
        <v>44</v>
      </c>
      <c r="H64" t="s">
        <v>29</v>
      </c>
      <c r="I64">
        <v>92</v>
      </c>
    </row>
    <row r="65" spans="1:9" x14ac:dyDescent="0.25">
      <c r="A65" t="s">
        <v>154</v>
      </c>
      <c r="B65" t="s">
        <v>69</v>
      </c>
      <c r="C65" t="s">
        <v>60</v>
      </c>
      <c r="D65">
        <v>44</v>
      </c>
      <c r="F65" s="1">
        <v>44943</v>
      </c>
      <c r="G65" t="s">
        <v>63</v>
      </c>
      <c r="H65" t="s">
        <v>29</v>
      </c>
      <c r="I65">
        <v>31</v>
      </c>
    </row>
    <row r="66" spans="1:9" x14ac:dyDescent="0.25">
      <c r="A66" t="s">
        <v>155</v>
      </c>
      <c r="B66" t="s">
        <v>36</v>
      </c>
      <c r="C66" t="s">
        <v>62</v>
      </c>
      <c r="D66">
        <v>30</v>
      </c>
      <c r="F66" s="1">
        <v>44943</v>
      </c>
      <c r="G66" t="s">
        <v>11</v>
      </c>
      <c r="H66" t="s">
        <v>29</v>
      </c>
      <c r="I66">
        <v>44</v>
      </c>
    </row>
    <row r="67" spans="1:9" x14ac:dyDescent="0.25">
      <c r="A67" t="s">
        <v>156</v>
      </c>
      <c r="B67" t="s">
        <v>9</v>
      </c>
      <c r="C67" t="s">
        <v>37</v>
      </c>
      <c r="F67" s="1">
        <v>44943</v>
      </c>
      <c r="G67" t="s">
        <v>16</v>
      </c>
      <c r="H67" t="s">
        <v>29</v>
      </c>
      <c r="I67">
        <v>59</v>
      </c>
    </row>
    <row r="68" spans="1:9" x14ac:dyDescent="0.25">
      <c r="A68" t="s">
        <v>157</v>
      </c>
      <c r="B68" t="s">
        <v>24</v>
      </c>
      <c r="C68" t="s">
        <v>94</v>
      </c>
      <c r="E68">
        <v>0.7</v>
      </c>
      <c r="F68" s="1">
        <v>44943</v>
      </c>
      <c r="G68" t="s">
        <v>33</v>
      </c>
      <c r="H68" t="s">
        <v>17</v>
      </c>
      <c r="I68">
        <v>54</v>
      </c>
    </row>
    <row r="69" spans="1:9" x14ac:dyDescent="0.25">
      <c r="A69" t="s">
        <v>158</v>
      </c>
      <c r="B69" t="s">
        <v>36</v>
      </c>
      <c r="C69" t="s">
        <v>96</v>
      </c>
      <c r="E69">
        <v>0.16</v>
      </c>
      <c r="F69" s="1">
        <v>44943</v>
      </c>
      <c r="G69" t="s">
        <v>11</v>
      </c>
      <c r="H69" t="s">
        <v>29</v>
      </c>
      <c r="I69">
        <v>12</v>
      </c>
    </row>
    <row r="70" spans="1:9" x14ac:dyDescent="0.25">
      <c r="A70" t="s">
        <v>159</v>
      </c>
      <c r="B70" t="s">
        <v>66</v>
      </c>
      <c r="C70" t="s">
        <v>32</v>
      </c>
      <c r="F70" s="1">
        <v>44943</v>
      </c>
      <c r="G70" t="s">
        <v>44</v>
      </c>
      <c r="H70" t="s">
        <v>29</v>
      </c>
      <c r="I70">
        <v>2</v>
      </c>
    </row>
    <row r="71" spans="1:9" x14ac:dyDescent="0.25">
      <c r="A71" t="s">
        <v>160</v>
      </c>
      <c r="B71" t="s">
        <v>147</v>
      </c>
      <c r="C71" t="s">
        <v>32</v>
      </c>
      <c r="D71">
        <v>500</v>
      </c>
      <c r="E71">
        <v>7.0000000000000007E-2</v>
      </c>
      <c r="F71" s="1">
        <v>44942</v>
      </c>
      <c r="G71" t="s">
        <v>11</v>
      </c>
      <c r="H71" t="s">
        <v>148</v>
      </c>
    </row>
    <row r="72" spans="1:9" x14ac:dyDescent="0.25">
      <c r="A72" t="s">
        <v>161</v>
      </c>
      <c r="B72" t="s">
        <v>14</v>
      </c>
      <c r="C72" t="s">
        <v>37</v>
      </c>
      <c r="D72">
        <v>500</v>
      </c>
      <c r="E72">
        <v>0.2</v>
      </c>
      <c r="F72" s="1">
        <v>44942</v>
      </c>
      <c r="G72" t="s">
        <v>162</v>
      </c>
      <c r="H72" t="s">
        <v>17</v>
      </c>
      <c r="I72">
        <v>1700</v>
      </c>
    </row>
    <row r="73" spans="1:9" x14ac:dyDescent="0.25">
      <c r="A73" t="s">
        <v>163</v>
      </c>
      <c r="B73" t="s">
        <v>164</v>
      </c>
      <c r="C73" t="s">
        <v>41</v>
      </c>
      <c r="D73">
        <v>75</v>
      </c>
      <c r="F73" s="1">
        <v>44942</v>
      </c>
      <c r="G73" t="s">
        <v>63</v>
      </c>
      <c r="H73" t="s">
        <v>17</v>
      </c>
      <c r="I73">
        <v>17</v>
      </c>
    </row>
    <row r="74" spans="1:9" x14ac:dyDescent="0.25">
      <c r="A74" t="s">
        <v>165</v>
      </c>
      <c r="B74" t="s">
        <v>144</v>
      </c>
      <c r="C74" t="s">
        <v>32</v>
      </c>
      <c r="D74">
        <v>50</v>
      </c>
      <c r="E74">
        <v>0.3</v>
      </c>
      <c r="F74" s="1">
        <v>44942</v>
      </c>
      <c r="G74" t="s">
        <v>33</v>
      </c>
      <c r="H74" t="s">
        <v>109</v>
      </c>
      <c r="I74">
        <v>698</v>
      </c>
    </row>
    <row r="75" spans="1:9" x14ac:dyDescent="0.25">
      <c r="A75" t="s">
        <v>166</v>
      </c>
      <c r="B75" t="s">
        <v>14</v>
      </c>
      <c r="C75" t="s">
        <v>41</v>
      </c>
      <c r="E75">
        <v>0.03</v>
      </c>
      <c r="F75" s="1">
        <v>44942</v>
      </c>
      <c r="G75" t="s">
        <v>16</v>
      </c>
      <c r="H75" t="s">
        <v>17</v>
      </c>
      <c r="I75">
        <v>382</v>
      </c>
    </row>
    <row r="76" spans="1:9" x14ac:dyDescent="0.25">
      <c r="A76" t="s">
        <v>167</v>
      </c>
      <c r="B76" t="s">
        <v>19</v>
      </c>
      <c r="C76" t="s">
        <v>32</v>
      </c>
      <c r="E76">
        <v>0.1</v>
      </c>
      <c r="F76" s="1">
        <v>44942</v>
      </c>
      <c r="G76" t="s">
        <v>33</v>
      </c>
      <c r="H76" t="s">
        <v>22</v>
      </c>
      <c r="I76">
        <v>74</v>
      </c>
    </row>
    <row r="77" spans="1:9" x14ac:dyDescent="0.25">
      <c r="A77" t="s">
        <v>168</v>
      </c>
      <c r="B77" t="s">
        <v>169</v>
      </c>
      <c r="C77" t="s">
        <v>41</v>
      </c>
      <c r="E77">
        <v>0.02</v>
      </c>
      <c r="F77" s="1">
        <v>44942</v>
      </c>
      <c r="G77" t="s">
        <v>16</v>
      </c>
      <c r="H77" t="s">
        <v>17</v>
      </c>
      <c r="I77">
        <v>548</v>
      </c>
    </row>
    <row r="78" spans="1:9" x14ac:dyDescent="0.25">
      <c r="A78" t="s">
        <v>170</v>
      </c>
      <c r="B78" t="s">
        <v>14</v>
      </c>
      <c r="C78" t="s">
        <v>41</v>
      </c>
      <c r="D78">
        <v>120</v>
      </c>
      <c r="F78" s="1">
        <v>44941</v>
      </c>
      <c r="G78" t="s">
        <v>33</v>
      </c>
      <c r="H78" t="s">
        <v>17</v>
      </c>
      <c r="I78">
        <v>126</v>
      </c>
    </row>
    <row r="79" spans="1:9" x14ac:dyDescent="0.25">
      <c r="A79" t="s">
        <v>171</v>
      </c>
      <c r="B79" t="s">
        <v>27</v>
      </c>
      <c r="C79" t="s">
        <v>15</v>
      </c>
      <c r="D79">
        <v>100</v>
      </c>
      <c r="E79">
        <v>0.3</v>
      </c>
      <c r="F79" s="1">
        <v>44941</v>
      </c>
      <c r="G79" t="s">
        <v>33</v>
      </c>
      <c r="H79" t="s">
        <v>29</v>
      </c>
      <c r="I79">
        <v>104</v>
      </c>
    </row>
    <row r="80" spans="1:9" x14ac:dyDescent="0.25">
      <c r="A80" t="s">
        <v>172</v>
      </c>
      <c r="B80" t="s">
        <v>169</v>
      </c>
      <c r="C80" t="s">
        <v>41</v>
      </c>
      <c r="D80">
        <v>40</v>
      </c>
      <c r="E80">
        <v>0.43</v>
      </c>
      <c r="F80" s="1">
        <v>44941</v>
      </c>
      <c r="G80" t="s">
        <v>21</v>
      </c>
      <c r="H80" t="s">
        <v>17</v>
      </c>
      <c r="I80">
        <v>21</v>
      </c>
    </row>
    <row r="81" spans="1:9" x14ac:dyDescent="0.25">
      <c r="A81" t="s">
        <v>173</v>
      </c>
      <c r="B81" t="s">
        <v>174</v>
      </c>
      <c r="C81" t="s">
        <v>41</v>
      </c>
      <c r="E81">
        <v>0.05</v>
      </c>
      <c r="F81" s="1">
        <v>44941</v>
      </c>
      <c r="G81" t="s">
        <v>74</v>
      </c>
      <c r="H81" t="s">
        <v>17</v>
      </c>
      <c r="I81">
        <v>254</v>
      </c>
    </row>
    <row r="82" spans="1:9" x14ac:dyDescent="0.25">
      <c r="A82" t="s">
        <v>175</v>
      </c>
      <c r="B82" t="s">
        <v>176</v>
      </c>
      <c r="C82" t="s">
        <v>77</v>
      </c>
      <c r="D82">
        <v>900</v>
      </c>
      <c r="F82" s="1">
        <v>44939</v>
      </c>
      <c r="G82" t="s">
        <v>16</v>
      </c>
      <c r="H82" t="s">
        <v>177</v>
      </c>
    </row>
    <row r="83" spans="1:9" x14ac:dyDescent="0.25">
      <c r="A83" t="s">
        <v>178</v>
      </c>
      <c r="B83" t="s">
        <v>14</v>
      </c>
      <c r="C83" t="s">
        <v>94</v>
      </c>
      <c r="D83">
        <v>200</v>
      </c>
      <c r="F83" s="1">
        <v>44939</v>
      </c>
      <c r="G83" t="s">
        <v>179</v>
      </c>
      <c r="H83" t="s">
        <v>17</v>
      </c>
      <c r="I83">
        <v>5000</v>
      </c>
    </row>
    <row r="84" spans="1:9" x14ac:dyDescent="0.25">
      <c r="A84" t="s">
        <v>180</v>
      </c>
      <c r="B84" t="s">
        <v>66</v>
      </c>
      <c r="C84" t="s">
        <v>62</v>
      </c>
      <c r="D84">
        <v>140</v>
      </c>
      <c r="E84">
        <v>0.1</v>
      </c>
      <c r="F84" s="1">
        <v>44939</v>
      </c>
      <c r="G84" t="s">
        <v>16</v>
      </c>
      <c r="H84" t="s">
        <v>29</v>
      </c>
    </row>
    <row r="85" spans="1:9" x14ac:dyDescent="0.25">
      <c r="A85" t="s">
        <v>181</v>
      </c>
      <c r="B85" t="s">
        <v>36</v>
      </c>
      <c r="C85" t="s">
        <v>43</v>
      </c>
      <c r="D85">
        <v>40</v>
      </c>
      <c r="F85" s="1">
        <v>44939</v>
      </c>
      <c r="G85" t="s">
        <v>63</v>
      </c>
      <c r="H85" t="s">
        <v>29</v>
      </c>
      <c r="I85">
        <v>101</v>
      </c>
    </row>
    <row r="86" spans="1:9" x14ac:dyDescent="0.25">
      <c r="A86" t="s">
        <v>182</v>
      </c>
      <c r="B86" t="s">
        <v>183</v>
      </c>
      <c r="C86" t="s">
        <v>43</v>
      </c>
      <c r="E86">
        <v>1</v>
      </c>
      <c r="F86" s="1">
        <v>44939</v>
      </c>
      <c r="G86" t="s">
        <v>33</v>
      </c>
      <c r="H86" t="s">
        <v>29</v>
      </c>
      <c r="I86">
        <v>155</v>
      </c>
    </row>
    <row r="87" spans="1:9" x14ac:dyDescent="0.25">
      <c r="A87" t="s">
        <v>184</v>
      </c>
      <c r="B87" t="s">
        <v>185</v>
      </c>
      <c r="C87" t="s">
        <v>94</v>
      </c>
      <c r="F87" s="1">
        <v>44939</v>
      </c>
      <c r="G87" t="s">
        <v>11</v>
      </c>
      <c r="H87" t="s">
        <v>29</v>
      </c>
      <c r="I87">
        <v>1600</v>
      </c>
    </row>
    <row r="88" spans="1:9" x14ac:dyDescent="0.25">
      <c r="A88" t="s">
        <v>186</v>
      </c>
      <c r="B88" t="s">
        <v>187</v>
      </c>
      <c r="C88" t="s">
        <v>15</v>
      </c>
      <c r="F88" s="1">
        <v>44939</v>
      </c>
      <c r="G88" t="s">
        <v>16</v>
      </c>
      <c r="H88" t="s">
        <v>29</v>
      </c>
      <c r="I88">
        <v>2</v>
      </c>
    </row>
    <row r="89" spans="1:9" x14ac:dyDescent="0.25">
      <c r="A89" t="s">
        <v>188</v>
      </c>
      <c r="B89" t="s">
        <v>46</v>
      </c>
      <c r="C89" t="s">
        <v>62</v>
      </c>
      <c r="F89" s="1">
        <v>44939</v>
      </c>
      <c r="G89" t="s">
        <v>44</v>
      </c>
      <c r="H89" t="s">
        <v>29</v>
      </c>
      <c r="I89">
        <v>21</v>
      </c>
    </row>
    <row r="90" spans="1:9" x14ac:dyDescent="0.25">
      <c r="A90" t="s">
        <v>189</v>
      </c>
      <c r="B90" t="s">
        <v>39</v>
      </c>
      <c r="C90" t="s">
        <v>130</v>
      </c>
      <c r="E90">
        <v>0.09</v>
      </c>
      <c r="F90" s="1">
        <v>44939</v>
      </c>
      <c r="G90" t="s">
        <v>33</v>
      </c>
      <c r="H90" t="s">
        <v>29</v>
      </c>
      <c r="I90">
        <v>114</v>
      </c>
    </row>
    <row r="91" spans="1:9" x14ac:dyDescent="0.25">
      <c r="A91" t="s">
        <v>190</v>
      </c>
      <c r="B91" t="s">
        <v>36</v>
      </c>
      <c r="C91" t="s">
        <v>32</v>
      </c>
      <c r="D91">
        <v>225</v>
      </c>
      <c r="E91">
        <v>0.14000000000000001</v>
      </c>
      <c r="F91" s="1">
        <v>44938</v>
      </c>
      <c r="G91" t="s">
        <v>11</v>
      </c>
      <c r="H91" t="s">
        <v>29</v>
      </c>
      <c r="I91">
        <v>392</v>
      </c>
    </row>
    <row r="92" spans="1:9" x14ac:dyDescent="0.25">
      <c r="A92" t="s">
        <v>191</v>
      </c>
      <c r="B92" t="s">
        <v>192</v>
      </c>
      <c r="C92" t="s">
        <v>10</v>
      </c>
      <c r="D92">
        <v>120</v>
      </c>
      <c r="E92">
        <v>0.13</v>
      </c>
      <c r="F92" s="1">
        <v>44938</v>
      </c>
      <c r="G92" t="s">
        <v>47</v>
      </c>
      <c r="H92" t="s">
        <v>29</v>
      </c>
      <c r="I92">
        <v>410</v>
      </c>
    </row>
    <row r="93" spans="1:9" x14ac:dyDescent="0.25">
      <c r="A93" t="s">
        <v>193</v>
      </c>
      <c r="B93" t="s">
        <v>14</v>
      </c>
      <c r="C93" t="s">
        <v>96</v>
      </c>
      <c r="D93">
        <v>115</v>
      </c>
      <c r="F93" s="1">
        <v>44938</v>
      </c>
      <c r="G93" t="s">
        <v>63</v>
      </c>
      <c r="H93" t="s">
        <v>17</v>
      </c>
      <c r="I93">
        <v>28</v>
      </c>
    </row>
    <row r="94" spans="1:9" x14ac:dyDescent="0.25">
      <c r="A94" t="s">
        <v>194</v>
      </c>
      <c r="B94" t="s">
        <v>147</v>
      </c>
      <c r="C94" t="s">
        <v>32</v>
      </c>
      <c r="D94">
        <v>111</v>
      </c>
      <c r="E94">
        <v>0.39</v>
      </c>
      <c r="F94" s="1">
        <v>44938</v>
      </c>
      <c r="G94" t="s">
        <v>63</v>
      </c>
      <c r="H94" t="s">
        <v>148</v>
      </c>
      <c r="I94">
        <v>42</v>
      </c>
    </row>
    <row r="95" spans="1:9" x14ac:dyDescent="0.25">
      <c r="A95" t="s">
        <v>195</v>
      </c>
      <c r="B95" t="s">
        <v>123</v>
      </c>
      <c r="C95" t="s">
        <v>28</v>
      </c>
      <c r="D95">
        <v>110</v>
      </c>
      <c r="E95">
        <v>0.28000000000000003</v>
      </c>
      <c r="F95" s="1">
        <v>44938</v>
      </c>
      <c r="G95" t="s">
        <v>72</v>
      </c>
      <c r="H95" t="s">
        <v>124</v>
      </c>
      <c r="I95">
        <v>490</v>
      </c>
    </row>
    <row r="96" spans="1:9" x14ac:dyDescent="0.25">
      <c r="A96" t="s">
        <v>196</v>
      </c>
      <c r="B96" t="s">
        <v>129</v>
      </c>
      <c r="C96" t="s">
        <v>32</v>
      </c>
      <c r="D96">
        <v>104</v>
      </c>
      <c r="E96">
        <v>0.21</v>
      </c>
      <c r="F96" s="1">
        <v>44938</v>
      </c>
      <c r="G96" t="s">
        <v>72</v>
      </c>
      <c r="H96" t="s">
        <v>29</v>
      </c>
      <c r="I96">
        <v>556</v>
      </c>
    </row>
    <row r="97" spans="1:9" x14ac:dyDescent="0.25">
      <c r="A97" t="s">
        <v>197</v>
      </c>
      <c r="B97" t="s">
        <v>14</v>
      </c>
      <c r="C97" t="s">
        <v>32</v>
      </c>
      <c r="D97">
        <v>100</v>
      </c>
      <c r="F97" s="1">
        <v>44938</v>
      </c>
      <c r="G97" t="s">
        <v>63</v>
      </c>
      <c r="H97" t="s">
        <v>17</v>
      </c>
      <c r="I97">
        <v>41</v>
      </c>
    </row>
    <row r="98" spans="1:9" x14ac:dyDescent="0.25">
      <c r="A98" t="s">
        <v>198</v>
      </c>
      <c r="B98" t="s">
        <v>46</v>
      </c>
      <c r="C98" t="s">
        <v>53</v>
      </c>
      <c r="D98">
        <v>64</v>
      </c>
      <c r="F98" s="1">
        <v>44938</v>
      </c>
      <c r="G98" t="s">
        <v>16</v>
      </c>
      <c r="H98" t="s">
        <v>29</v>
      </c>
      <c r="I98">
        <v>334</v>
      </c>
    </row>
    <row r="99" spans="1:9" x14ac:dyDescent="0.25">
      <c r="A99" t="s">
        <v>199</v>
      </c>
      <c r="B99" t="s">
        <v>39</v>
      </c>
      <c r="C99" t="s">
        <v>43</v>
      </c>
      <c r="D99">
        <v>55</v>
      </c>
      <c r="E99">
        <v>0.06</v>
      </c>
      <c r="F99" s="1">
        <v>44938</v>
      </c>
      <c r="G99" t="s">
        <v>11</v>
      </c>
      <c r="H99" t="s">
        <v>29</v>
      </c>
    </row>
    <row r="100" spans="1:9" x14ac:dyDescent="0.25">
      <c r="A100" t="s">
        <v>200</v>
      </c>
      <c r="B100" t="s">
        <v>201</v>
      </c>
      <c r="C100" t="s">
        <v>43</v>
      </c>
      <c r="D100">
        <v>46</v>
      </c>
      <c r="E100">
        <v>0.3</v>
      </c>
      <c r="F100" s="1">
        <v>44938</v>
      </c>
      <c r="G100" t="s">
        <v>202</v>
      </c>
      <c r="H100" t="s">
        <v>29</v>
      </c>
    </row>
    <row r="101" spans="1:9" x14ac:dyDescent="0.25">
      <c r="A101" t="s">
        <v>203</v>
      </c>
      <c r="B101" t="s">
        <v>36</v>
      </c>
      <c r="C101" t="s">
        <v>25</v>
      </c>
      <c r="D101">
        <v>22</v>
      </c>
      <c r="F101" s="1">
        <v>44938</v>
      </c>
      <c r="G101" t="s">
        <v>63</v>
      </c>
      <c r="H101" t="s">
        <v>29</v>
      </c>
      <c r="I101">
        <v>51</v>
      </c>
    </row>
    <row r="102" spans="1:9" x14ac:dyDescent="0.25">
      <c r="A102" t="s">
        <v>204</v>
      </c>
      <c r="B102" t="s">
        <v>205</v>
      </c>
      <c r="C102" t="s">
        <v>28</v>
      </c>
      <c r="E102">
        <v>0.2</v>
      </c>
      <c r="F102" s="1">
        <v>44938</v>
      </c>
      <c r="G102" t="s">
        <v>16</v>
      </c>
      <c r="H102" t="s">
        <v>29</v>
      </c>
    </row>
    <row r="103" spans="1:9" x14ac:dyDescent="0.25">
      <c r="A103" t="s">
        <v>206</v>
      </c>
      <c r="B103" t="s">
        <v>36</v>
      </c>
      <c r="C103" t="s">
        <v>50</v>
      </c>
      <c r="E103">
        <v>0.15</v>
      </c>
      <c r="F103" s="1">
        <v>44938</v>
      </c>
      <c r="G103" t="s">
        <v>47</v>
      </c>
      <c r="H103" t="s">
        <v>29</v>
      </c>
      <c r="I103">
        <v>328</v>
      </c>
    </row>
    <row r="104" spans="1:9" x14ac:dyDescent="0.25">
      <c r="A104" t="s">
        <v>207</v>
      </c>
      <c r="B104" t="s">
        <v>36</v>
      </c>
      <c r="C104" t="s">
        <v>37</v>
      </c>
      <c r="E104">
        <v>0.14000000000000001</v>
      </c>
      <c r="F104" s="1">
        <v>44938</v>
      </c>
      <c r="G104" t="s">
        <v>11</v>
      </c>
      <c r="H104" t="s">
        <v>29</v>
      </c>
      <c r="I104">
        <v>158</v>
      </c>
    </row>
    <row r="105" spans="1:9" x14ac:dyDescent="0.25">
      <c r="A105" t="s">
        <v>208</v>
      </c>
      <c r="B105" t="s">
        <v>209</v>
      </c>
      <c r="C105" t="s">
        <v>15</v>
      </c>
      <c r="E105">
        <v>0.15</v>
      </c>
      <c r="F105" s="1">
        <v>44938</v>
      </c>
      <c r="G105" t="s">
        <v>63</v>
      </c>
      <c r="H105" t="s">
        <v>29</v>
      </c>
      <c r="I105">
        <v>34</v>
      </c>
    </row>
    <row r="106" spans="1:9" x14ac:dyDescent="0.25">
      <c r="A106" t="s">
        <v>210</v>
      </c>
      <c r="B106" t="s">
        <v>36</v>
      </c>
      <c r="C106" t="s">
        <v>211</v>
      </c>
      <c r="D106">
        <v>640</v>
      </c>
      <c r="E106">
        <v>0.2</v>
      </c>
      <c r="F106" s="1">
        <v>44937</v>
      </c>
      <c r="G106" t="s">
        <v>74</v>
      </c>
      <c r="H106" t="s">
        <v>29</v>
      </c>
      <c r="I106">
        <v>2400</v>
      </c>
    </row>
    <row r="107" spans="1:9" x14ac:dyDescent="0.25">
      <c r="A107" t="s">
        <v>212</v>
      </c>
      <c r="B107" t="s">
        <v>213</v>
      </c>
      <c r="C107" t="s">
        <v>62</v>
      </c>
      <c r="D107">
        <v>270</v>
      </c>
      <c r="E107">
        <v>0.05</v>
      </c>
      <c r="F107" s="1">
        <v>44937</v>
      </c>
      <c r="G107" t="s">
        <v>11</v>
      </c>
      <c r="H107" t="s">
        <v>29</v>
      </c>
      <c r="I107">
        <v>400</v>
      </c>
    </row>
    <row r="108" spans="1:9" x14ac:dyDescent="0.25">
      <c r="A108" t="s">
        <v>214</v>
      </c>
      <c r="B108" t="s">
        <v>36</v>
      </c>
      <c r="C108" t="s">
        <v>43</v>
      </c>
      <c r="D108">
        <v>250</v>
      </c>
      <c r="E108">
        <v>0.15</v>
      </c>
      <c r="F108" s="1">
        <v>44937</v>
      </c>
      <c r="H108" t="s">
        <v>29</v>
      </c>
      <c r="I108">
        <v>3500</v>
      </c>
    </row>
    <row r="109" spans="1:9" x14ac:dyDescent="0.25">
      <c r="A109" t="s">
        <v>215</v>
      </c>
      <c r="B109" t="s">
        <v>36</v>
      </c>
      <c r="C109" t="s">
        <v>32</v>
      </c>
      <c r="D109">
        <v>123</v>
      </c>
      <c r="E109">
        <v>0.11</v>
      </c>
      <c r="F109" s="1">
        <v>44937</v>
      </c>
      <c r="G109" t="s">
        <v>47</v>
      </c>
      <c r="H109" t="s">
        <v>29</v>
      </c>
      <c r="I109">
        <v>565</v>
      </c>
    </row>
    <row r="110" spans="1:9" x14ac:dyDescent="0.25">
      <c r="A110" t="s">
        <v>216</v>
      </c>
      <c r="B110" t="s">
        <v>36</v>
      </c>
      <c r="C110" t="s">
        <v>91</v>
      </c>
      <c r="D110">
        <v>100</v>
      </c>
      <c r="E110">
        <v>0.06</v>
      </c>
      <c r="F110" s="1">
        <v>44937</v>
      </c>
      <c r="G110" t="s">
        <v>217</v>
      </c>
      <c r="H110" t="s">
        <v>29</v>
      </c>
      <c r="I110">
        <v>205</v>
      </c>
    </row>
    <row r="111" spans="1:9" x14ac:dyDescent="0.25">
      <c r="A111" t="s">
        <v>218</v>
      </c>
      <c r="B111" t="s">
        <v>169</v>
      </c>
      <c r="C111" t="s">
        <v>28</v>
      </c>
      <c r="D111">
        <v>80</v>
      </c>
      <c r="F111" s="1">
        <v>44937</v>
      </c>
      <c r="G111" t="s">
        <v>72</v>
      </c>
      <c r="H111" t="s">
        <v>17</v>
      </c>
      <c r="I111">
        <v>244</v>
      </c>
    </row>
    <row r="112" spans="1:9" x14ac:dyDescent="0.25">
      <c r="A112" t="s">
        <v>219</v>
      </c>
      <c r="B112" t="s">
        <v>36</v>
      </c>
      <c r="C112" t="s">
        <v>91</v>
      </c>
      <c r="D112">
        <v>69</v>
      </c>
      <c r="F112" s="1">
        <v>44937</v>
      </c>
      <c r="G112" t="s">
        <v>11</v>
      </c>
      <c r="H112" t="s">
        <v>29</v>
      </c>
      <c r="I112">
        <v>349</v>
      </c>
    </row>
    <row r="113" spans="1:9" x14ac:dyDescent="0.25">
      <c r="A113" t="s">
        <v>220</v>
      </c>
      <c r="B113" t="s">
        <v>39</v>
      </c>
      <c r="C113" t="s">
        <v>43</v>
      </c>
      <c r="D113">
        <v>41</v>
      </c>
      <c r="F113" s="1">
        <v>44937</v>
      </c>
      <c r="G113" t="s">
        <v>63</v>
      </c>
      <c r="H113" t="s">
        <v>29</v>
      </c>
      <c r="I113">
        <v>94</v>
      </c>
    </row>
    <row r="114" spans="1:9" x14ac:dyDescent="0.25">
      <c r="A114" t="s">
        <v>221</v>
      </c>
      <c r="B114" t="s">
        <v>36</v>
      </c>
      <c r="C114" t="s">
        <v>62</v>
      </c>
      <c r="D114">
        <v>40</v>
      </c>
      <c r="E114">
        <v>0.2</v>
      </c>
      <c r="F114" s="1">
        <v>44937</v>
      </c>
      <c r="G114" t="s">
        <v>44</v>
      </c>
      <c r="H114" t="s">
        <v>29</v>
      </c>
    </row>
    <row r="115" spans="1:9" x14ac:dyDescent="0.25">
      <c r="A115" t="s">
        <v>222</v>
      </c>
      <c r="B115" t="s">
        <v>27</v>
      </c>
      <c r="C115" t="s">
        <v>37</v>
      </c>
      <c r="D115">
        <v>33</v>
      </c>
      <c r="F115" s="1">
        <v>44937</v>
      </c>
      <c r="G115" t="s">
        <v>33</v>
      </c>
      <c r="H115" t="s">
        <v>29</v>
      </c>
      <c r="I115">
        <v>133</v>
      </c>
    </row>
    <row r="116" spans="1:9" x14ac:dyDescent="0.25">
      <c r="A116" t="s">
        <v>223</v>
      </c>
      <c r="B116" t="s">
        <v>36</v>
      </c>
      <c r="C116" t="s">
        <v>50</v>
      </c>
      <c r="E116">
        <v>0.1</v>
      </c>
      <c r="F116" s="1">
        <v>44937</v>
      </c>
      <c r="G116" t="s">
        <v>224</v>
      </c>
      <c r="H116" t="s">
        <v>29</v>
      </c>
      <c r="I116">
        <v>1100</v>
      </c>
    </row>
    <row r="117" spans="1:9" x14ac:dyDescent="0.25">
      <c r="A117" t="s">
        <v>225</v>
      </c>
      <c r="B117" t="s">
        <v>49</v>
      </c>
      <c r="C117" t="s">
        <v>50</v>
      </c>
      <c r="E117">
        <v>0.15</v>
      </c>
      <c r="F117" s="1">
        <v>44937</v>
      </c>
      <c r="G117" t="s">
        <v>33</v>
      </c>
      <c r="H117" t="s">
        <v>29</v>
      </c>
      <c r="I117">
        <v>33</v>
      </c>
    </row>
    <row r="118" spans="1:9" x14ac:dyDescent="0.25">
      <c r="A118" t="s">
        <v>226</v>
      </c>
      <c r="B118" t="s">
        <v>227</v>
      </c>
      <c r="C118" t="s">
        <v>50</v>
      </c>
      <c r="F118" s="1">
        <v>44937</v>
      </c>
      <c r="G118" t="s">
        <v>33</v>
      </c>
      <c r="H118" t="s">
        <v>29</v>
      </c>
      <c r="I118">
        <v>224</v>
      </c>
    </row>
    <row r="119" spans="1:9" x14ac:dyDescent="0.25">
      <c r="A119" t="s">
        <v>228</v>
      </c>
      <c r="B119" t="s">
        <v>123</v>
      </c>
      <c r="C119" t="s">
        <v>32</v>
      </c>
      <c r="E119">
        <v>0.08</v>
      </c>
      <c r="F119" s="1">
        <v>44937</v>
      </c>
      <c r="G119" t="s">
        <v>72</v>
      </c>
      <c r="H119" t="s">
        <v>124</v>
      </c>
      <c r="I119">
        <v>293</v>
      </c>
    </row>
    <row r="120" spans="1:9" x14ac:dyDescent="0.25">
      <c r="A120" t="s">
        <v>229</v>
      </c>
      <c r="B120" t="s">
        <v>36</v>
      </c>
      <c r="C120" t="s">
        <v>28</v>
      </c>
      <c r="D120">
        <v>950</v>
      </c>
      <c r="E120">
        <v>0.2</v>
      </c>
      <c r="F120" s="1">
        <v>44936</v>
      </c>
      <c r="G120" t="s">
        <v>11</v>
      </c>
      <c r="H120" t="s">
        <v>29</v>
      </c>
      <c r="I120">
        <v>549</v>
      </c>
    </row>
    <row r="121" spans="1:9" x14ac:dyDescent="0.25">
      <c r="A121" t="s">
        <v>230</v>
      </c>
      <c r="B121" t="s">
        <v>36</v>
      </c>
      <c r="C121" t="s">
        <v>53</v>
      </c>
      <c r="D121">
        <v>450</v>
      </c>
      <c r="E121">
        <v>7.0000000000000007E-2</v>
      </c>
      <c r="F121" s="1">
        <v>44936</v>
      </c>
      <c r="G121" t="s">
        <v>11</v>
      </c>
      <c r="H121" t="s">
        <v>29</v>
      </c>
    </row>
    <row r="122" spans="1:9" x14ac:dyDescent="0.25">
      <c r="A122" t="s">
        <v>231</v>
      </c>
      <c r="B122" t="s">
        <v>36</v>
      </c>
      <c r="C122" t="s">
        <v>32</v>
      </c>
      <c r="D122">
        <v>340</v>
      </c>
      <c r="E122">
        <v>0.28000000000000003</v>
      </c>
      <c r="F122" s="1">
        <v>44936</v>
      </c>
      <c r="G122" t="s">
        <v>11</v>
      </c>
      <c r="H122" t="s">
        <v>29</v>
      </c>
      <c r="I122">
        <v>665</v>
      </c>
    </row>
    <row r="123" spans="1:9" x14ac:dyDescent="0.25">
      <c r="A123" t="s">
        <v>232</v>
      </c>
      <c r="B123" t="s">
        <v>19</v>
      </c>
      <c r="C123" t="s">
        <v>32</v>
      </c>
      <c r="D123">
        <v>120</v>
      </c>
      <c r="F123" s="1">
        <v>44936</v>
      </c>
      <c r="G123" t="s">
        <v>33</v>
      </c>
      <c r="H123" t="s">
        <v>22</v>
      </c>
      <c r="I123">
        <v>95</v>
      </c>
    </row>
    <row r="124" spans="1:9" x14ac:dyDescent="0.25">
      <c r="A124" t="s">
        <v>233</v>
      </c>
      <c r="B124" t="s">
        <v>27</v>
      </c>
      <c r="C124" t="s">
        <v>28</v>
      </c>
      <c r="D124">
        <v>100</v>
      </c>
      <c r="E124">
        <v>0.11</v>
      </c>
      <c r="F124" s="1">
        <v>44936</v>
      </c>
      <c r="G124" t="s">
        <v>72</v>
      </c>
      <c r="H124" t="s">
        <v>29</v>
      </c>
      <c r="I124">
        <v>726</v>
      </c>
    </row>
    <row r="125" spans="1:9" x14ac:dyDescent="0.25">
      <c r="A125" t="s">
        <v>234</v>
      </c>
      <c r="B125" t="s">
        <v>36</v>
      </c>
      <c r="C125" t="s">
        <v>91</v>
      </c>
      <c r="D125">
        <v>100</v>
      </c>
      <c r="E125">
        <v>0.1</v>
      </c>
      <c r="F125" s="1">
        <v>44936</v>
      </c>
      <c r="G125" t="s">
        <v>11</v>
      </c>
      <c r="H125" t="s">
        <v>29</v>
      </c>
      <c r="I125">
        <v>125</v>
      </c>
    </row>
    <row r="126" spans="1:9" x14ac:dyDescent="0.25">
      <c r="A126" t="s">
        <v>235</v>
      </c>
      <c r="B126" t="s">
        <v>108</v>
      </c>
      <c r="C126" t="s">
        <v>25</v>
      </c>
      <c r="D126">
        <v>76</v>
      </c>
      <c r="E126">
        <v>0.19</v>
      </c>
      <c r="F126" s="1">
        <v>44936</v>
      </c>
      <c r="G126" t="s">
        <v>11</v>
      </c>
      <c r="H126" t="s">
        <v>109</v>
      </c>
      <c r="I126">
        <v>22</v>
      </c>
    </row>
    <row r="127" spans="1:9" x14ac:dyDescent="0.25">
      <c r="A127" t="s">
        <v>236</v>
      </c>
      <c r="B127" t="s">
        <v>169</v>
      </c>
      <c r="C127" t="s">
        <v>25</v>
      </c>
      <c r="D127">
        <v>60</v>
      </c>
      <c r="F127" s="1">
        <v>44936</v>
      </c>
      <c r="G127" t="s">
        <v>74</v>
      </c>
      <c r="H127" t="s">
        <v>17</v>
      </c>
      <c r="I127">
        <v>190</v>
      </c>
    </row>
    <row r="128" spans="1:9" x14ac:dyDescent="0.25">
      <c r="A128" t="s">
        <v>237</v>
      </c>
      <c r="B128" t="s">
        <v>238</v>
      </c>
      <c r="C128" t="s">
        <v>37</v>
      </c>
      <c r="D128">
        <v>60</v>
      </c>
      <c r="E128">
        <v>0.75</v>
      </c>
      <c r="F128" s="1">
        <v>44936</v>
      </c>
      <c r="G128" t="s">
        <v>63</v>
      </c>
      <c r="H128" t="s">
        <v>29</v>
      </c>
      <c r="I128">
        <v>36</v>
      </c>
    </row>
    <row r="129" spans="1:9" x14ac:dyDescent="0.25">
      <c r="A129" t="s">
        <v>239</v>
      </c>
      <c r="B129" t="s">
        <v>144</v>
      </c>
      <c r="C129" t="s">
        <v>211</v>
      </c>
      <c r="D129">
        <v>55</v>
      </c>
      <c r="E129">
        <v>0.05</v>
      </c>
      <c r="F129" s="1">
        <v>44936</v>
      </c>
      <c r="G129" t="s">
        <v>33</v>
      </c>
      <c r="H129" t="s">
        <v>109</v>
      </c>
      <c r="I129">
        <v>178</v>
      </c>
    </row>
    <row r="130" spans="1:9" x14ac:dyDescent="0.25">
      <c r="A130" t="s">
        <v>240</v>
      </c>
      <c r="B130" t="s">
        <v>14</v>
      </c>
      <c r="C130" t="s">
        <v>50</v>
      </c>
      <c r="D130">
        <v>40</v>
      </c>
      <c r="E130">
        <v>0.2</v>
      </c>
      <c r="F130" s="1">
        <v>44936</v>
      </c>
      <c r="H130" t="s">
        <v>17</v>
      </c>
    </row>
    <row r="131" spans="1:9" x14ac:dyDescent="0.25">
      <c r="A131" t="s">
        <v>241</v>
      </c>
      <c r="B131" t="s">
        <v>242</v>
      </c>
      <c r="C131" t="s">
        <v>10</v>
      </c>
      <c r="D131">
        <v>40</v>
      </c>
      <c r="E131">
        <v>0.2</v>
      </c>
      <c r="F131" s="1">
        <v>44936</v>
      </c>
      <c r="G131" t="s">
        <v>63</v>
      </c>
      <c r="H131" t="s">
        <v>243</v>
      </c>
      <c r="I131">
        <v>111</v>
      </c>
    </row>
    <row r="132" spans="1:9" x14ac:dyDescent="0.25">
      <c r="A132" t="s">
        <v>244</v>
      </c>
      <c r="B132" t="s">
        <v>69</v>
      </c>
      <c r="C132" t="s">
        <v>20</v>
      </c>
      <c r="F132" s="1">
        <v>44936</v>
      </c>
      <c r="G132" t="s">
        <v>33</v>
      </c>
      <c r="H132" t="s">
        <v>29</v>
      </c>
      <c r="I132">
        <v>120</v>
      </c>
    </row>
    <row r="133" spans="1:9" x14ac:dyDescent="0.25">
      <c r="A133" t="s">
        <v>245</v>
      </c>
      <c r="B133" t="s">
        <v>123</v>
      </c>
      <c r="C133" t="s">
        <v>50</v>
      </c>
      <c r="E133">
        <v>0.12</v>
      </c>
      <c r="F133" s="1">
        <v>44936</v>
      </c>
      <c r="G133" t="s">
        <v>72</v>
      </c>
      <c r="H133" t="s">
        <v>29</v>
      </c>
      <c r="I133">
        <v>223</v>
      </c>
    </row>
    <row r="134" spans="1:9" x14ac:dyDescent="0.25">
      <c r="A134" t="s">
        <v>246</v>
      </c>
      <c r="B134" t="s">
        <v>66</v>
      </c>
      <c r="C134" t="s">
        <v>20</v>
      </c>
      <c r="F134" s="1">
        <v>44936</v>
      </c>
      <c r="G134" t="s">
        <v>16</v>
      </c>
      <c r="H134" t="s">
        <v>29</v>
      </c>
      <c r="I134">
        <v>383</v>
      </c>
    </row>
    <row r="135" spans="1:9" x14ac:dyDescent="0.25">
      <c r="A135" t="s">
        <v>247</v>
      </c>
      <c r="B135" t="s">
        <v>209</v>
      </c>
      <c r="C135" t="s">
        <v>115</v>
      </c>
      <c r="E135">
        <v>0.15</v>
      </c>
      <c r="F135" s="1">
        <v>44936</v>
      </c>
      <c r="G135" t="s">
        <v>44</v>
      </c>
      <c r="H135" t="s">
        <v>29</v>
      </c>
      <c r="I135">
        <v>20</v>
      </c>
    </row>
    <row r="136" spans="1:9" x14ac:dyDescent="0.25">
      <c r="A136" t="s">
        <v>248</v>
      </c>
      <c r="B136" t="s">
        <v>49</v>
      </c>
      <c r="C136" t="s">
        <v>62</v>
      </c>
      <c r="E136">
        <v>0.21</v>
      </c>
      <c r="F136" s="1">
        <v>44936</v>
      </c>
      <c r="G136" t="s">
        <v>21</v>
      </c>
      <c r="H136" t="s">
        <v>29</v>
      </c>
      <c r="I136">
        <v>10</v>
      </c>
    </row>
    <row r="137" spans="1:9" x14ac:dyDescent="0.25">
      <c r="A137" t="s">
        <v>249</v>
      </c>
      <c r="B137" t="s">
        <v>39</v>
      </c>
      <c r="C137" t="s">
        <v>71</v>
      </c>
      <c r="E137">
        <v>0.04</v>
      </c>
      <c r="F137" s="1">
        <v>44936</v>
      </c>
      <c r="G137" t="s">
        <v>47</v>
      </c>
      <c r="H137" t="s">
        <v>29</v>
      </c>
      <c r="I137">
        <v>404</v>
      </c>
    </row>
    <row r="138" spans="1:9" x14ac:dyDescent="0.25">
      <c r="A138" t="s">
        <v>250</v>
      </c>
      <c r="B138" t="s">
        <v>251</v>
      </c>
      <c r="C138" t="s">
        <v>43</v>
      </c>
      <c r="D138">
        <v>315</v>
      </c>
      <c r="E138">
        <v>0.56999999999999995</v>
      </c>
      <c r="F138" s="1">
        <v>44935</v>
      </c>
      <c r="G138" t="s">
        <v>11</v>
      </c>
      <c r="H138" t="s">
        <v>29</v>
      </c>
      <c r="I138">
        <v>1200</v>
      </c>
    </row>
    <row r="139" spans="1:9" x14ac:dyDescent="0.25">
      <c r="A139" t="s">
        <v>252</v>
      </c>
      <c r="B139" t="s">
        <v>253</v>
      </c>
      <c r="C139" t="s">
        <v>43</v>
      </c>
      <c r="F139" s="1">
        <v>44935</v>
      </c>
      <c r="G139" t="s">
        <v>11</v>
      </c>
      <c r="H139" t="s">
        <v>29</v>
      </c>
      <c r="I139">
        <v>560</v>
      </c>
    </row>
    <row r="140" spans="1:9" x14ac:dyDescent="0.25">
      <c r="A140" t="s">
        <v>254</v>
      </c>
      <c r="B140" t="s">
        <v>39</v>
      </c>
      <c r="C140" t="s">
        <v>43</v>
      </c>
      <c r="E140">
        <v>0.2</v>
      </c>
      <c r="F140" s="1">
        <v>44935</v>
      </c>
      <c r="G140" t="s">
        <v>11</v>
      </c>
      <c r="H140" t="s">
        <v>29</v>
      </c>
      <c r="I140">
        <v>656</v>
      </c>
    </row>
    <row r="141" spans="1:9" x14ac:dyDescent="0.25">
      <c r="A141" t="s">
        <v>255</v>
      </c>
      <c r="B141" t="s">
        <v>36</v>
      </c>
      <c r="C141" t="s">
        <v>53</v>
      </c>
      <c r="E141">
        <v>0.2</v>
      </c>
      <c r="F141" s="1">
        <v>44935</v>
      </c>
      <c r="G141" t="s">
        <v>74</v>
      </c>
      <c r="H141" t="s">
        <v>29</v>
      </c>
      <c r="I141">
        <v>602</v>
      </c>
    </row>
    <row r="142" spans="1:9" x14ac:dyDescent="0.25">
      <c r="A142" t="s">
        <v>256</v>
      </c>
      <c r="B142" t="s">
        <v>123</v>
      </c>
      <c r="C142" t="s">
        <v>10</v>
      </c>
      <c r="D142">
        <v>50</v>
      </c>
      <c r="E142">
        <v>0.1</v>
      </c>
      <c r="F142" s="1">
        <v>44934</v>
      </c>
      <c r="G142" t="s">
        <v>257</v>
      </c>
      <c r="H142" t="s">
        <v>124</v>
      </c>
      <c r="I142">
        <v>160</v>
      </c>
    </row>
    <row r="143" spans="1:9" x14ac:dyDescent="0.25">
      <c r="A143" t="s">
        <v>258</v>
      </c>
      <c r="B143" t="s">
        <v>36</v>
      </c>
      <c r="C143" t="s">
        <v>62</v>
      </c>
      <c r="D143">
        <v>43</v>
      </c>
      <c r="E143">
        <v>0.03</v>
      </c>
      <c r="F143" s="1">
        <v>44934</v>
      </c>
      <c r="G143" t="s">
        <v>11</v>
      </c>
      <c r="H143" t="s">
        <v>29</v>
      </c>
      <c r="I143">
        <v>307</v>
      </c>
    </row>
    <row r="144" spans="1:9" x14ac:dyDescent="0.25">
      <c r="A144" t="s">
        <v>259</v>
      </c>
      <c r="B144" t="s">
        <v>260</v>
      </c>
      <c r="C144" t="s">
        <v>28</v>
      </c>
      <c r="D144">
        <v>275</v>
      </c>
      <c r="E144">
        <v>0.2</v>
      </c>
      <c r="F144" s="1">
        <v>44932</v>
      </c>
      <c r="G144" t="s">
        <v>16</v>
      </c>
      <c r="H144" t="s">
        <v>177</v>
      </c>
      <c r="I144">
        <v>2</v>
      </c>
    </row>
    <row r="145" spans="1:9" x14ac:dyDescent="0.25">
      <c r="A145" t="s">
        <v>261</v>
      </c>
      <c r="B145" t="s">
        <v>36</v>
      </c>
      <c r="C145" t="s">
        <v>43</v>
      </c>
      <c r="D145">
        <v>200</v>
      </c>
      <c r="F145" s="1">
        <v>44932</v>
      </c>
      <c r="G145" t="s">
        <v>72</v>
      </c>
      <c r="H145" t="s">
        <v>29</v>
      </c>
      <c r="I145">
        <v>522</v>
      </c>
    </row>
    <row r="146" spans="1:9" x14ac:dyDescent="0.25">
      <c r="A146" t="s">
        <v>262</v>
      </c>
      <c r="B146" t="s">
        <v>14</v>
      </c>
      <c r="C146" t="s">
        <v>94</v>
      </c>
      <c r="D146">
        <v>40</v>
      </c>
      <c r="E146">
        <v>0.05</v>
      </c>
      <c r="F146" s="1">
        <v>44932</v>
      </c>
      <c r="G146" t="s">
        <v>72</v>
      </c>
      <c r="H146" t="s">
        <v>17</v>
      </c>
      <c r="I146">
        <v>214</v>
      </c>
    </row>
    <row r="147" spans="1:9" x14ac:dyDescent="0.25">
      <c r="A147" t="s">
        <v>263</v>
      </c>
      <c r="B147" t="s">
        <v>264</v>
      </c>
      <c r="C147" t="s">
        <v>91</v>
      </c>
      <c r="F147" s="1">
        <v>44932</v>
      </c>
      <c r="G147" t="s">
        <v>33</v>
      </c>
      <c r="H147" t="s">
        <v>29</v>
      </c>
      <c r="I147">
        <v>88</v>
      </c>
    </row>
    <row r="148" spans="1:9" x14ac:dyDescent="0.25">
      <c r="A148" t="s">
        <v>265</v>
      </c>
      <c r="B148" t="s">
        <v>69</v>
      </c>
      <c r="C148" t="s">
        <v>50</v>
      </c>
      <c r="F148" s="1">
        <v>44932</v>
      </c>
      <c r="G148" t="s">
        <v>217</v>
      </c>
      <c r="H148" t="s">
        <v>29</v>
      </c>
      <c r="I148">
        <v>30</v>
      </c>
    </row>
    <row r="149" spans="1:9" x14ac:dyDescent="0.25">
      <c r="A149" t="s">
        <v>266</v>
      </c>
      <c r="B149" t="s">
        <v>36</v>
      </c>
      <c r="C149" t="s">
        <v>267</v>
      </c>
      <c r="F149" s="1">
        <v>44932</v>
      </c>
      <c r="G149" t="s">
        <v>16</v>
      </c>
      <c r="H149" t="s">
        <v>29</v>
      </c>
    </row>
    <row r="150" spans="1:9" x14ac:dyDescent="0.25">
      <c r="A150" t="s">
        <v>268</v>
      </c>
      <c r="B150" t="s">
        <v>269</v>
      </c>
      <c r="C150" t="s">
        <v>20</v>
      </c>
      <c r="E150">
        <v>1</v>
      </c>
      <c r="F150" s="1">
        <v>44932</v>
      </c>
      <c r="G150" t="s">
        <v>202</v>
      </c>
      <c r="H150" t="s">
        <v>29</v>
      </c>
      <c r="I150">
        <v>40</v>
      </c>
    </row>
    <row r="151" spans="1:9" x14ac:dyDescent="0.25">
      <c r="A151" t="s">
        <v>270</v>
      </c>
      <c r="B151" t="s">
        <v>36</v>
      </c>
      <c r="C151" t="s">
        <v>77</v>
      </c>
      <c r="E151">
        <v>0.75</v>
      </c>
      <c r="F151" s="1">
        <v>44932</v>
      </c>
      <c r="G151" t="s">
        <v>63</v>
      </c>
      <c r="H151" t="s">
        <v>29</v>
      </c>
      <c r="I151">
        <v>204</v>
      </c>
    </row>
    <row r="152" spans="1:9" x14ac:dyDescent="0.25">
      <c r="A152" t="s">
        <v>271</v>
      </c>
      <c r="B152" t="s">
        <v>105</v>
      </c>
      <c r="C152" t="s">
        <v>28</v>
      </c>
      <c r="E152">
        <v>0.3</v>
      </c>
      <c r="F152" s="1">
        <v>44932</v>
      </c>
      <c r="G152" t="s">
        <v>21</v>
      </c>
      <c r="H152" t="s">
        <v>29</v>
      </c>
      <c r="I152">
        <v>9</v>
      </c>
    </row>
    <row r="153" spans="1:9" x14ac:dyDescent="0.25">
      <c r="A153" t="s">
        <v>272</v>
      </c>
      <c r="B153" t="s">
        <v>251</v>
      </c>
      <c r="C153" t="s">
        <v>43</v>
      </c>
      <c r="D153">
        <v>388</v>
      </c>
      <c r="F153" s="1">
        <v>44931</v>
      </c>
      <c r="G153" t="s">
        <v>11</v>
      </c>
      <c r="H153" t="s">
        <v>29</v>
      </c>
      <c r="I153">
        <v>999</v>
      </c>
    </row>
    <row r="154" spans="1:9" x14ac:dyDescent="0.25">
      <c r="A154" t="s">
        <v>273</v>
      </c>
      <c r="B154" t="s">
        <v>36</v>
      </c>
      <c r="C154" t="s">
        <v>62</v>
      </c>
      <c r="D154">
        <v>200</v>
      </c>
      <c r="E154">
        <v>0.5</v>
      </c>
      <c r="F154" s="1">
        <v>44931</v>
      </c>
      <c r="G154" t="s">
        <v>11</v>
      </c>
      <c r="H154" t="s">
        <v>29</v>
      </c>
      <c r="I154">
        <v>326</v>
      </c>
    </row>
    <row r="155" spans="1:9" x14ac:dyDescent="0.25">
      <c r="A155" t="s">
        <v>274</v>
      </c>
      <c r="B155" t="s">
        <v>275</v>
      </c>
      <c r="C155" t="s">
        <v>32</v>
      </c>
      <c r="D155">
        <v>104</v>
      </c>
      <c r="E155">
        <v>0.19</v>
      </c>
      <c r="F155" s="1">
        <v>44931</v>
      </c>
      <c r="G155" t="s">
        <v>74</v>
      </c>
      <c r="H155" t="s">
        <v>29</v>
      </c>
      <c r="I155">
        <v>646</v>
      </c>
    </row>
    <row r="156" spans="1:9" x14ac:dyDescent="0.25">
      <c r="A156" t="s">
        <v>276</v>
      </c>
      <c r="B156" t="s">
        <v>27</v>
      </c>
      <c r="C156" t="s">
        <v>28</v>
      </c>
      <c r="D156">
        <v>60</v>
      </c>
      <c r="E156">
        <v>0.3</v>
      </c>
      <c r="F156" s="1">
        <v>44931</v>
      </c>
      <c r="G156" t="s">
        <v>21</v>
      </c>
      <c r="H156" t="s">
        <v>29</v>
      </c>
    </row>
    <row r="157" spans="1:9" x14ac:dyDescent="0.25">
      <c r="A157" t="s">
        <v>277</v>
      </c>
      <c r="B157" t="s">
        <v>205</v>
      </c>
      <c r="C157" t="s">
        <v>20</v>
      </c>
      <c r="D157">
        <v>40</v>
      </c>
      <c r="E157">
        <v>0.02</v>
      </c>
      <c r="F157" s="1">
        <v>44931</v>
      </c>
      <c r="G157" t="s">
        <v>47</v>
      </c>
      <c r="H157" t="s">
        <v>205</v>
      </c>
      <c r="I157">
        <v>472</v>
      </c>
    </row>
    <row r="158" spans="1:9" x14ac:dyDescent="0.25">
      <c r="A158" t="s">
        <v>278</v>
      </c>
      <c r="B158" t="s">
        <v>36</v>
      </c>
      <c r="C158" t="s">
        <v>37</v>
      </c>
      <c r="D158">
        <v>40</v>
      </c>
      <c r="F158" s="1">
        <v>44931</v>
      </c>
      <c r="G158" t="s">
        <v>11</v>
      </c>
      <c r="H158" t="s">
        <v>29</v>
      </c>
      <c r="I158">
        <v>12900</v>
      </c>
    </row>
    <row r="159" spans="1:9" x14ac:dyDescent="0.25">
      <c r="A159" t="s">
        <v>279</v>
      </c>
      <c r="B159" t="s">
        <v>36</v>
      </c>
      <c r="C159" t="s">
        <v>20</v>
      </c>
      <c r="D159">
        <v>30</v>
      </c>
      <c r="E159">
        <v>0.17</v>
      </c>
      <c r="F159" s="1">
        <v>44931</v>
      </c>
      <c r="G159" t="s">
        <v>16</v>
      </c>
      <c r="H159" t="s">
        <v>29</v>
      </c>
      <c r="I159">
        <v>176</v>
      </c>
    </row>
    <row r="160" spans="1:9" x14ac:dyDescent="0.25">
      <c r="A160" t="s">
        <v>280</v>
      </c>
      <c r="B160" t="s">
        <v>242</v>
      </c>
      <c r="C160" t="s">
        <v>53</v>
      </c>
      <c r="D160">
        <v>30</v>
      </c>
      <c r="E160">
        <v>0.25</v>
      </c>
      <c r="F160" s="1">
        <v>44931</v>
      </c>
      <c r="G160" t="s">
        <v>33</v>
      </c>
      <c r="H160" t="s">
        <v>243</v>
      </c>
      <c r="I160">
        <v>116</v>
      </c>
    </row>
    <row r="161" spans="1:9" x14ac:dyDescent="0.25">
      <c r="A161" t="s">
        <v>281</v>
      </c>
      <c r="B161" t="s">
        <v>27</v>
      </c>
      <c r="C161" t="s">
        <v>96</v>
      </c>
      <c r="D161">
        <v>30</v>
      </c>
      <c r="E161">
        <v>0.08</v>
      </c>
      <c r="F161" s="1">
        <v>44931</v>
      </c>
      <c r="G161" t="s">
        <v>217</v>
      </c>
      <c r="H161" t="s">
        <v>29</v>
      </c>
      <c r="I161">
        <v>178</v>
      </c>
    </row>
    <row r="162" spans="1:9" x14ac:dyDescent="0.25">
      <c r="A162" t="s">
        <v>282</v>
      </c>
      <c r="B162" t="s">
        <v>242</v>
      </c>
      <c r="C162" t="s">
        <v>77</v>
      </c>
      <c r="D162">
        <v>30</v>
      </c>
      <c r="E162">
        <v>0.33</v>
      </c>
      <c r="F162" s="1">
        <v>44931</v>
      </c>
      <c r="G162" t="s">
        <v>16</v>
      </c>
      <c r="H162" t="s">
        <v>243</v>
      </c>
      <c r="I162">
        <v>50</v>
      </c>
    </row>
    <row r="163" spans="1:9" x14ac:dyDescent="0.25">
      <c r="A163" t="s">
        <v>283</v>
      </c>
      <c r="B163" t="s">
        <v>24</v>
      </c>
      <c r="C163" t="s">
        <v>20</v>
      </c>
      <c r="D163">
        <v>25</v>
      </c>
      <c r="E163">
        <v>0.15</v>
      </c>
      <c r="F163" s="1">
        <v>44931</v>
      </c>
      <c r="G163" t="s">
        <v>63</v>
      </c>
      <c r="H163" t="s">
        <v>17</v>
      </c>
      <c r="I163">
        <v>62</v>
      </c>
    </row>
    <row r="164" spans="1:9" x14ac:dyDescent="0.25">
      <c r="A164" t="s">
        <v>284</v>
      </c>
      <c r="B164" t="s">
        <v>27</v>
      </c>
      <c r="C164" t="s">
        <v>15</v>
      </c>
      <c r="E164">
        <v>0.15</v>
      </c>
      <c r="F164" s="1">
        <v>44931</v>
      </c>
      <c r="G164" t="s">
        <v>74</v>
      </c>
      <c r="H164" t="s">
        <v>29</v>
      </c>
      <c r="I164">
        <v>863</v>
      </c>
    </row>
    <row r="165" spans="1:9" x14ac:dyDescent="0.25">
      <c r="A165" t="s">
        <v>285</v>
      </c>
      <c r="B165" t="s">
        <v>27</v>
      </c>
      <c r="C165" t="s">
        <v>60</v>
      </c>
      <c r="F165" s="1">
        <v>44931</v>
      </c>
      <c r="G165" t="s">
        <v>11</v>
      </c>
      <c r="H165" t="s">
        <v>29</v>
      </c>
      <c r="I165">
        <v>1600</v>
      </c>
    </row>
    <row r="166" spans="1:9" x14ac:dyDescent="0.25">
      <c r="A166" t="s">
        <v>286</v>
      </c>
      <c r="B166" t="s">
        <v>183</v>
      </c>
      <c r="C166" t="s">
        <v>115</v>
      </c>
      <c r="F166" s="1">
        <v>44931</v>
      </c>
      <c r="G166" t="s">
        <v>11</v>
      </c>
      <c r="H166" t="s">
        <v>22</v>
      </c>
      <c r="I166">
        <v>98</v>
      </c>
    </row>
    <row r="167" spans="1:9" x14ac:dyDescent="0.25">
      <c r="A167" t="s">
        <v>287</v>
      </c>
      <c r="B167" t="s">
        <v>36</v>
      </c>
      <c r="C167" t="s">
        <v>20</v>
      </c>
      <c r="E167">
        <v>0.2</v>
      </c>
      <c r="F167" s="1">
        <v>44931</v>
      </c>
      <c r="G167" t="s">
        <v>11</v>
      </c>
      <c r="H167" t="s">
        <v>29</v>
      </c>
      <c r="I167">
        <v>79</v>
      </c>
    </row>
    <row r="168" spans="1:9" x14ac:dyDescent="0.25">
      <c r="A168" t="s">
        <v>288</v>
      </c>
      <c r="B168" t="s">
        <v>39</v>
      </c>
      <c r="C168" t="s">
        <v>43</v>
      </c>
      <c r="E168">
        <v>0.4</v>
      </c>
      <c r="F168" s="1">
        <v>44931</v>
      </c>
      <c r="G168" t="s">
        <v>11</v>
      </c>
      <c r="H168" t="s">
        <v>29</v>
      </c>
      <c r="I168">
        <v>173</v>
      </c>
    </row>
    <row r="169" spans="1:9" x14ac:dyDescent="0.25">
      <c r="A169" t="s">
        <v>289</v>
      </c>
      <c r="B169" t="s">
        <v>49</v>
      </c>
      <c r="C169" t="s">
        <v>20</v>
      </c>
      <c r="D169">
        <v>8000</v>
      </c>
      <c r="E169">
        <v>0.02</v>
      </c>
      <c r="F169" s="1">
        <v>44930</v>
      </c>
      <c r="G169" t="s">
        <v>11</v>
      </c>
      <c r="H169" t="s">
        <v>29</v>
      </c>
      <c r="I169">
        <v>108</v>
      </c>
    </row>
    <row r="170" spans="1:9" x14ac:dyDescent="0.25">
      <c r="A170" t="s">
        <v>290</v>
      </c>
      <c r="B170" t="s">
        <v>36</v>
      </c>
      <c r="C170" t="s">
        <v>291</v>
      </c>
      <c r="D170">
        <v>8000</v>
      </c>
      <c r="E170">
        <v>0.1</v>
      </c>
      <c r="F170" s="1">
        <v>44930</v>
      </c>
      <c r="G170" t="s">
        <v>11</v>
      </c>
      <c r="H170" t="s">
        <v>29</v>
      </c>
      <c r="I170">
        <v>65</v>
      </c>
    </row>
    <row r="171" spans="1:9" x14ac:dyDescent="0.25">
      <c r="A171" t="s">
        <v>292</v>
      </c>
      <c r="B171" t="s">
        <v>112</v>
      </c>
      <c r="C171" t="s">
        <v>53</v>
      </c>
      <c r="D171">
        <v>76</v>
      </c>
      <c r="E171">
        <v>0.2</v>
      </c>
      <c r="F171" s="1">
        <v>44930</v>
      </c>
      <c r="G171" t="s">
        <v>33</v>
      </c>
      <c r="H171" t="s">
        <v>29</v>
      </c>
      <c r="I171">
        <v>282</v>
      </c>
    </row>
    <row r="172" spans="1:9" x14ac:dyDescent="0.25">
      <c r="A172" t="s">
        <v>293</v>
      </c>
      <c r="B172" t="s">
        <v>27</v>
      </c>
      <c r="C172" t="s">
        <v>10</v>
      </c>
      <c r="D172">
        <v>75</v>
      </c>
      <c r="E172">
        <v>0.11</v>
      </c>
      <c r="F172" s="1">
        <v>44930</v>
      </c>
      <c r="G172" t="s">
        <v>11</v>
      </c>
      <c r="H172" t="s">
        <v>29</v>
      </c>
      <c r="I172">
        <v>166</v>
      </c>
    </row>
    <row r="173" spans="1:9" x14ac:dyDescent="0.25">
      <c r="A173" t="s">
        <v>294</v>
      </c>
      <c r="B173" t="s">
        <v>27</v>
      </c>
      <c r="C173" t="s">
        <v>267</v>
      </c>
      <c r="D173">
        <v>20</v>
      </c>
      <c r="E173">
        <v>0.05</v>
      </c>
      <c r="F173" s="1">
        <v>44930</v>
      </c>
      <c r="G173" t="s">
        <v>74</v>
      </c>
      <c r="H173" t="s">
        <v>29</v>
      </c>
      <c r="I173">
        <v>274</v>
      </c>
    </row>
    <row r="174" spans="1:9" x14ac:dyDescent="0.25">
      <c r="A174" t="s">
        <v>295</v>
      </c>
      <c r="B174" t="s">
        <v>39</v>
      </c>
      <c r="C174" t="s">
        <v>43</v>
      </c>
      <c r="E174">
        <v>0.25</v>
      </c>
      <c r="F174" s="1">
        <v>44930</v>
      </c>
      <c r="G174" t="s">
        <v>11</v>
      </c>
      <c r="H174" t="s">
        <v>29</v>
      </c>
      <c r="I174">
        <v>530</v>
      </c>
    </row>
    <row r="175" spans="1:9" x14ac:dyDescent="0.25">
      <c r="A175" t="s">
        <v>296</v>
      </c>
      <c r="B175" t="s">
        <v>27</v>
      </c>
      <c r="C175" t="s">
        <v>37</v>
      </c>
      <c r="E175">
        <v>0.11</v>
      </c>
      <c r="F175" s="1">
        <v>44930</v>
      </c>
      <c r="G175" t="s">
        <v>11</v>
      </c>
      <c r="H175" t="s">
        <v>29</v>
      </c>
      <c r="I175">
        <v>450</v>
      </c>
    </row>
    <row r="176" spans="1:9" x14ac:dyDescent="0.25">
      <c r="A176" t="s">
        <v>297</v>
      </c>
      <c r="B176" t="s">
        <v>36</v>
      </c>
      <c r="C176" t="s">
        <v>28</v>
      </c>
      <c r="E176">
        <v>1</v>
      </c>
      <c r="F176" s="1">
        <v>44930</v>
      </c>
      <c r="G176" t="s">
        <v>16</v>
      </c>
      <c r="H176" t="s">
        <v>29</v>
      </c>
      <c r="I176">
        <v>29</v>
      </c>
    </row>
    <row r="177" spans="1:9" x14ac:dyDescent="0.25">
      <c r="A177" t="s">
        <v>298</v>
      </c>
      <c r="B177" t="s">
        <v>39</v>
      </c>
      <c r="C177" t="s">
        <v>50</v>
      </c>
      <c r="D177">
        <v>245</v>
      </c>
      <c r="E177">
        <v>0.04</v>
      </c>
      <c r="F177" s="1">
        <v>44929</v>
      </c>
      <c r="G177" t="s">
        <v>11</v>
      </c>
      <c r="H177" t="s">
        <v>29</v>
      </c>
    </row>
    <row r="178" spans="1:9" x14ac:dyDescent="0.25">
      <c r="A178" t="s">
        <v>299</v>
      </c>
      <c r="B178" t="s">
        <v>36</v>
      </c>
      <c r="C178" t="s">
        <v>96</v>
      </c>
      <c r="D178">
        <v>76</v>
      </c>
      <c r="E178">
        <v>0.1</v>
      </c>
      <c r="F178" s="1">
        <v>44929</v>
      </c>
      <c r="G178" t="s">
        <v>74</v>
      </c>
      <c r="H178" t="s">
        <v>29</v>
      </c>
      <c r="I178">
        <v>620</v>
      </c>
    </row>
    <row r="179" spans="1:9" x14ac:dyDescent="0.25">
      <c r="A179" t="s">
        <v>300</v>
      </c>
      <c r="B179" t="s">
        <v>301</v>
      </c>
      <c r="C179" t="s">
        <v>25</v>
      </c>
      <c r="D179">
        <v>60</v>
      </c>
      <c r="E179">
        <v>0.3</v>
      </c>
      <c r="F179" s="1">
        <v>44929</v>
      </c>
      <c r="G179" t="s">
        <v>44</v>
      </c>
      <c r="H179" t="s">
        <v>17</v>
      </c>
    </row>
    <row r="180" spans="1:9" x14ac:dyDescent="0.25">
      <c r="A180" t="s">
        <v>302</v>
      </c>
      <c r="B180" t="s">
        <v>303</v>
      </c>
      <c r="C180" t="s">
        <v>37</v>
      </c>
      <c r="E180">
        <v>0.1</v>
      </c>
      <c r="F180" s="1">
        <v>44929</v>
      </c>
      <c r="G180" t="s">
        <v>16</v>
      </c>
      <c r="H180" t="s">
        <v>177</v>
      </c>
      <c r="I180">
        <v>9400</v>
      </c>
    </row>
    <row r="181" spans="1:9" x14ac:dyDescent="0.25">
      <c r="A181" t="s">
        <v>304</v>
      </c>
      <c r="B181" t="s">
        <v>305</v>
      </c>
      <c r="C181" t="s">
        <v>96</v>
      </c>
      <c r="D181">
        <v>700</v>
      </c>
      <c r="E181">
        <v>0.03</v>
      </c>
      <c r="F181" s="1">
        <v>44928</v>
      </c>
      <c r="G181" t="s">
        <v>11</v>
      </c>
      <c r="H181" t="s">
        <v>29</v>
      </c>
    </row>
    <row r="182" spans="1:9" x14ac:dyDescent="0.25">
      <c r="A182" t="s">
        <v>306</v>
      </c>
      <c r="B182" t="s">
        <v>303</v>
      </c>
      <c r="C182" t="s">
        <v>10</v>
      </c>
      <c r="E182">
        <v>0.3</v>
      </c>
      <c r="F182" s="1">
        <v>44922</v>
      </c>
      <c r="G182" t="s">
        <v>11</v>
      </c>
      <c r="H182" t="s">
        <v>177</v>
      </c>
      <c r="I182">
        <v>3700</v>
      </c>
    </row>
    <row r="183" spans="1:9" x14ac:dyDescent="0.25">
      <c r="A183" t="s">
        <v>307</v>
      </c>
      <c r="B183" t="s">
        <v>308</v>
      </c>
      <c r="C183" t="s">
        <v>28</v>
      </c>
      <c r="E183">
        <v>0.4</v>
      </c>
      <c r="F183" s="1">
        <v>44922</v>
      </c>
      <c r="G183" t="s">
        <v>21</v>
      </c>
      <c r="H183" t="s">
        <v>309</v>
      </c>
      <c r="I183">
        <v>8</v>
      </c>
    </row>
    <row r="184" spans="1:9" x14ac:dyDescent="0.25">
      <c r="A184" t="s">
        <v>310</v>
      </c>
      <c r="B184" t="s">
        <v>31</v>
      </c>
      <c r="C184" t="s">
        <v>32</v>
      </c>
      <c r="D184">
        <v>150</v>
      </c>
      <c r="E184">
        <v>0.06</v>
      </c>
      <c r="F184" s="1">
        <v>44921</v>
      </c>
      <c r="G184" t="s">
        <v>44</v>
      </c>
      <c r="H184" t="s">
        <v>34</v>
      </c>
    </row>
    <row r="185" spans="1:9" x14ac:dyDescent="0.25">
      <c r="A185" t="s">
        <v>311</v>
      </c>
      <c r="B185" t="s">
        <v>19</v>
      </c>
      <c r="C185" t="s">
        <v>60</v>
      </c>
      <c r="D185">
        <v>99</v>
      </c>
      <c r="E185">
        <v>0.22</v>
      </c>
      <c r="F185" s="1">
        <v>44918</v>
      </c>
      <c r="G185" t="s">
        <v>16</v>
      </c>
      <c r="H185" t="s">
        <v>22</v>
      </c>
    </row>
    <row r="186" spans="1:9" x14ac:dyDescent="0.25">
      <c r="A186" t="s">
        <v>312</v>
      </c>
      <c r="B186" t="s">
        <v>313</v>
      </c>
      <c r="C186" t="s">
        <v>20</v>
      </c>
      <c r="D186">
        <v>93</v>
      </c>
      <c r="E186">
        <v>0.13</v>
      </c>
      <c r="F186" s="1">
        <v>44918</v>
      </c>
      <c r="G186" t="s">
        <v>74</v>
      </c>
      <c r="H186" t="s">
        <v>314</v>
      </c>
      <c r="I186">
        <v>1000</v>
      </c>
    </row>
    <row r="187" spans="1:9" x14ac:dyDescent="0.25">
      <c r="A187" t="s">
        <v>315</v>
      </c>
      <c r="B187" t="s">
        <v>123</v>
      </c>
      <c r="C187" t="s">
        <v>60</v>
      </c>
      <c r="D187">
        <v>50</v>
      </c>
      <c r="F187" s="1">
        <v>44918</v>
      </c>
      <c r="G187" t="s">
        <v>33</v>
      </c>
      <c r="H187" t="s">
        <v>124</v>
      </c>
      <c r="I187">
        <v>25</v>
      </c>
    </row>
    <row r="188" spans="1:9" x14ac:dyDescent="0.25">
      <c r="A188" t="s">
        <v>316</v>
      </c>
      <c r="B188" t="s">
        <v>251</v>
      </c>
      <c r="C188" t="s">
        <v>77</v>
      </c>
      <c r="D188">
        <v>153</v>
      </c>
      <c r="F188" s="1">
        <v>44917</v>
      </c>
      <c r="G188" t="s">
        <v>11</v>
      </c>
      <c r="H188" t="s">
        <v>29</v>
      </c>
    </row>
    <row r="189" spans="1:9" x14ac:dyDescent="0.25">
      <c r="A189" t="s">
        <v>317</v>
      </c>
      <c r="B189" t="s">
        <v>251</v>
      </c>
      <c r="C189" t="s">
        <v>94</v>
      </c>
      <c r="D189">
        <v>350</v>
      </c>
      <c r="E189">
        <v>0.25</v>
      </c>
      <c r="F189" s="1">
        <v>44916</v>
      </c>
      <c r="G189" t="s">
        <v>11</v>
      </c>
      <c r="H189" t="s">
        <v>29</v>
      </c>
      <c r="I189">
        <v>648</v>
      </c>
    </row>
    <row r="190" spans="1:9" x14ac:dyDescent="0.25">
      <c r="A190" t="s">
        <v>318</v>
      </c>
      <c r="B190" t="s">
        <v>126</v>
      </c>
      <c r="C190" t="s">
        <v>62</v>
      </c>
      <c r="E190">
        <v>0.5</v>
      </c>
      <c r="F190" s="1">
        <v>44916</v>
      </c>
      <c r="G190" t="s">
        <v>21</v>
      </c>
      <c r="H190" t="s">
        <v>127</v>
      </c>
      <c r="I190">
        <v>90</v>
      </c>
    </row>
    <row r="191" spans="1:9" x14ac:dyDescent="0.25">
      <c r="A191" t="s">
        <v>319</v>
      </c>
      <c r="B191" t="s">
        <v>205</v>
      </c>
      <c r="C191" t="s">
        <v>41</v>
      </c>
      <c r="D191">
        <v>65</v>
      </c>
      <c r="E191">
        <v>0.24</v>
      </c>
      <c r="F191" s="1">
        <v>44915</v>
      </c>
      <c r="G191" t="s">
        <v>74</v>
      </c>
      <c r="H191" t="s">
        <v>205</v>
      </c>
      <c r="I191">
        <v>50</v>
      </c>
    </row>
    <row r="192" spans="1:9" x14ac:dyDescent="0.25">
      <c r="A192" t="s">
        <v>320</v>
      </c>
      <c r="B192" t="s">
        <v>144</v>
      </c>
      <c r="C192" t="s">
        <v>32</v>
      </c>
      <c r="D192">
        <v>26</v>
      </c>
      <c r="E192">
        <v>0.4</v>
      </c>
      <c r="F192" s="1">
        <v>44915</v>
      </c>
      <c r="G192" t="s">
        <v>21</v>
      </c>
      <c r="H192" t="s">
        <v>109</v>
      </c>
      <c r="I192">
        <v>10</v>
      </c>
    </row>
    <row r="193" spans="1:9" x14ac:dyDescent="0.25">
      <c r="A193" t="s">
        <v>321</v>
      </c>
      <c r="B193" t="s">
        <v>123</v>
      </c>
      <c r="C193" t="s">
        <v>53</v>
      </c>
      <c r="F193" s="1">
        <v>44915</v>
      </c>
      <c r="G193" t="s">
        <v>16</v>
      </c>
      <c r="H193" t="s">
        <v>124</v>
      </c>
      <c r="I193">
        <v>63</v>
      </c>
    </row>
    <row r="194" spans="1:9" x14ac:dyDescent="0.25">
      <c r="A194" t="s">
        <v>322</v>
      </c>
      <c r="B194" t="s">
        <v>260</v>
      </c>
      <c r="C194" t="s">
        <v>37</v>
      </c>
      <c r="E194">
        <v>0.1</v>
      </c>
      <c r="F194" s="1">
        <v>44915</v>
      </c>
      <c r="G194" t="s">
        <v>47</v>
      </c>
      <c r="H194" t="s">
        <v>177</v>
      </c>
      <c r="I194">
        <v>892</v>
      </c>
    </row>
    <row r="195" spans="1:9" x14ac:dyDescent="0.25">
      <c r="A195" t="s">
        <v>323</v>
      </c>
      <c r="B195" t="s">
        <v>100</v>
      </c>
      <c r="C195" t="s">
        <v>60</v>
      </c>
      <c r="D195">
        <v>18</v>
      </c>
      <c r="E195">
        <v>0.13</v>
      </c>
      <c r="F195" s="1">
        <v>44914</v>
      </c>
      <c r="G195" t="s">
        <v>44</v>
      </c>
      <c r="H195" t="s">
        <v>29</v>
      </c>
      <c r="I195">
        <v>4</v>
      </c>
    </row>
    <row r="196" spans="1:9" x14ac:dyDescent="0.25">
      <c r="A196" t="s">
        <v>324</v>
      </c>
      <c r="B196" t="s">
        <v>36</v>
      </c>
      <c r="C196" t="s">
        <v>43</v>
      </c>
      <c r="F196" s="1">
        <v>44914</v>
      </c>
      <c r="G196" t="s">
        <v>72</v>
      </c>
      <c r="H196" t="s">
        <v>29</v>
      </c>
      <c r="I196">
        <v>136</v>
      </c>
    </row>
    <row r="197" spans="1:9" x14ac:dyDescent="0.25">
      <c r="A197" t="s">
        <v>325</v>
      </c>
      <c r="B197" t="s">
        <v>260</v>
      </c>
      <c r="C197" t="s">
        <v>37</v>
      </c>
      <c r="F197" s="1">
        <v>44914</v>
      </c>
      <c r="G197" t="s">
        <v>11</v>
      </c>
      <c r="H197" t="s">
        <v>29</v>
      </c>
      <c r="I197">
        <v>7400</v>
      </c>
    </row>
    <row r="198" spans="1:9" x14ac:dyDescent="0.25">
      <c r="A198" t="s">
        <v>326</v>
      </c>
      <c r="B198" t="s">
        <v>135</v>
      </c>
      <c r="C198" t="s">
        <v>41</v>
      </c>
      <c r="E198">
        <v>1</v>
      </c>
      <c r="F198" s="1">
        <v>44914</v>
      </c>
      <c r="G198" t="s">
        <v>16</v>
      </c>
      <c r="H198" t="s">
        <v>22</v>
      </c>
      <c r="I198">
        <v>2</v>
      </c>
    </row>
    <row r="199" spans="1:9" x14ac:dyDescent="0.25">
      <c r="A199" t="s">
        <v>327</v>
      </c>
      <c r="B199" t="s">
        <v>328</v>
      </c>
      <c r="C199" t="s">
        <v>32</v>
      </c>
      <c r="D199">
        <v>30</v>
      </c>
      <c r="E199">
        <v>0.25</v>
      </c>
      <c r="F199" s="1">
        <v>44911</v>
      </c>
      <c r="G199" t="s">
        <v>16</v>
      </c>
      <c r="H199" t="s">
        <v>127</v>
      </c>
      <c r="I199">
        <v>29</v>
      </c>
    </row>
    <row r="200" spans="1:9" x14ac:dyDescent="0.25">
      <c r="A200" t="s">
        <v>329</v>
      </c>
      <c r="B200" t="s">
        <v>140</v>
      </c>
      <c r="C200" t="s">
        <v>53</v>
      </c>
      <c r="D200">
        <v>24</v>
      </c>
      <c r="E200">
        <v>0.3</v>
      </c>
      <c r="F200" s="1">
        <v>44911</v>
      </c>
      <c r="G200" t="s">
        <v>21</v>
      </c>
      <c r="H200" t="s">
        <v>109</v>
      </c>
      <c r="I200">
        <v>26</v>
      </c>
    </row>
    <row r="201" spans="1:9" x14ac:dyDescent="0.25">
      <c r="A201" t="s">
        <v>330</v>
      </c>
      <c r="B201" t="s">
        <v>144</v>
      </c>
      <c r="C201" t="s">
        <v>94</v>
      </c>
      <c r="F201" s="1">
        <v>44911</v>
      </c>
      <c r="G201" t="s">
        <v>11</v>
      </c>
      <c r="H201" t="s">
        <v>109</v>
      </c>
    </row>
    <row r="202" spans="1:9" x14ac:dyDescent="0.25">
      <c r="A202" t="s">
        <v>331</v>
      </c>
      <c r="B202" t="s">
        <v>69</v>
      </c>
      <c r="C202" t="s">
        <v>28</v>
      </c>
      <c r="F202" s="1">
        <v>44911</v>
      </c>
      <c r="G202" t="s">
        <v>63</v>
      </c>
      <c r="H202" t="s">
        <v>29</v>
      </c>
      <c r="I202">
        <v>205</v>
      </c>
    </row>
    <row r="203" spans="1:9" x14ac:dyDescent="0.25">
      <c r="A203" t="s">
        <v>332</v>
      </c>
      <c r="B203" t="s">
        <v>123</v>
      </c>
      <c r="C203" t="s">
        <v>62</v>
      </c>
      <c r="E203">
        <v>0.1</v>
      </c>
      <c r="F203" s="1">
        <v>44911</v>
      </c>
      <c r="G203" t="s">
        <v>16</v>
      </c>
      <c r="H203" t="s">
        <v>124</v>
      </c>
      <c r="I203">
        <v>704</v>
      </c>
    </row>
    <row r="204" spans="1:9" x14ac:dyDescent="0.25">
      <c r="A204" t="s">
        <v>333</v>
      </c>
      <c r="B204" t="s">
        <v>36</v>
      </c>
      <c r="C204" t="s">
        <v>32</v>
      </c>
      <c r="E204">
        <v>0.18</v>
      </c>
      <c r="F204" s="1">
        <v>44911</v>
      </c>
      <c r="G204" t="s">
        <v>33</v>
      </c>
      <c r="H204" t="s">
        <v>29</v>
      </c>
      <c r="I204">
        <v>183</v>
      </c>
    </row>
    <row r="205" spans="1:9" x14ac:dyDescent="0.25">
      <c r="A205" t="s">
        <v>334</v>
      </c>
      <c r="B205" t="s">
        <v>98</v>
      </c>
      <c r="C205" t="s">
        <v>20</v>
      </c>
      <c r="E205">
        <v>0.12</v>
      </c>
      <c r="F205" s="1">
        <v>44911</v>
      </c>
      <c r="G205" t="s">
        <v>21</v>
      </c>
      <c r="H205" t="s">
        <v>109</v>
      </c>
      <c r="I205">
        <v>30</v>
      </c>
    </row>
    <row r="206" spans="1:9" x14ac:dyDescent="0.25">
      <c r="A206" t="s">
        <v>335</v>
      </c>
      <c r="B206" t="s">
        <v>100</v>
      </c>
      <c r="C206" t="s">
        <v>43</v>
      </c>
      <c r="E206">
        <v>0.15</v>
      </c>
      <c r="F206" s="1">
        <v>44911</v>
      </c>
      <c r="G206" t="s">
        <v>33</v>
      </c>
      <c r="H206" t="s">
        <v>29</v>
      </c>
      <c r="I206">
        <v>183</v>
      </c>
    </row>
    <row r="207" spans="1:9" x14ac:dyDescent="0.25">
      <c r="A207" t="s">
        <v>336</v>
      </c>
      <c r="B207" t="s">
        <v>66</v>
      </c>
      <c r="C207" t="s">
        <v>20</v>
      </c>
      <c r="D207">
        <v>180</v>
      </c>
      <c r="E207">
        <v>0.13</v>
      </c>
      <c r="F207" s="1">
        <v>44910</v>
      </c>
      <c r="G207" t="s">
        <v>11</v>
      </c>
      <c r="H207" t="s">
        <v>29</v>
      </c>
      <c r="I207">
        <v>224</v>
      </c>
    </row>
    <row r="208" spans="1:9" x14ac:dyDescent="0.25">
      <c r="A208" t="s">
        <v>337</v>
      </c>
      <c r="B208" t="s">
        <v>36</v>
      </c>
      <c r="C208" t="s">
        <v>96</v>
      </c>
      <c r="D208">
        <v>90</v>
      </c>
      <c r="E208">
        <v>0.02</v>
      </c>
      <c r="F208" s="1">
        <v>44910</v>
      </c>
      <c r="G208" t="s">
        <v>11</v>
      </c>
      <c r="H208" t="s">
        <v>29</v>
      </c>
      <c r="I208">
        <v>484</v>
      </c>
    </row>
    <row r="209" spans="1:9" x14ac:dyDescent="0.25">
      <c r="A209" t="s">
        <v>338</v>
      </c>
      <c r="B209" t="s">
        <v>126</v>
      </c>
      <c r="C209" t="s">
        <v>50</v>
      </c>
      <c r="D209">
        <v>60</v>
      </c>
      <c r="E209">
        <v>0.2</v>
      </c>
      <c r="F209" s="1">
        <v>44910</v>
      </c>
      <c r="G209" t="s">
        <v>63</v>
      </c>
      <c r="H209" t="s">
        <v>29</v>
      </c>
      <c r="I209">
        <v>76</v>
      </c>
    </row>
    <row r="210" spans="1:9" x14ac:dyDescent="0.25">
      <c r="A210" t="s">
        <v>339</v>
      </c>
      <c r="B210" t="s">
        <v>36</v>
      </c>
      <c r="C210" t="s">
        <v>130</v>
      </c>
      <c r="E210">
        <v>0.15</v>
      </c>
      <c r="F210" s="1">
        <v>44910</v>
      </c>
      <c r="G210" t="s">
        <v>72</v>
      </c>
      <c r="H210" t="s">
        <v>29</v>
      </c>
      <c r="I210">
        <v>183</v>
      </c>
    </row>
    <row r="211" spans="1:9" x14ac:dyDescent="0.25">
      <c r="A211" t="s">
        <v>340</v>
      </c>
      <c r="B211" t="s">
        <v>341</v>
      </c>
      <c r="C211" t="s">
        <v>20</v>
      </c>
      <c r="D211">
        <v>200</v>
      </c>
      <c r="E211">
        <v>0.3</v>
      </c>
      <c r="F211" s="1">
        <v>44909</v>
      </c>
      <c r="G211" t="s">
        <v>11</v>
      </c>
      <c r="H211" t="s">
        <v>342</v>
      </c>
      <c r="I211">
        <v>5100</v>
      </c>
    </row>
    <row r="212" spans="1:9" x14ac:dyDescent="0.25">
      <c r="A212" t="s">
        <v>343</v>
      </c>
      <c r="B212" t="s">
        <v>344</v>
      </c>
      <c r="C212" t="s">
        <v>25</v>
      </c>
      <c r="D212">
        <v>100</v>
      </c>
      <c r="F212" s="1">
        <v>44909</v>
      </c>
      <c r="G212" t="s">
        <v>72</v>
      </c>
      <c r="H212" t="s">
        <v>345</v>
      </c>
      <c r="I212">
        <v>686</v>
      </c>
    </row>
    <row r="213" spans="1:9" x14ac:dyDescent="0.25">
      <c r="A213" t="s">
        <v>346</v>
      </c>
      <c r="B213" t="s">
        <v>36</v>
      </c>
      <c r="C213" t="s">
        <v>94</v>
      </c>
      <c r="D213">
        <v>72</v>
      </c>
      <c r="F213" s="1">
        <v>44909</v>
      </c>
      <c r="G213" t="s">
        <v>11</v>
      </c>
      <c r="H213" t="s">
        <v>29</v>
      </c>
      <c r="I213">
        <v>175</v>
      </c>
    </row>
    <row r="214" spans="1:9" x14ac:dyDescent="0.25">
      <c r="A214" t="s">
        <v>347</v>
      </c>
      <c r="B214" t="s">
        <v>69</v>
      </c>
      <c r="C214" t="s">
        <v>43</v>
      </c>
      <c r="D214">
        <v>50</v>
      </c>
      <c r="E214">
        <v>0.04</v>
      </c>
      <c r="F214" s="1">
        <v>44909</v>
      </c>
      <c r="G214" t="s">
        <v>16</v>
      </c>
      <c r="H214" t="s">
        <v>29</v>
      </c>
      <c r="I214">
        <v>215</v>
      </c>
    </row>
    <row r="215" spans="1:9" x14ac:dyDescent="0.25">
      <c r="A215" t="s">
        <v>348</v>
      </c>
      <c r="B215" t="s">
        <v>69</v>
      </c>
      <c r="C215" t="s">
        <v>41</v>
      </c>
      <c r="D215">
        <v>40</v>
      </c>
      <c r="E215">
        <v>0.1</v>
      </c>
      <c r="F215" s="1">
        <v>44909</v>
      </c>
      <c r="G215" t="s">
        <v>33</v>
      </c>
      <c r="H215" t="s">
        <v>29</v>
      </c>
      <c r="I215">
        <v>64</v>
      </c>
    </row>
    <row r="216" spans="1:9" x14ac:dyDescent="0.25">
      <c r="A216" t="s">
        <v>349</v>
      </c>
      <c r="B216" t="s">
        <v>350</v>
      </c>
      <c r="C216" t="s">
        <v>60</v>
      </c>
      <c r="F216" s="1">
        <v>44909</v>
      </c>
      <c r="G216" t="s">
        <v>33</v>
      </c>
      <c r="H216" t="s">
        <v>29</v>
      </c>
      <c r="I216">
        <v>347</v>
      </c>
    </row>
    <row r="217" spans="1:9" x14ac:dyDescent="0.25">
      <c r="A217" t="s">
        <v>351</v>
      </c>
      <c r="B217" t="s">
        <v>36</v>
      </c>
      <c r="C217" t="s">
        <v>37</v>
      </c>
      <c r="D217">
        <v>160</v>
      </c>
      <c r="E217">
        <v>0.14000000000000001</v>
      </c>
      <c r="F217" s="1">
        <v>44908</v>
      </c>
      <c r="G217" t="s">
        <v>257</v>
      </c>
      <c r="H217" t="s">
        <v>29</v>
      </c>
      <c r="I217">
        <v>698</v>
      </c>
    </row>
    <row r="218" spans="1:9" x14ac:dyDescent="0.25">
      <c r="A218" t="s">
        <v>352</v>
      </c>
      <c r="B218" t="s">
        <v>185</v>
      </c>
      <c r="C218" t="s">
        <v>115</v>
      </c>
      <c r="D218">
        <v>95</v>
      </c>
      <c r="E218">
        <v>0.1</v>
      </c>
      <c r="F218" s="1">
        <v>44908</v>
      </c>
      <c r="G218" t="s">
        <v>11</v>
      </c>
      <c r="H218" t="s">
        <v>29</v>
      </c>
      <c r="I218">
        <v>462</v>
      </c>
    </row>
    <row r="219" spans="1:9" x14ac:dyDescent="0.25">
      <c r="A219" t="s">
        <v>353</v>
      </c>
      <c r="B219" t="s">
        <v>36</v>
      </c>
      <c r="C219" t="s">
        <v>43</v>
      </c>
      <c r="D219">
        <v>78</v>
      </c>
      <c r="E219">
        <v>0.09</v>
      </c>
      <c r="F219" s="1">
        <v>44908</v>
      </c>
      <c r="G219" t="s">
        <v>74</v>
      </c>
      <c r="H219" t="s">
        <v>29</v>
      </c>
      <c r="I219">
        <v>514</v>
      </c>
    </row>
    <row r="220" spans="1:9" x14ac:dyDescent="0.25">
      <c r="A220" t="s">
        <v>353</v>
      </c>
      <c r="B220" t="s">
        <v>36</v>
      </c>
      <c r="C220" t="s">
        <v>43</v>
      </c>
      <c r="D220">
        <v>78</v>
      </c>
      <c r="E220">
        <v>0.09</v>
      </c>
      <c r="F220" s="1">
        <v>44908</v>
      </c>
      <c r="G220" t="s">
        <v>16</v>
      </c>
      <c r="H220" t="s">
        <v>29</v>
      </c>
      <c r="I220">
        <v>514</v>
      </c>
    </row>
    <row r="221" spans="1:9" x14ac:dyDescent="0.25">
      <c r="A221" t="s">
        <v>354</v>
      </c>
      <c r="B221" t="s">
        <v>69</v>
      </c>
      <c r="C221" t="s">
        <v>15</v>
      </c>
      <c r="D221">
        <v>46</v>
      </c>
      <c r="E221">
        <v>0.13</v>
      </c>
      <c r="F221" s="1">
        <v>44908</v>
      </c>
      <c r="G221" t="s">
        <v>11</v>
      </c>
      <c r="H221" t="s">
        <v>29</v>
      </c>
    </row>
    <row r="222" spans="1:9" x14ac:dyDescent="0.25">
      <c r="A222" t="s">
        <v>355</v>
      </c>
      <c r="B222" t="s">
        <v>213</v>
      </c>
      <c r="C222" t="s">
        <v>28</v>
      </c>
      <c r="F222" s="1">
        <v>44908</v>
      </c>
      <c r="G222" t="s">
        <v>63</v>
      </c>
      <c r="H222" t="s">
        <v>29</v>
      </c>
      <c r="I222">
        <v>235</v>
      </c>
    </row>
    <row r="223" spans="1:9" x14ac:dyDescent="0.25">
      <c r="A223" t="s">
        <v>356</v>
      </c>
      <c r="B223" t="s">
        <v>213</v>
      </c>
      <c r="C223" t="s">
        <v>25</v>
      </c>
      <c r="D223">
        <v>400</v>
      </c>
      <c r="E223">
        <v>0.2</v>
      </c>
      <c r="F223" s="1">
        <v>44907</v>
      </c>
      <c r="G223" t="s">
        <v>44</v>
      </c>
      <c r="H223" t="s">
        <v>29</v>
      </c>
      <c r="I223">
        <v>192</v>
      </c>
    </row>
    <row r="224" spans="1:9" x14ac:dyDescent="0.25">
      <c r="A224" t="s">
        <v>357</v>
      </c>
      <c r="B224" t="s">
        <v>185</v>
      </c>
      <c r="C224" t="s">
        <v>41</v>
      </c>
      <c r="D224">
        <v>329</v>
      </c>
      <c r="F224" s="1">
        <v>44907</v>
      </c>
      <c r="G224" t="s">
        <v>44</v>
      </c>
      <c r="H224" t="s">
        <v>29</v>
      </c>
      <c r="I224">
        <v>107</v>
      </c>
    </row>
    <row r="225" spans="1:9" x14ac:dyDescent="0.25">
      <c r="A225" t="s">
        <v>358</v>
      </c>
      <c r="B225" t="s">
        <v>305</v>
      </c>
      <c r="C225" t="s">
        <v>291</v>
      </c>
      <c r="D225">
        <v>35</v>
      </c>
      <c r="F225" s="1">
        <v>44907</v>
      </c>
      <c r="G225" t="s">
        <v>63</v>
      </c>
      <c r="H225" t="s">
        <v>29</v>
      </c>
      <c r="I225">
        <v>51</v>
      </c>
    </row>
    <row r="226" spans="1:9" x14ac:dyDescent="0.25">
      <c r="A226" t="s">
        <v>359</v>
      </c>
      <c r="B226" t="s">
        <v>46</v>
      </c>
      <c r="C226" t="s">
        <v>32</v>
      </c>
      <c r="F226" s="1">
        <v>44907</v>
      </c>
      <c r="G226" t="s">
        <v>33</v>
      </c>
      <c r="H226" t="s">
        <v>29</v>
      </c>
      <c r="I226">
        <v>189</v>
      </c>
    </row>
    <row r="227" spans="1:9" x14ac:dyDescent="0.25">
      <c r="A227" t="s">
        <v>360</v>
      </c>
      <c r="B227" t="s">
        <v>36</v>
      </c>
      <c r="C227" t="s">
        <v>25</v>
      </c>
      <c r="D227">
        <v>43</v>
      </c>
      <c r="E227">
        <v>0.25</v>
      </c>
      <c r="F227" s="1">
        <v>44905</v>
      </c>
      <c r="G227" t="s">
        <v>72</v>
      </c>
      <c r="H227" t="s">
        <v>29</v>
      </c>
      <c r="I227">
        <v>240</v>
      </c>
    </row>
    <row r="228" spans="1:9" x14ac:dyDescent="0.25">
      <c r="A228" t="s">
        <v>361</v>
      </c>
      <c r="B228" t="s">
        <v>362</v>
      </c>
      <c r="C228" t="s">
        <v>130</v>
      </c>
      <c r="D228">
        <v>20</v>
      </c>
      <c r="E228">
        <v>0.1</v>
      </c>
      <c r="F228" s="1">
        <v>44905</v>
      </c>
      <c r="G228" t="s">
        <v>63</v>
      </c>
      <c r="H228" t="s">
        <v>127</v>
      </c>
      <c r="I228">
        <v>94</v>
      </c>
    </row>
    <row r="229" spans="1:9" x14ac:dyDescent="0.25">
      <c r="A229" t="s">
        <v>363</v>
      </c>
      <c r="B229" t="s">
        <v>364</v>
      </c>
      <c r="C229" t="s">
        <v>32</v>
      </c>
      <c r="F229" s="1">
        <v>44905</v>
      </c>
      <c r="G229" t="s">
        <v>33</v>
      </c>
      <c r="H229" t="s">
        <v>29</v>
      </c>
      <c r="I229">
        <v>97</v>
      </c>
    </row>
    <row r="230" spans="1:9" x14ac:dyDescent="0.25">
      <c r="A230" t="s">
        <v>365</v>
      </c>
      <c r="B230" t="s">
        <v>27</v>
      </c>
      <c r="C230" t="s">
        <v>60</v>
      </c>
      <c r="F230" s="1">
        <v>44905</v>
      </c>
      <c r="G230" t="s">
        <v>16</v>
      </c>
      <c r="H230" t="s">
        <v>29</v>
      </c>
      <c r="I230">
        <v>281</v>
      </c>
    </row>
    <row r="231" spans="1:9" x14ac:dyDescent="0.25">
      <c r="A231" t="s">
        <v>366</v>
      </c>
      <c r="B231" t="s">
        <v>169</v>
      </c>
      <c r="C231" t="s">
        <v>43</v>
      </c>
      <c r="F231" s="1">
        <v>44905</v>
      </c>
      <c r="G231" t="s">
        <v>16</v>
      </c>
      <c r="H231" t="s">
        <v>17</v>
      </c>
      <c r="I231">
        <v>1600</v>
      </c>
    </row>
    <row r="232" spans="1:9" x14ac:dyDescent="0.25">
      <c r="A232" t="s">
        <v>367</v>
      </c>
      <c r="B232" t="s">
        <v>242</v>
      </c>
      <c r="C232" t="s">
        <v>37</v>
      </c>
      <c r="D232">
        <v>600</v>
      </c>
      <c r="E232">
        <v>0.15</v>
      </c>
      <c r="F232" s="1">
        <v>44904</v>
      </c>
      <c r="G232" t="s">
        <v>11</v>
      </c>
      <c r="H232" t="s">
        <v>243</v>
      </c>
    </row>
    <row r="233" spans="1:9" x14ac:dyDescent="0.25">
      <c r="A233" t="s">
        <v>368</v>
      </c>
      <c r="B233" t="s">
        <v>126</v>
      </c>
      <c r="C233" t="s">
        <v>94</v>
      </c>
      <c r="D233">
        <v>150</v>
      </c>
      <c r="E233">
        <v>0.36</v>
      </c>
      <c r="F233" s="1">
        <v>44904</v>
      </c>
      <c r="G233" t="s">
        <v>44</v>
      </c>
      <c r="H233" t="s">
        <v>127</v>
      </c>
    </row>
    <row r="234" spans="1:9" x14ac:dyDescent="0.25">
      <c r="A234" t="s">
        <v>369</v>
      </c>
      <c r="B234" t="s">
        <v>147</v>
      </c>
      <c r="C234" t="s">
        <v>43</v>
      </c>
      <c r="D234">
        <v>113</v>
      </c>
      <c r="E234">
        <v>0.16</v>
      </c>
      <c r="F234" s="1">
        <v>44904</v>
      </c>
      <c r="G234" t="s">
        <v>33</v>
      </c>
      <c r="H234" t="s">
        <v>148</v>
      </c>
      <c r="I234">
        <v>174</v>
      </c>
    </row>
    <row r="235" spans="1:9" x14ac:dyDescent="0.25">
      <c r="A235" t="s">
        <v>370</v>
      </c>
      <c r="B235" t="s">
        <v>123</v>
      </c>
      <c r="C235" t="s">
        <v>32</v>
      </c>
      <c r="D235">
        <v>85</v>
      </c>
      <c r="E235">
        <v>0.33</v>
      </c>
      <c r="F235" s="1">
        <v>44904</v>
      </c>
      <c r="G235" t="s">
        <v>63</v>
      </c>
      <c r="H235" t="s">
        <v>124</v>
      </c>
      <c r="I235">
        <v>73</v>
      </c>
    </row>
    <row r="236" spans="1:9" x14ac:dyDescent="0.25">
      <c r="A236" t="s">
        <v>371</v>
      </c>
      <c r="B236" t="s">
        <v>126</v>
      </c>
      <c r="C236" t="s">
        <v>15</v>
      </c>
      <c r="D236">
        <v>62</v>
      </c>
      <c r="E236">
        <v>0.115</v>
      </c>
      <c r="F236" s="1">
        <v>44904</v>
      </c>
      <c r="G236" t="s">
        <v>72</v>
      </c>
      <c r="H236" t="s">
        <v>127</v>
      </c>
      <c r="I236">
        <v>442</v>
      </c>
    </row>
    <row r="237" spans="1:9" x14ac:dyDescent="0.25">
      <c r="A237" t="s">
        <v>372</v>
      </c>
      <c r="B237" t="s">
        <v>373</v>
      </c>
      <c r="C237" t="s">
        <v>32</v>
      </c>
      <c r="D237">
        <v>20</v>
      </c>
      <c r="E237">
        <v>0.02</v>
      </c>
      <c r="F237" s="1">
        <v>44904</v>
      </c>
      <c r="G237" t="s">
        <v>162</v>
      </c>
      <c r="H237" t="s">
        <v>29</v>
      </c>
      <c r="I237">
        <v>537</v>
      </c>
    </row>
    <row r="238" spans="1:9" x14ac:dyDescent="0.25">
      <c r="A238" t="s">
        <v>374</v>
      </c>
      <c r="B238" t="s">
        <v>242</v>
      </c>
      <c r="C238" t="s">
        <v>62</v>
      </c>
      <c r="E238">
        <v>1</v>
      </c>
      <c r="F238" s="1">
        <v>44904</v>
      </c>
      <c r="G238" t="s">
        <v>21</v>
      </c>
      <c r="H238" t="s">
        <v>243</v>
      </c>
      <c r="I238">
        <v>25</v>
      </c>
    </row>
    <row r="239" spans="1:9" x14ac:dyDescent="0.25">
      <c r="A239" t="s">
        <v>375</v>
      </c>
      <c r="B239" t="s">
        <v>183</v>
      </c>
      <c r="C239" t="s">
        <v>28</v>
      </c>
      <c r="E239">
        <v>1</v>
      </c>
      <c r="F239" s="1">
        <v>44904</v>
      </c>
      <c r="G239" t="s">
        <v>16</v>
      </c>
      <c r="H239" t="s">
        <v>22</v>
      </c>
    </row>
    <row r="240" spans="1:9" x14ac:dyDescent="0.25">
      <c r="A240" t="s">
        <v>376</v>
      </c>
      <c r="B240" t="s">
        <v>377</v>
      </c>
      <c r="C240" t="s">
        <v>62</v>
      </c>
      <c r="F240" s="1">
        <v>44904</v>
      </c>
      <c r="G240" t="s">
        <v>11</v>
      </c>
      <c r="H240" t="s">
        <v>29</v>
      </c>
      <c r="I240">
        <v>225</v>
      </c>
    </row>
    <row r="241" spans="1:9" x14ac:dyDescent="0.25">
      <c r="A241" t="s">
        <v>378</v>
      </c>
      <c r="B241" t="s">
        <v>49</v>
      </c>
      <c r="C241" t="s">
        <v>28</v>
      </c>
      <c r="E241">
        <v>0.1</v>
      </c>
      <c r="F241" s="1">
        <v>44904</v>
      </c>
      <c r="G241" t="s">
        <v>63</v>
      </c>
      <c r="H241" t="s">
        <v>29</v>
      </c>
      <c r="I241">
        <v>25</v>
      </c>
    </row>
    <row r="242" spans="1:9" x14ac:dyDescent="0.25">
      <c r="A242" t="s">
        <v>379</v>
      </c>
      <c r="B242" t="s">
        <v>36</v>
      </c>
      <c r="C242" t="s">
        <v>130</v>
      </c>
      <c r="D242">
        <v>254</v>
      </c>
      <c r="E242">
        <v>0.2</v>
      </c>
      <c r="F242" s="1">
        <v>44903</v>
      </c>
      <c r="G242" t="s">
        <v>47</v>
      </c>
      <c r="H242" t="s">
        <v>29</v>
      </c>
      <c r="I242">
        <v>1400</v>
      </c>
    </row>
    <row r="243" spans="1:9" x14ac:dyDescent="0.25">
      <c r="A243" t="s">
        <v>40</v>
      </c>
      <c r="B243" t="s">
        <v>14</v>
      </c>
      <c r="C243" t="s">
        <v>41</v>
      </c>
      <c r="D243">
        <v>250</v>
      </c>
      <c r="E243">
        <v>0.03</v>
      </c>
      <c r="F243" s="1">
        <v>44903</v>
      </c>
      <c r="G243" t="s">
        <v>16</v>
      </c>
      <c r="H243" t="s">
        <v>17</v>
      </c>
      <c r="I243">
        <v>3600</v>
      </c>
    </row>
    <row r="244" spans="1:9" x14ac:dyDescent="0.25">
      <c r="A244" t="s">
        <v>380</v>
      </c>
      <c r="B244" t="s">
        <v>205</v>
      </c>
      <c r="C244" t="s">
        <v>50</v>
      </c>
      <c r="D244">
        <v>198</v>
      </c>
      <c r="E244">
        <v>0.18</v>
      </c>
      <c r="F244" s="1">
        <v>44903</v>
      </c>
      <c r="G244" t="s">
        <v>72</v>
      </c>
      <c r="H244" t="s">
        <v>205</v>
      </c>
      <c r="I244">
        <v>82</v>
      </c>
    </row>
    <row r="245" spans="1:9" x14ac:dyDescent="0.25">
      <c r="A245" t="s">
        <v>381</v>
      </c>
      <c r="B245" t="s">
        <v>147</v>
      </c>
      <c r="C245" t="s">
        <v>94</v>
      </c>
      <c r="D245">
        <v>160</v>
      </c>
      <c r="E245">
        <v>0.3</v>
      </c>
      <c r="F245" s="1">
        <v>44903</v>
      </c>
      <c r="G245" t="s">
        <v>33</v>
      </c>
      <c r="H245" t="s">
        <v>148</v>
      </c>
      <c r="I245">
        <v>138</v>
      </c>
    </row>
    <row r="246" spans="1:9" x14ac:dyDescent="0.25">
      <c r="A246" t="s">
        <v>382</v>
      </c>
      <c r="B246" t="s">
        <v>69</v>
      </c>
      <c r="C246" t="s">
        <v>32</v>
      </c>
      <c r="D246">
        <v>95</v>
      </c>
      <c r="E246">
        <v>0.05</v>
      </c>
      <c r="F246" s="1">
        <v>44903</v>
      </c>
      <c r="G246" t="s">
        <v>217</v>
      </c>
      <c r="H246" t="s">
        <v>29</v>
      </c>
      <c r="I246">
        <v>220</v>
      </c>
    </row>
    <row r="247" spans="1:9" x14ac:dyDescent="0.25">
      <c r="A247" t="s">
        <v>383</v>
      </c>
      <c r="B247" t="s">
        <v>384</v>
      </c>
      <c r="C247" t="s">
        <v>20</v>
      </c>
      <c r="D247">
        <v>80</v>
      </c>
      <c r="F247" s="1">
        <v>44903</v>
      </c>
      <c r="G247" t="s">
        <v>33</v>
      </c>
      <c r="H247" t="s">
        <v>127</v>
      </c>
      <c r="I247">
        <v>205</v>
      </c>
    </row>
    <row r="248" spans="1:9" x14ac:dyDescent="0.25">
      <c r="A248" t="s">
        <v>385</v>
      </c>
      <c r="B248" t="s">
        <v>242</v>
      </c>
      <c r="C248" t="s">
        <v>94</v>
      </c>
      <c r="D248">
        <v>80</v>
      </c>
      <c r="E248">
        <v>0.5</v>
      </c>
      <c r="F248" s="1">
        <v>44903</v>
      </c>
      <c r="G248" t="s">
        <v>11</v>
      </c>
      <c r="H248" t="s">
        <v>243</v>
      </c>
      <c r="I248">
        <v>231</v>
      </c>
    </row>
    <row r="249" spans="1:9" x14ac:dyDescent="0.25">
      <c r="A249" t="s">
        <v>386</v>
      </c>
      <c r="B249" t="s">
        <v>39</v>
      </c>
      <c r="C249" t="s">
        <v>15</v>
      </c>
      <c r="D249">
        <v>60</v>
      </c>
      <c r="E249">
        <v>0.05</v>
      </c>
      <c r="F249" s="1">
        <v>44903</v>
      </c>
      <c r="G249" t="s">
        <v>11</v>
      </c>
      <c r="H249" t="s">
        <v>29</v>
      </c>
      <c r="I249">
        <v>115</v>
      </c>
    </row>
    <row r="250" spans="1:9" x14ac:dyDescent="0.25">
      <c r="A250" t="s">
        <v>387</v>
      </c>
      <c r="B250" t="s">
        <v>103</v>
      </c>
      <c r="C250" t="s">
        <v>43</v>
      </c>
      <c r="D250">
        <v>43</v>
      </c>
      <c r="F250" s="1">
        <v>44903</v>
      </c>
      <c r="G250" t="s">
        <v>74</v>
      </c>
      <c r="H250" t="s">
        <v>29</v>
      </c>
      <c r="I250">
        <v>459</v>
      </c>
    </row>
    <row r="251" spans="1:9" x14ac:dyDescent="0.25">
      <c r="A251" t="s">
        <v>388</v>
      </c>
      <c r="B251" t="s">
        <v>36</v>
      </c>
      <c r="C251" t="s">
        <v>91</v>
      </c>
      <c r="D251">
        <v>30</v>
      </c>
      <c r="E251">
        <v>0.15</v>
      </c>
      <c r="F251" s="1">
        <v>44903</v>
      </c>
      <c r="G251" t="s">
        <v>33</v>
      </c>
      <c r="H251" t="s">
        <v>29</v>
      </c>
      <c r="I251">
        <v>153</v>
      </c>
    </row>
    <row r="252" spans="1:9" x14ac:dyDescent="0.25">
      <c r="A252" t="s">
        <v>389</v>
      </c>
      <c r="B252" t="s">
        <v>36</v>
      </c>
      <c r="C252" t="s">
        <v>91</v>
      </c>
      <c r="D252">
        <v>25</v>
      </c>
      <c r="E252">
        <v>0.04</v>
      </c>
      <c r="F252" s="1">
        <v>44903</v>
      </c>
      <c r="G252" t="s">
        <v>217</v>
      </c>
      <c r="H252" t="s">
        <v>29</v>
      </c>
      <c r="I252">
        <v>537</v>
      </c>
    </row>
    <row r="253" spans="1:9" x14ac:dyDescent="0.25">
      <c r="A253" t="s">
        <v>390</v>
      </c>
      <c r="B253" t="s">
        <v>129</v>
      </c>
      <c r="C253" t="s">
        <v>28</v>
      </c>
      <c r="E253">
        <v>0.15</v>
      </c>
      <c r="F253" s="1">
        <v>44903</v>
      </c>
      <c r="G253" t="s">
        <v>11</v>
      </c>
      <c r="H253" t="s">
        <v>29</v>
      </c>
      <c r="I253">
        <v>932</v>
      </c>
    </row>
    <row r="254" spans="1:9" x14ac:dyDescent="0.25">
      <c r="A254" t="s">
        <v>391</v>
      </c>
      <c r="B254" t="s">
        <v>27</v>
      </c>
      <c r="C254" t="s">
        <v>41</v>
      </c>
      <c r="E254">
        <v>0.1</v>
      </c>
      <c r="F254" s="1">
        <v>44903</v>
      </c>
      <c r="G254" t="s">
        <v>11</v>
      </c>
      <c r="H254" t="s">
        <v>29</v>
      </c>
      <c r="I254">
        <v>352</v>
      </c>
    </row>
    <row r="255" spans="1:9" x14ac:dyDescent="0.25">
      <c r="A255" t="s">
        <v>392</v>
      </c>
      <c r="B255" t="s">
        <v>27</v>
      </c>
      <c r="C255" t="s">
        <v>115</v>
      </c>
      <c r="F255" s="1">
        <v>44903</v>
      </c>
      <c r="G255" t="s">
        <v>63</v>
      </c>
      <c r="H255" t="s">
        <v>29</v>
      </c>
      <c r="I255">
        <v>32</v>
      </c>
    </row>
    <row r="256" spans="1:9" x14ac:dyDescent="0.25">
      <c r="A256" t="s">
        <v>393</v>
      </c>
      <c r="B256" t="s">
        <v>377</v>
      </c>
      <c r="C256" t="s">
        <v>77</v>
      </c>
      <c r="F256" s="1">
        <v>44903</v>
      </c>
      <c r="G256" t="s">
        <v>11</v>
      </c>
      <c r="H256" t="s">
        <v>29</v>
      </c>
      <c r="I256">
        <v>850</v>
      </c>
    </row>
    <row r="257" spans="1:9" x14ac:dyDescent="0.25">
      <c r="A257" t="s">
        <v>394</v>
      </c>
      <c r="B257" t="s">
        <v>305</v>
      </c>
      <c r="C257" t="s">
        <v>25</v>
      </c>
      <c r="E257">
        <v>0.17</v>
      </c>
      <c r="F257" s="1">
        <v>44903</v>
      </c>
      <c r="G257" t="s">
        <v>11</v>
      </c>
      <c r="H257" t="s">
        <v>29</v>
      </c>
      <c r="I257">
        <v>150</v>
      </c>
    </row>
    <row r="258" spans="1:9" x14ac:dyDescent="0.25">
      <c r="A258" t="s">
        <v>395</v>
      </c>
      <c r="B258" t="s">
        <v>36</v>
      </c>
      <c r="C258" t="s">
        <v>91</v>
      </c>
      <c r="E258">
        <v>0.14000000000000001</v>
      </c>
      <c r="F258" s="1">
        <v>44903</v>
      </c>
      <c r="G258" t="s">
        <v>63</v>
      </c>
      <c r="H258" t="s">
        <v>29</v>
      </c>
      <c r="I258">
        <v>203</v>
      </c>
    </row>
    <row r="259" spans="1:9" x14ac:dyDescent="0.25">
      <c r="A259" t="s">
        <v>396</v>
      </c>
      <c r="B259" t="s">
        <v>14</v>
      </c>
      <c r="C259" t="s">
        <v>25</v>
      </c>
      <c r="D259">
        <v>385</v>
      </c>
      <c r="F259" s="1">
        <v>44902</v>
      </c>
      <c r="G259" t="s">
        <v>74</v>
      </c>
      <c r="H259" t="s">
        <v>17</v>
      </c>
      <c r="I259">
        <v>292</v>
      </c>
    </row>
    <row r="260" spans="1:9" x14ac:dyDescent="0.25">
      <c r="A260" t="s">
        <v>397</v>
      </c>
      <c r="B260" t="s">
        <v>147</v>
      </c>
      <c r="C260" t="s">
        <v>60</v>
      </c>
      <c r="D260">
        <v>312</v>
      </c>
      <c r="E260">
        <v>0.12</v>
      </c>
      <c r="F260" s="1">
        <v>44902</v>
      </c>
      <c r="G260" t="s">
        <v>16</v>
      </c>
      <c r="H260" t="s">
        <v>148</v>
      </c>
      <c r="I260">
        <v>788</v>
      </c>
    </row>
    <row r="261" spans="1:9" x14ac:dyDescent="0.25">
      <c r="A261" t="s">
        <v>398</v>
      </c>
      <c r="B261" t="s">
        <v>36</v>
      </c>
      <c r="C261" t="s">
        <v>32</v>
      </c>
      <c r="D261">
        <v>260</v>
      </c>
      <c r="E261">
        <v>0.2</v>
      </c>
      <c r="F261" s="1">
        <v>44902</v>
      </c>
      <c r="G261" t="s">
        <v>72</v>
      </c>
      <c r="H261" t="s">
        <v>29</v>
      </c>
      <c r="I261">
        <v>734</v>
      </c>
    </row>
    <row r="262" spans="1:9" x14ac:dyDescent="0.25">
      <c r="A262" t="s">
        <v>399</v>
      </c>
      <c r="B262" t="s">
        <v>36</v>
      </c>
      <c r="C262" t="s">
        <v>94</v>
      </c>
      <c r="D262">
        <v>237</v>
      </c>
      <c r="E262">
        <v>0.06</v>
      </c>
      <c r="F262" s="1">
        <v>44902</v>
      </c>
      <c r="G262" t="s">
        <v>47</v>
      </c>
      <c r="H262" t="s">
        <v>29</v>
      </c>
      <c r="I262">
        <v>567</v>
      </c>
    </row>
    <row r="263" spans="1:9" x14ac:dyDescent="0.25">
      <c r="A263" t="s">
        <v>400</v>
      </c>
      <c r="B263" t="s">
        <v>209</v>
      </c>
      <c r="C263" t="s">
        <v>28</v>
      </c>
      <c r="D263">
        <v>235</v>
      </c>
      <c r="F263" s="1">
        <v>44902</v>
      </c>
      <c r="G263" t="s">
        <v>21</v>
      </c>
      <c r="H263" t="s">
        <v>29</v>
      </c>
      <c r="I263">
        <v>55</v>
      </c>
    </row>
    <row r="264" spans="1:9" x14ac:dyDescent="0.25">
      <c r="A264" t="s">
        <v>401</v>
      </c>
      <c r="B264" t="s">
        <v>402</v>
      </c>
      <c r="C264" t="s">
        <v>67</v>
      </c>
      <c r="D264">
        <v>150</v>
      </c>
      <c r="E264">
        <v>0.1</v>
      </c>
      <c r="F264" s="1">
        <v>44902</v>
      </c>
      <c r="G264" t="s">
        <v>217</v>
      </c>
      <c r="H264" t="s">
        <v>29</v>
      </c>
      <c r="I264">
        <v>125</v>
      </c>
    </row>
    <row r="265" spans="1:9" x14ac:dyDescent="0.25">
      <c r="A265" t="s">
        <v>403</v>
      </c>
      <c r="B265" t="s">
        <v>9</v>
      </c>
      <c r="C265" t="s">
        <v>94</v>
      </c>
      <c r="D265">
        <v>130</v>
      </c>
      <c r="E265">
        <v>0.13</v>
      </c>
      <c r="F265" s="1">
        <v>44902</v>
      </c>
      <c r="G265" t="s">
        <v>72</v>
      </c>
      <c r="H265" t="s">
        <v>29</v>
      </c>
      <c r="I265">
        <v>515</v>
      </c>
    </row>
    <row r="266" spans="1:9" x14ac:dyDescent="0.25">
      <c r="A266" t="s">
        <v>404</v>
      </c>
      <c r="B266" t="s">
        <v>27</v>
      </c>
      <c r="C266" t="s">
        <v>15</v>
      </c>
      <c r="D266">
        <v>120</v>
      </c>
      <c r="E266">
        <v>0.13</v>
      </c>
      <c r="F266" s="1">
        <v>44902</v>
      </c>
      <c r="G266" t="s">
        <v>44</v>
      </c>
      <c r="H266" t="s">
        <v>29</v>
      </c>
      <c r="I266">
        <v>116</v>
      </c>
    </row>
    <row r="267" spans="1:9" x14ac:dyDescent="0.25">
      <c r="A267" t="s">
        <v>405</v>
      </c>
      <c r="B267" t="s">
        <v>36</v>
      </c>
      <c r="C267" t="s">
        <v>37</v>
      </c>
      <c r="D267">
        <v>95</v>
      </c>
      <c r="E267">
        <v>0.08</v>
      </c>
      <c r="F267" s="1">
        <v>44902</v>
      </c>
      <c r="G267" t="s">
        <v>74</v>
      </c>
      <c r="H267" t="s">
        <v>29</v>
      </c>
      <c r="I267">
        <v>613</v>
      </c>
    </row>
    <row r="268" spans="1:9" x14ac:dyDescent="0.25">
      <c r="A268" t="s">
        <v>406</v>
      </c>
      <c r="B268" t="s">
        <v>126</v>
      </c>
      <c r="C268" t="s">
        <v>20</v>
      </c>
      <c r="D268">
        <v>40</v>
      </c>
      <c r="E268">
        <v>0.1</v>
      </c>
      <c r="F268" s="1">
        <v>44902</v>
      </c>
      <c r="G268" t="s">
        <v>16</v>
      </c>
      <c r="H268" t="s">
        <v>29</v>
      </c>
      <c r="I268">
        <v>2300</v>
      </c>
    </row>
    <row r="269" spans="1:9" x14ac:dyDescent="0.25">
      <c r="A269" t="s">
        <v>407</v>
      </c>
      <c r="B269" t="s">
        <v>27</v>
      </c>
      <c r="C269" t="s">
        <v>60</v>
      </c>
      <c r="D269">
        <v>30</v>
      </c>
      <c r="E269">
        <v>0.3</v>
      </c>
      <c r="F269" s="1">
        <v>44902</v>
      </c>
      <c r="G269" t="s">
        <v>63</v>
      </c>
      <c r="H269" t="s">
        <v>29</v>
      </c>
      <c r="I269">
        <v>114</v>
      </c>
    </row>
    <row r="270" spans="1:9" x14ac:dyDescent="0.25">
      <c r="A270" t="s">
        <v>408</v>
      </c>
      <c r="B270" t="s">
        <v>27</v>
      </c>
      <c r="C270" t="s">
        <v>32</v>
      </c>
      <c r="D270">
        <v>27</v>
      </c>
      <c r="E270">
        <v>0.18</v>
      </c>
      <c r="F270" s="1">
        <v>44902</v>
      </c>
      <c r="G270" t="s">
        <v>33</v>
      </c>
      <c r="H270" t="s">
        <v>29</v>
      </c>
      <c r="I270">
        <v>115</v>
      </c>
    </row>
    <row r="271" spans="1:9" x14ac:dyDescent="0.25">
      <c r="A271" t="s">
        <v>409</v>
      </c>
      <c r="B271" t="s">
        <v>36</v>
      </c>
      <c r="C271" t="s">
        <v>130</v>
      </c>
      <c r="E271">
        <v>0.17</v>
      </c>
      <c r="F271" s="1">
        <v>44902</v>
      </c>
      <c r="G271" t="s">
        <v>47</v>
      </c>
      <c r="H271" t="s">
        <v>29</v>
      </c>
      <c r="I271">
        <v>315</v>
      </c>
    </row>
    <row r="272" spans="1:9" x14ac:dyDescent="0.25">
      <c r="A272" t="s">
        <v>410</v>
      </c>
      <c r="B272" t="s">
        <v>341</v>
      </c>
      <c r="C272" t="s">
        <v>41</v>
      </c>
      <c r="E272">
        <v>0.05</v>
      </c>
      <c r="F272" s="1">
        <v>44902</v>
      </c>
      <c r="G272" t="s">
        <v>33</v>
      </c>
      <c r="H272" t="s">
        <v>342</v>
      </c>
      <c r="I272">
        <v>139</v>
      </c>
    </row>
    <row r="273" spans="1:9" x14ac:dyDescent="0.25">
      <c r="A273" t="s">
        <v>411</v>
      </c>
      <c r="B273" t="s">
        <v>412</v>
      </c>
      <c r="C273" t="s">
        <v>32</v>
      </c>
      <c r="F273" s="1">
        <v>44902</v>
      </c>
      <c r="G273" t="s">
        <v>44</v>
      </c>
      <c r="H273" t="s">
        <v>29</v>
      </c>
    </row>
    <row r="274" spans="1:9" x14ac:dyDescent="0.25">
      <c r="A274" t="s">
        <v>413</v>
      </c>
      <c r="B274" t="s">
        <v>36</v>
      </c>
      <c r="C274" t="s">
        <v>32</v>
      </c>
      <c r="D274">
        <v>515</v>
      </c>
      <c r="E274">
        <v>0.4</v>
      </c>
      <c r="F274" s="1">
        <v>44901</v>
      </c>
      <c r="G274" t="s">
        <v>11</v>
      </c>
      <c r="H274" t="s">
        <v>29</v>
      </c>
      <c r="I274">
        <v>679</v>
      </c>
    </row>
    <row r="275" spans="1:9" x14ac:dyDescent="0.25">
      <c r="A275" t="s">
        <v>414</v>
      </c>
      <c r="B275" t="s">
        <v>36</v>
      </c>
      <c r="C275" t="s">
        <v>77</v>
      </c>
      <c r="D275">
        <v>201</v>
      </c>
      <c r="F275" s="1">
        <v>44901</v>
      </c>
      <c r="G275" t="s">
        <v>11</v>
      </c>
      <c r="H275" t="s">
        <v>29</v>
      </c>
      <c r="I275">
        <v>12</v>
      </c>
    </row>
    <row r="276" spans="1:9" x14ac:dyDescent="0.25">
      <c r="A276" t="s">
        <v>415</v>
      </c>
      <c r="B276" t="s">
        <v>27</v>
      </c>
      <c r="C276" t="s">
        <v>10</v>
      </c>
      <c r="D276">
        <v>180</v>
      </c>
      <c r="E276">
        <v>0.12</v>
      </c>
      <c r="F276" s="1">
        <v>44901</v>
      </c>
      <c r="G276" t="s">
        <v>11</v>
      </c>
      <c r="H276" t="s">
        <v>29</v>
      </c>
      <c r="I276">
        <v>696</v>
      </c>
    </row>
    <row r="277" spans="1:9" x14ac:dyDescent="0.25">
      <c r="A277" t="s">
        <v>416</v>
      </c>
      <c r="B277" t="s">
        <v>69</v>
      </c>
      <c r="C277" t="s">
        <v>62</v>
      </c>
      <c r="D277">
        <v>175</v>
      </c>
      <c r="E277">
        <v>0.25</v>
      </c>
      <c r="F277" s="1">
        <v>44901</v>
      </c>
      <c r="G277" t="s">
        <v>44</v>
      </c>
      <c r="H277" t="s">
        <v>29</v>
      </c>
    </row>
    <row r="278" spans="1:9" x14ac:dyDescent="0.25">
      <c r="A278" t="s">
        <v>417</v>
      </c>
      <c r="B278" t="s">
        <v>36</v>
      </c>
      <c r="C278" t="s">
        <v>15</v>
      </c>
      <c r="D278">
        <v>100</v>
      </c>
      <c r="F278" s="1">
        <v>44901</v>
      </c>
      <c r="G278" t="s">
        <v>11</v>
      </c>
      <c r="H278" t="s">
        <v>29</v>
      </c>
      <c r="I278">
        <v>2</v>
      </c>
    </row>
    <row r="279" spans="1:9" x14ac:dyDescent="0.25">
      <c r="A279" t="s">
        <v>418</v>
      </c>
      <c r="B279" t="s">
        <v>36</v>
      </c>
      <c r="C279" t="s">
        <v>32</v>
      </c>
      <c r="D279">
        <v>50</v>
      </c>
      <c r="E279">
        <v>0.125</v>
      </c>
      <c r="F279" s="1">
        <v>44901</v>
      </c>
      <c r="G279" t="s">
        <v>33</v>
      </c>
      <c r="H279" t="s">
        <v>29</v>
      </c>
      <c r="I279">
        <v>302</v>
      </c>
    </row>
    <row r="280" spans="1:9" x14ac:dyDescent="0.25">
      <c r="A280" t="s">
        <v>419</v>
      </c>
      <c r="B280" t="s">
        <v>27</v>
      </c>
      <c r="C280" t="s">
        <v>32</v>
      </c>
      <c r="D280">
        <v>32</v>
      </c>
      <c r="E280">
        <v>0.08</v>
      </c>
      <c r="F280" s="1">
        <v>44901</v>
      </c>
      <c r="G280" t="s">
        <v>16</v>
      </c>
      <c r="H280" t="s">
        <v>29</v>
      </c>
      <c r="I280">
        <v>480</v>
      </c>
    </row>
    <row r="281" spans="1:9" x14ac:dyDescent="0.25">
      <c r="A281" t="s">
        <v>420</v>
      </c>
      <c r="B281" t="s">
        <v>242</v>
      </c>
      <c r="C281" t="s">
        <v>91</v>
      </c>
      <c r="D281">
        <v>20</v>
      </c>
      <c r="E281">
        <v>0.08</v>
      </c>
      <c r="F281" s="1">
        <v>44901</v>
      </c>
      <c r="G281" t="s">
        <v>33</v>
      </c>
      <c r="H281" t="s">
        <v>243</v>
      </c>
      <c r="I281">
        <v>165</v>
      </c>
    </row>
    <row r="282" spans="1:9" x14ac:dyDescent="0.25">
      <c r="A282" t="s">
        <v>421</v>
      </c>
      <c r="B282" t="s">
        <v>123</v>
      </c>
      <c r="C282" t="s">
        <v>28</v>
      </c>
      <c r="D282">
        <v>16</v>
      </c>
      <c r="E282">
        <v>0.14000000000000001</v>
      </c>
      <c r="F282" s="1">
        <v>44901</v>
      </c>
      <c r="G282" t="s">
        <v>16</v>
      </c>
      <c r="H282" t="s">
        <v>124</v>
      </c>
    </row>
    <row r="283" spans="1:9" x14ac:dyDescent="0.25">
      <c r="A283" t="s">
        <v>422</v>
      </c>
      <c r="B283" t="s">
        <v>423</v>
      </c>
      <c r="C283" t="s">
        <v>151</v>
      </c>
      <c r="D283">
        <v>13</v>
      </c>
      <c r="E283">
        <v>0.13</v>
      </c>
      <c r="F283" s="1">
        <v>44901</v>
      </c>
      <c r="G283" t="s">
        <v>63</v>
      </c>
      <c r="H283" t="s">
        <v>109</v>
      </c>
      <c r="I283">
        <v>36</v>
      </c>
    </row>
    <row r="284" spans="1:9" x14ac:dyDescent="0.25">
      <c r="A284" t="s">
        <v>424</v>
      </c>
      <c r="B284" t="s">
        <v>213</v>
      </c>
      <c r="C284" t="s">
        <v>67</v>
      </c>
      <c r="F284" s="1">
        <v>44901</v>
      </c>
      <c r="G284" t="s">
        <v>72</v>
      </c>
      <c r="H284" t="s">
        <v>29</v>
      </c>
      <c r="I284">
        <v>226</v>
      </c>
    </row>
    <row r="285" spans="1:9" x14ac:dyDescent="0.25">
      <c r="A285" t="s">
        <v>425</v>
      </c>
      <c r="B285" t="s">
        <v>426</v>
      </c>
      <c r="C285" t="s">
        <v>94</v>
      </c>
      <c r="F285" s="1">
        <v>44901</v>
      </c>
      <c r="G285" t="s">
        <v>16</v>
      </c>
      <c r="H285" t="s">
        <v>427</v>
      </c>
      <c r="I285">
        <v>630</v>
      </c>
    </row>
    <row r="286" spans="1:9" x14ac:dyDescent="0.25">
      <c r="A286" t="s">
        <v>428</v>
      </c>
      <c r="B286" t="s">
        <v>185</v>
      </c>
      <c r="C286" t="s">
        <v>62</v>
      </c>
      <c r="E286">
        <v>0.17</v>
      </c>
      <c r="F286" s="1">
        <v>44901</v>
      </c>
      <c r="G286" t="s">
        <v>217</v>
      </c>
      <c r="H286" t="s">
        <v>29</v>
      </c>
      <c r="I286">
        <v>200</v>
      </c>
    </row>
    <row r="287" spans="1:9" x14ac:dyDescent="0.25">
      <c r="A287" t="s">
        <v>429</v>
      </c>
      <c r="B287" t="s">
        <v>39</v>
      </c>
      <c r="C287" t="s">
        <v>43</v>
      </c>
      <c r="E287">
        <v>0.25</v>
      </c>
      <c r="F287" s="1">
        <v>44901</v>
      </c>
      <c r="G287" t="s">
        <v>72</v>
      </c>
      <c r="H287" t="s">
        <v>29</v>
      </c>
      <c r="I287">
        <v>479</v>
      </c>
    </row>
    <row r="288" spans="1:9" x14ac:dyDescent="0.25">
      <c r="A288" t="s">
        <v>430</v>
      </c>
      <c r="B288" t="s">
        <v>36</v>
      </c>
      <c r="C288" t="s">
        <v>32</v>
      </c>
      <c r="E288">
        <v>0.11</v>
      </c>
      <c r="F288" s="1">
        <v>44901</v>
      </c>
      <c r="G288" t="s">
        <v>11</v>
      </c>
      <c r="H288" t="s">
        <v>29</v>
      </c>
      <c r="I288">
        <v>647</v>
      </c>
    </row>
    <row r="289" spans="1:9" x14ac:dyDescent="0.25">
      <c r="A289" t="s">
        <v>431</v>
      </c>
      <c r="B289" t="s">
        <v>183</v>
      </c>
      <c r="C289" t="s">
        <v>28</v>
      </c>
      <c r="D289">
        <v>90</v>
      </c>
      <c r="E289">
        <v>0.4</v>
      </c>
      <c r="F289" s="1">
        <v>44900</v>
      </c>
      <c r="G289" t="s">
        <v>16</v>
      </c>
      <c r="H289" t="s">
        <v>22</v>
      </c>
    </row>
    <row r="290" spans="1:9" x14ac:dyDescent="0.25">
      <c r="A290" t="s">
        <v>432</v>
      </c>
      <c r="B290" t="s">
        <v>39</v>
      </c>
      <c r="C290" t="s">
        <v>91</v>
      </c>
      <c r="D290">
        <v>65</v>
      </c>
      <c r="E290">
        <v>0.1</v>
      </c>
      <c r="F290" s="1">
        <v>44900</v>
      </c>
      <c r="G290" t="s">
        <v>74</v>
      </c>
      <c r="H290" t="s">
        <v>29</v>
      </c>
      <c r="I290">
        <v>265</v>
      </c>
    </row>
    <row r="291" spans="1:9" x14ac:dyDescent="0.25">
      <c r="A291" t="s">
        <v>433</v>
      </c>
      <c r="B291" t="s">
        <v>242</v>
      </c>
      <c r="C291" t="s">
        <v>32</v>
      </c>
      <c r="D291">
        <v>30</v>
      </c>
      <c r="E291">
        <v>0.18</v>
      </c>
      <c r="F291" s="1">
        <v>44900</v>
      </c>
      <c r="G291" t="s">
        <v>63</v>
      </c>
      <c r="H291" t="s">
        <v>243</v>
      </c>
      <c r="I291">
        <v>103</v>
      </c>
    </row>
    <row r="292" spans="1:9" x14ac:dyDescent="0.25">
      <c r="A292" t="s">
        <v>434</v>
      </c>
      <c r="B292" t="s">
        <v>36</v>
      </c>
      <c r="C292" t="s">
        <v>43</v>
      </c>
      <c r="F292" s="1">
        <v>44900</v>
      </c>
      <c r="G292" t="s">
        <v>63</v>
      </c>
      <c r="H292" t="s">
        <v>29</v>
      </c>
      <c r="I292">
        <v>323</v>
      </c>
    </row>
    <row r="293" spans="1:9" x14ac:dyDescent="0.25">
      <c r="A293" t="s">
        <v>435</v>
      </c>
      <c r="B293" t="s">
        <v>436</v>
      </c>
      <c r="C293" t="s">
        <v>20</v>
      </c>
      <c r="F293" s="1">
        <v>44900</v>
      </c>
      <c r="G293" t="s">
        <v>16</v>
      </c>
      <c r="H293" t="s">
        <v>29</v>
      </c>
      <c r="I293">
        <v>481</v>
      </c>
    </row>
    <row r="294" spans="1:9" x14ac:dyDescent="0.25">
      <c r="A294" t="s">
        <v>235</v>
      </c>
      <c r="B294" t="s">
        <v>108</v>
      </c>
      <c r="C294" t="s">
        <v>25</v>
      </c>
      <c r="F294" s="1">
        <v>44900</v>
      </c>
      <c r="G294" t="s">
        <v>11</v>
      </c>
      <c r="H294" t="s">
        <v>109</v>
      </c>
      <c r="I294">
        <v>22</v>
      </c>
    </row>
    <row r="295" spans="1:9" x14ac:dyDescent="0.25">
      <c r="A295" t="s">
        <v>437</v>
      </c>
      <c r="B295" t="s">
        <v>24</v>
      </c>
      <c r="C295" t="s">
        <v>101</v>
      </c>
      <c r="D295">
        <v>600</v>
      </c>
      <c r="F295" s="1">
        <v>44898</v>
      </c>
      <c r="G295" t="s">
        <v>47</v>
      </c>
      <c r="H295" t="s">
        <v>17</v>
      </c>
      <c r="I295">
        <v>4000</v>
      </c>
    </row>
    <row r="296" spans="1:9" x14ac:dyDescent="0.25">
      <c r="A296" t="s">
        <v>438</v>
      </c>
      <c r="B296" t="s">
        <v>14</v>
      </c>
      <c r="C296" t="s">
        <v>71</v>
      </c>
      <c r="D296">
        <v>150</v>
      </c>
      <c r="F296" s="1">
        <v>44898</v>
      </c>
      <c r="G296" t="s">
        <v>33</v>
      </c>
      <c r="H296" t="s">
        <v>17</v>
      </c>
      <c r="I296">
        <v>100</v>
      </c>
    </row>
    <row r="297" spans="1:9" x14ac:dyDescent="0.25">
      <c r="A297" t="s">
        <v>439</v>
      </c>
      <c r="B297" t="s">
        <v>205</v>
      </c>
      <c r="C297" t="s">
        <v>28</v>
      </c>
      <c r="E297">
        <v>0.3</v>
      </c>
      <c r="F297" s="1">
        <v>44898</v>
      </c>
      <c r="G297" t="s">
        <v>16</v>
      </c>
      <c r="H297" t="s">
        <v>205</v>
      </c>
    </row>
    <row r="298" spans="1:9" x14ac:dyDescent="0.25">
      <c r="A298" t="s">
        <v>440</v>
      </c>
      <c r="B298" t="s">
        <v>242</v>
      </c>
      <c r="C298" t="s">
        <v>91</v>
      </c>
      <c r="D298">
        <v>100</v>
      </c>
      <c r="E298">
        <v>0.05</v>
      </c>
      <c r="F298" s="1">
        <v>44897</v>
      </c>
      <c r="G298" t="s">
        <v>16</v>
      </c>
      <c r="H298" t="s">
        <v>243</v>
      </c>
    </row>
    <row r="299" spans="1:9" x14ac:dyDescent="0.25">
      <c r="A299" t="s">
        <v>161</v>
      </c>
      <c r="B299" t="s">
        <v>14</v>
      </c>
      <c r="C299" t="s">
        <v>37</v>
      </c>
      <c r="D299">
        <v>100</v>
      </c>
      <c r="F299" s="1">
        <v>44897</v>
      </c>
      <c r="G299" t="s">
        <v>16</v>
      </c>
      <c r="H299" t="s">
        <v>17</v>
      </c>
      <c r="I299">
        <v>1700</v>
      </c>
    </row>
    <row r="300" spans="1:9" x14ac:dyDescent="0.25">
      <c r="A300" t="s">
        <v>441</v>
      </c>
      <c r="B300" t="s">
        <v>442</v>
      </c>
      <c r="C300" t="s">
        <v>32</v>
      </c>
      <c r="D300">
        <v>47</v>
      </c>
      <c r="E300">
        <v>0.15</v>
      </c>
      <c r="F300" s="1">
        <v>44897</v>
      </c>
      <c r="G300" t="s">
        <v>33</v>
      </c>
      <c r="H300" t="s">
        <v>29</v>
      </c>
      <c r="I300">
        <v>184</v>
      </c>
    </row>
    <row r="301" spans="1:9" x14ac:dyDescent="0.25">
      <c r="A301" t="s">
        <v>443</v>
      </c>
      <c r="B301" t="s">
        <v>36</v>
      </c>
      <c r="C301" t="s">
        <v>60</v>
      </c>
      <c r="F301" s="1">
        <v>44897</v>
      </c>
      <c r="G301" t="s">
        <v>16</v>
      </c>
      <c r="H301" t="s">
        <v>29</v>
      </c>
      <c r="I301">
        <v>128</v>
      </c>
    </row>
    <row r="302" spans="1:9" x14ac:dyDescent="0.25">
      <c r="A302" t="s">
        <v>444</v>
      </c>
      <c r="B302" t="s">
        <v>445</v>
      </c>
      <c r="C302" t="s">
        <v>37</v>
      </c>
      <c r="E302">
        <v>1</v>
      </c>
      <c r="F302" s="1">
        <v>44897</v>
      </c>
      <c r="G302" t="s">
        <v>16</v>
      </c>
      <c r="H302" t="s">
        <v>29</v>
      </c>
      <c r="I302">
        <v>9</v>
      </c>
    </row>
    <row r="303" spans="1:9" x14ac:dyDescent="0.25">
      <c r="A303" t="s">
        <v>446</v>
      </c>
      <c r="B303" t="s">
        <v>205</v>
      </c>
      <c r="C303" t="s">
        <v>20</v>
      </c>
      <c r="D303">
        <v>110</v>
      </c>
      <c r="E303">
        <v>0.1</v>
      </c>
      <c r="F303" s="1">
        <v>44896</v>
      </c>
      <c r="G303" t="s">
        <v>217</v>
      </c>
      <c r="H303" t="s">
        <v>205</v>
      </c>
      <c r="I303">
        <v>372</v>
      </c>
    </row>
    <row r="304" spans="1:9" x14ac:dyDescent="0.25">
      <c r="A304" t="s">
        <v>447</v>
      </c>
      <c r="B304" t="s">
        <v>27</v>
      </c>
      <c r="C304" t="s">
        <v>15</v>
      </c>
      <c r="D304">
        <v>100</v>
      </c>
      <c r="E304">
        <v>0.37</v>
      </c>
      <c r="F304" s="1">
        <v>44896</v>
      </c>
      <c r="G304" t="s">
        <v>74</v>
      </c>
      <c r="H304" t="s">
        <v>29</v>
      </c>
      <c r="I304">
        <v>194</v>
      </c>
    </row>
    <row r="305" spans="1:9" x14ac:dyDescent="0.25">
      <c r="A305" t="s">
        <v>448</v>
      </c>
      <c r="B305" t="s">
        <v>36</v>
      </c>
      <c r="C305" t="s">
        <v>25</v>
      </c>
      <c r="D305">
        <v>88</v>
      </c>
      <c r="E305">
        <v>0.5</v>
      </c>
      <c r="F305" s="1">
        <v>44896</v>
      </c>
      <c r="G305" t="s">
        <v>16</v>
      </c>
      <c r="H305" t="s">
        <v>29</v>
      </c>
    </row>
    <row r="306" spans="1:9" x14ac:dyDescent="0.25">
      <c r="A306" t="s">
        <v>449</v>
      </c>
      <c r="B306" t="s">
        <v>36</v>
      </c>
      <c r="C306" t="s">
        <v>130</v>
      </c>
      <c r="D306">
        <v>48</v>
      </c>
      <c r="E306">
        <v>0.16</v>
      </c>
      <c r="F306" s="1">
        <v>44896</v>
      </c>
      <c r="G306" t="s">
        <v>72</v>
      </c>
      <c r="H306" t="s">
        <v>29</v>
      </c>
      <c r="I306">
        <v>212</v>
      </c>
    </row>
    <row r="307" spans="1:9" x14ac:dyDescent="0.25">
      <c r="A307" t="s">
        <v>450</v>
      </c>
      <c r="B307" t="s">
        <v>209</v>
      </c>
      <c r="C307" t="s">
        <v>291</v>
      </c>
      <c r="D307">
        <v>37</v>
      </c>
      <c r="E307">
        <v>0.23</v>
      </c>
      <c r="F307" s="1">
        <v>44896</v>
      </c>
      <c r="G307" t="s">
        <v>11</v>
      </c>
      <c r="H307" t="s">
        <v>29</v>
      </c>
      <c r="I307">
        <v>32</v>
      </c>
    </row>
    <row r="308" spans="1:9" x14ac:dyDescent="0.25">
      <c r="A308" t="s">
        <v>451</v>
      </c>
      <c r="B308" t="s">
        <v>436</v>
      </c>
      <c r="C308" t="s">
        <v>96</v>
      </c>
      <c r="E308">
        <v>0.12</v>
      </c>
      <c r="F308" s="1">
        <v>44896</v>
      </c>
      <c r="G308" t="s">
        <v>72</v>
      </c>
      <c r="H308" t="s">
        <v>29</v>
      </c>
      <c r="I308">
        <v>419</v>
      </c>
    </row>
    <row r="309" spans="1:9" x14ac:dyDescent="0.25">
      <c r="A309" t="s">
        <v>452</v>
      </c>
      <c r="B309" t="s">
        <v>39</v>
      </c>
      <c r="C309" t="s">
        <v>43</v>
      </c>
      <c r="E309">
        <v>0.6</v>
      </c>
      <c r="F309" s="1">
        <v>44896</v>
      </c>
      <c r="G309" t="s">
        <v>11</v>
      </c>
      <c r="H309" t="s">
        <v>29</v>
      </c>
      <c r="I309">
        <v>229</v>
      </c>
    </row>
    <row r="310" spans="1:9" x14ac:dyDescent="0.25">
      <c r="A310" t="s">
        <v>453</v>
      </c>
      <c r="B310" t="s">
        <v>36</v>
      </c>
      <c r="C310" t="s">
        <v>71</v>
      </c>
      <c r="E310">
        <v>0.14000000000000001</v>
      </c>
      <c r="F310" s="1">
        <v>44896</v>
      </c>
      <c r="G310" t="s">
        <v>47</v>
      </c>
      <c r="H310" t="s">
        <v>29</v>
      </c>
      <c r="I310">
        <v>151</v>
      </c>
    </row>
    <row r="311" spans="1:9" x14ac:dyDescent="0.25">
      <c r="A311" t="s">
        <v>454</v>
      </c>
      <c r="B311" t="s">
        <v>39</v>
      </c>
      <c r="C311" t="s">
        <v>43</v>
      </c>
      <c r="E311">
        <v>0.25</v>
      </c>
      <c r="F311" s="1">
        <v>44896</v>
      </c>
      <c r="G311" t="s">
        <v>11</v>
      </c>
      <c r="H311" t="s">
        <v>29</v>
      </c>
      <c r="I311">
        <v>321</v>
      </c>
    </row>
    <row r="312" spans="1:9" x14ac:dyDescent="0.25">
      <c r="A312" t="s">
        <v>455</v>
      </c>
      <c r="B312" t="s">
        <v>123</v>
      </c>
      <c r="C312" t="s">
        <v>32</v>
      </c>
      <c r="F312" s="1">
        <v>44896</v>
      </c>
      <c r="G312" t="s">
        <v>21</v>
      </c>
      <c r="H312" t="s">
        <v>124</v>
      </c>
      <c r="I312">
        <v>69</v>
      </c>
    </row>
    <row r="313" spans="1:9" x14ac:dyDescent="0.25">
      <c r="A313" t="s">
        <v>456</v>
      </c>
      <c r="B313" t="s">
        <v>36</v>
      </c>
      <c r="C313" t="s">
        <v>41</v>
      </c>
      <c r="D313">
        <v>1250</v>
      </c>
      <c r="E313">
        <v>0.06</v>
      </c>
      <c r="F313" s="1">
        <v>44895</v>
      </c>
      <c r="G313" t="s">
        <v>11</v>
      </c>
      <c r="H313" t="s">
        <v>29</v>
      </c>
      <c r="I313">
        <v>2500</v>
      </c>
    </row>
    <row r="314" spans="1:9" x14ac:dyDescent="0.25">
      <c r="A314" t="s">
        <v>457</v>
      </c>
      <c r="B314" t="s">
        <v>36</v>
      </c>
      <c r="C314" t="s">
        <v>28</v>
      </c>
      <c r="D314">
        <v>1100</v>
      </c>
      <c r="E314">
        <v>0.3</v>
      </c>
      <c r="F314" s="1">
        <v>44895</v>
      </c>
      <c r="G314" t="s">
        <v>16</v>
      </c>
      <c r="H314" t="s">
        <v>29</v>
      </c>
      <c r="I314">
        <v>134</v>
      </c>
    </row>
    <row r="315" spans="1:9" x14ac:dyDescent="0.25">
      <c r="A315" t="s">
        <v>458</v>
      </c>
      <c r="B315" t="s">
        <v>69</v>
      </c>
      <c r="C315" t="s">
        <v>32</v>
      </c>
      <c r="D315">
        <v>158</v>
      </c>
      <c r="E315">
        <v>0.34</v>
      </c>
      <c r="F315" s="1">
        <v>44895</v>
      </c>
      <c r="G315" t="s">
        <v>72</v>
      </c>
      <c r="H315" t="s">
        <v>29</v>
      </c>
      <c r="I315">
        <v>191</v>
      </c>
    </row>
    <row r="316" spans="1:9" x14ac:dyDescent="0.25">
      <c r="A316" t="s">
        <v>459</v>
      </c>
      <c r="B316" t="s">
        <v>341</v>
      </c>
      <c r="C316" t="s">
        <v>20</v>
      </c>
      <c r="D316">
        <v>134</v>
      </c>
      <c r="E316">
        <v>0.23</v>
      </c>
      <c r="F316" s="1">
        <v>44895</v>
      </c>
      <c r="G316" t="s">
        <v>63</v>
      </c>
      <c r="H316" t="s">
        <v>342</v>
      </c>
      <c r="I316">
        <v>140</v>
      </c>
    </row>
    <row r="317" spans="1:9" x14ac:dyDescent="0.25">
      <c r="A317" t="s">
        <v>460</v>
      </c>
      <c r="B317" t="s">
        <v>27</v>
      </c>
      <c r="C317" t="s">
        <v>41</v>
      </c>
      <c r="D317">
        <v>130</v>
      </c>
      <c r="E317">
        <v>7.0000000000000007E-2</v>
      </c>
      <c r="F317" s="1">
        <v>44895</v>
      </c>
      <c r="G317" t="s">
        <v>63</v>
      </c>
      <c r="H317" t="s">
        <v>29</v>
      </c>
      <c r="I317">
        <v>850</v>
      </c>
    </row>
    <row r="318" spans="1:9" x14ac:dyDescent="0.25">
      <c r="A318" t="s">
        <v>461</v>
      </c>
      <c r="B318" t="s">
        <v>126</v>
      </c>
      <c r="C318" t="s">
        <v>25</v>
      </c>
      <c r="D318">
        <v>70</v>
      </c>
      <c r="F318" s="1">
        <v>44895</v>
      </c>
      <c r="G318" t="s">
        <v>21</v>
      </c>
      <c r="H318" t="s">
        <v>127</v>
      </c>
      <c r="I318">
        <v>64</v>
      </c>
    </row>
    <row r="319" spans="1:9" x14ac:dyDescent="0.25">
      <c r="A319" t="s">
        <v>462</v>
      </c>
      <c r="B319" t="s">
        <v>463</v>
      </c>
      <c r="C319" t="s">
        <v>15</v>
      </c>
      <c r="D319">
        <v>60</v>
      </c>
      <c r="E319">
        <v>0.13</v>
      </c>
      <c r="F319" s="1">
        <v>44895</v>
      </c>
      <c r="G319" t="s">
        <v>63</v>
      </c>
      <c r="H319" t="s">
        <v>29</v>
      </c>
      <c r="I319">
        <v>145</v>
      </c>
    </row>
    <row r="320" spans="1:9" x14ac:dyDescent="0.25">
      <c r="A320" t="s">
        <v>464</v>
      </c>
      <c r="B320" t="s">
        <v>137</v>
      </c>
      <c r="C320" t="s">
        <v>32</v>
      </c>
      <c r="D320">
        <v>53</v>
      </c>
      <c r="E320">
        <v>0.03</v>
      </c>
      <c r="F320" s="1">
        <v>44895</v>
      </c>
      <c r="G320" t="s">
        <v>72</v>
      </c>
      <c r="H320" t="s">
        <v>138</v>
      </c>
      <c r="I320">
        <v>544</v>
      </c>
    </row>
    <row r="321" spans="1:9" x14ac:dyDescent="0.25">
      <c r="A321" t="s">
        <v>465</v>
      </c>
      <c r="B321" t="s">
        <v>14</v>
      </c>
      <c r="C321" t="s">
        <v>25</v>
      </c>
      <c r="D321">
        <v>45</v>
      </c>
      <c r="E321">
        <v>0.05</v>
      </c>
      <c r="F321" s="1">
        <v>44895</v>
      </c>
      <c r="G321" t="s">
        <v>63</v>
      </c>
      <c r="H321" t="s">
        <v>17</v>
      </c>
      <c r="I321">
        <v>118</v>
      </c>
    </row>
    <row r="322" spans="1:9" x14ac:dyDescent="0.25">
      <c r="A322" t="s">
        <v>466</v>
      </c>
      <c r="B322" t="s">
        <v>137</v>
      </c>
      <c r="C322" t="s">
        <v>62</v>
      </c>
      <c r="D322">
        <v>40</v>
      </c>
      <c r="F322" s="1">
        <v>44895</v>
      </c>
      <c r="G322" t="s">
        <v>16</v>
      </c>
      <c r="H322" t="s">
        <v>138</v>
      </c>
    </row>
    <row r="323" spans="1:9" x14ac:dyDescent="0.25">
      <c r="A323" t="s">
        <v>467</v>
      </c>
      <c r="B323" t="s">
        <v>123</v>
      </c>
      <c r="C323" t="s">
        <v>20</v>
      </c>
      <c r="D323">
        <v>30</v>
      </c>
      <c r="E323">
        <v>0.5</v>
      </c>
      <c r="F323" s="1">
        <v>44895</v>
      </c>
      <c r="G323" t="s">
        <v>44</v>
      </c>
      <c r="H323" t="s">
        <v>124</v>
      </c>
      <c r="I323">
        <v>40</v>
      </c>
    </row>
    <row r="324" spans="1:9" x14ac:dyDescent="0.25">
      <c r="A324" t="s">
        <v>468</v>
      </c>
      <c r="B324" t="s">
        <v>36</v>
      </c>
      <c r="C324" t="s">
        <v>53</v>
      </c>
      <c r="E324">
        <v>0.13</v>
      </c>
      <c r="F324" s="1">
        <v>44895</v>
      </c>
      <c r="G324" t="s">
        <v>11</v>
      </c>
      <c r="H324" t="s">
        <v>29</v>
      </c>
      <c r="I324">
        <v>162</v>
      </c>
    </row>
    <row r="325" spans="1:9" x14ac:dyDescent="0.25">
      <c r="A325" t="s">
        <v>469</v>
      </c>
      <c r="B325" t="s">
        <v>39</v>
      </c>
      <c r="C325" t="s">
        <v>94</v>
      </c>
      <c r="F325" s="1">
        <v>44895</v>
      </c>
      <c r="G325" t="s">
        <v>16</v>
      </c>
      <c r="H325" t="s">
        <v>29</v>
      </c>
    </row>
    <row r="326" spans="1:9" x14ac:dyDescent="0.25">
      <c r="A326" t="s">
        <v>470</v>
      </c>
      <c r="B326" t="s">
        <v>36</v>
      </c>
      <c r="C326" t="s">
        <v>37</v>
      </c>
      <c r="F326" s="1">
        <v>44895</v>
      </c>
      <c r="G326" t="s">
        <v>11</v>
      </c>
      <c r="H326" t="s">
        <v>29</v>
      </c>
      <c r="I326">
        <v>1500</v>
      </c>
    </row>
    <row r="327" spans="1:9" x14ac:dyDescent="0.25">
      <c r="A327" t="s">
        <v>471</v>
      </c>
      <c r="B327" t="s">
        <v>49</v>
      </c>
      <c r="C327" t="s">
        <v>43</v>
      </c>
      <c r="E327">
        <v>0.15</v>
      </c>
      <c r="F327" s="1">
        <v>44895</v>
      </c>
      <c r="G327" t="s">
        <v>21</v>
      </c>
      <c r="H327" t="s">
        <v>29</v>
      </c>
      <c r="I327">
        <v>700</v>
      </c>
    </row>
    <row r="328" spans="1:9" x14ac:dyDescent="0.25">
      <c r="A328" t="s">
        <v>472</v>
      </c>
      <c r="B328" t="s">
        <v>213</v>
      </c>
      <c r="C328" t="s">
        <v>91</v>
      </c>
      <c r="F328" s="1">
        <v>44895</v>
      </c>
      <c r="G328" t="s">
        <v>44</v>
      </c>
      <c r="H328" t="s">
        <v>29</v>
      </c>
      <c r="I328">
        <v>167</v>
      </c>
    </row>
    <row r="329" spans="1:9" x14ac:dyDescent="0.25">
      <c r="A329" t="s">
        <v>473</v>
      </c>
      <c r="B329" t="s">
        <v>81</v>
      </c>
      <c r="C329" t="s">
        <v>28</v>
      </c>
      <c r="D329">
        <v>100</v>
      </c>
      <c r="F329" s="1">
        <v>44894</v>
      </c>
      <c r="G329" t="s">
        <v>33</v>
      </c>
      <c r="H329" t="s">
        <v>474</v>
      </c>
      <c r="I329">
        <v>378</v>
      </c>
    </row>
    <row r="330" spans="1:9" x14ac:dyDescent="0.25">
      <c r="A330" t="s">
        <v>475</v>
      </c>
      <c r="B330" t="s">
        <v>123</v>
      </c>
      <c r="C330" t="s">
        <v>20</v>
      </c>
      <c r="D330">
        <v>50</v>
      </c>
      <c r="E330">
        <v>0.25</v>
      </c>
      <c r="F330" s="1">
        <v>44894</v>
      </c>
      <c r="G330" t="s">
        <v>16</v>
      </c>
      <c r="H330" t="s">
        <v>124</v>
      </c>
      <c r="I330">
        <v>144</v>
      </c>
    </row>
    <row r="331" spans="1:9" x14ac:dyDescent="0.25">
      <c r="A331" t="s">
        <v>476</v>
      </c>
      <c r="B331" t="s">
        <v>135</v>
      </c>
      <c r="C331" t="s">
        <v>28</v>
      </c>
      <c r="D331">
        <v>10</v>
      </c>
      <c r="E331">
        <v>0.2</v>
      </c>
      <c r="F331" s="1">
        <v>44894</v>
      </c>
      <c r="G331" t="s">
        <v>16</v>
      </c>
      <c r="H331" t="s">
        <v>22</v>
      </c>
      <c r="I331">
        <v>1</v>
      </c>
    </row>
    <row r="332" spans="1:9" x14ac:dyDescent="0.25">
      <c r="A332" t="s">
        <v>477</v>
      </c>
      <c r="B332" t="s">
        <v>36</v>
      </c>
      <c r="C332" t="s">
        <v>28</v>
      </c>
      <c r="E332">
        <v>1</v>
      </c>
      <c r="F332" s="1">
        <v>44894</v>
      </c>
      <c r="G332" t="s">
        <v>16</v>
      </c>
      <c r="H332" t="s">
        <v>29</v>
      </c>
    </row>
    <row r="333" spans="1:9" x14ac:dyDescent="0.25">
      <c r="A333" t="s">
        <v>478</v>
      </c>
      <c r="B333" t="s">
        <v>36</v>
      </c>
      <c r="C333" t="s">
        <v>43</v>
      </c>
      <c r="E333">
        <v>0.18</v>
      </c>
      <c r="F333" s="1">
        <v>44894</v>
      </c>
      <c r="G333" t="s">
        <v>11</v>
      </c>
      <c r="H333" t="s">
        <v>29</v>
      </c>
      <c r="I333">
        <v>162</v>
      </c>
    </row>
    <row r="334" spans="1:9" x14ac:dyDescent="0.25">
      <c r="A334" t="s">
        <v>479</v>
      </c>
      <c r="B334" t="s">
        <v>36</v>
      </c>
      <c r="C334" t="s">
        <v>20</v>
      </c>
      <c r="E334">
        <v>0.1</v>
      </c>
      <c r="F334" s="1">
        <v>44894</v>
      </c>
      <c r="G334" t="s">
        <v>63</v>
      </c>
      <c r="H334" t="s">
        <v>29</v>
      </c>
      <c r="I334">
        <v>269</v>
      </c>
    </row>
    <row r="335" spans="1:9" x14ac:dyDescent="0.25">
      <c r="A335" t="s">
        <v>480</v>
      </c>
      <c r="B335" t="s">
        <v>426</v>
      </c>
      <c r="C335" t="s">
        <v>28</v>
      </c>
      <c r="F335" s="1">
        <v>44894</v>
      </c>
      <c r="G335" t="s">
        <v>16</v>
      </c>
      <c r="H335" t="s">
        <v>427</v>
      </c>
    </row>
    <row r="336" spans="1:9" x14ac:dyDescent="0.25">
      <c r="A336" t="s">
        <v>481</v>
      </c>
      <c r="B336" t="s">
        <v>31</v>
      </c>
      <c r="C336" t="s">
        <v>62</v>
      </c>
      <c r="E336">
        <v>0.31</v>
      </c>
      <c r="F336" s="1">
        <v>44894</v>
      </c>
      <c r="G336" t="s">
        <v>33</v>
      </c>
      <c r="H336" t="s">
        <v>34</v>
      </c>
      <c r="I336">
        <v>1100</v>
      </c>
    </row>
    <row r="337" spans="1:9" x14ac:dyDescent="0.25">
      <c r="A337" t="s">
        <v>482</v>
      </c>
      <c r="B337" t="s">
        <v>483</v>
      </c>
      <c r="C337" t="s">
        <v>32</v>
      </c>
      <c r="E337">
        <v>0.4</v>
      </c>
      <c r="F337" s="1">
        <v>44894</v>
      </c>
      <c r="G337" t="s">
        <v>21</v>
      </c>
      <c r="H337" t="s">
        <v>474</v>
      </c>
      <c r="I337">
        <v>13</v>
      </c>
    </row>
    <row r="338" spans="1:9" x14ac:dyDescent="0.25">
      <c r="A338" t="s">
        <v>484</v>
      </c>
      <c r="B338" t="s">
        <v>39</v>
      </c>
      <c r="C338" t="s">
        <v>291</v>
      </c>
      <c r="F338" s="1">
        <v>44894</v>
      </c>
      <c r="G338" t="s">
        <v>21</v>
      </c>
      <c r="H338" t="s">
        <v>29</v>
      </c>
      <c r="I338">
        <v>20</v>
      </c>
    </row>
    <row r="339" spans="1:9" x14ac:dyDescent="0.25">
      <c r="A339" t="s">
        <v>485</v>
      </c>
      <c r="B339" t="s">
        <v>126</v>
      </c>
      <c r="C339" t="s">
        <v>62</v>
      </c>
      <c r="D339">
        <v>500</v>
      </c>
      <c r="E339">
        <v>0.5</v>
      </c>
      <c r="F339" s="1">
        <v>44893</v>
      </c>
      <c r="G339" t="s">
        <v>72</v>
      </c>
      <c r="H339" t="s">
        <v>127</v>
      </c>
      <c r="I339">
        <v>604</v>
      </c>
    </row>
    <row r="340" spans="1:9" x14ac:dyDescent="0.25">
      <c r="A340" t="s">
        <v>486</v>
      </c>
      <c r="B340" t="s">
        <v>147</v>
      </c>
      <c r="C340" t="s">
        <v>37</v>
      </c>
      <c r="D340">
        <v>300</v>
      </c>
      <c r="E340">
        <v>0.2</v>
      </c>
      <c r="F340" s="1">
        <v>44893</v>
      </c>
      <c r="G340" t="s">
        <v>16</v>
      </c>
      <c r="H340" t="s">
        <v>148</v>
      </c>
      <c r="I340">
        <v>260</v>
      </c>
    </row>
    <row r="341" spans="1:9" x14ac:dyDescent="0.25">
      <c r="A341" t="s">
        <v>487</v>
      </c>
      <c r="B341" t="s">
        <v>14</v>
      </c>
      <c r="C341" t="s">
        <v>488</v>
      </c>
      <c r="D341">
        <v>200</v>
      </c>
      <c r="E341">
        <v>0.4</v>
      </c>
      <c r="F341" s="1">
        <v>44893</v>
      </c>
      <c r="G341" t="s">
        <v>21</v>
      </c>
      <c r="H341" t="s">
        <v>17</v>
      </c>
    </row>
    <row r="342" spans="1:9" x14ac:dyDescent="0.25">
      <c r="A342" t="s">
        <v>489</v>
      </c>
      <c r="B342" t="s">
        <v>423</v>
      </c>
      <c r="C342" t="s">
        <v>25</v>
      </c>
      <c r="D342">
        <v>90</v>
      </c>
      <c r="E342">
        <v>0.06</v>
      </c>
      <c r="F342" s="1">
        <v>44893</v>
      </c>
      <c r="G342" t="s">
        <v>72</v>
      </c>
      <c r="H342" t="s">
        <v>109</v>
      </c>
      <c r="I342">
        <v>483</v>
      </c>
    </row>
    <row r="343" spans="1:9" x14ac:dyDescent="0.25">
      <c r="A343" t="s">
        <v>490</v>
      </c>
      <c r="B343" t="s">
        <v>341</v>
      </c>
      <c r="C343" t="s">
        <v>32</v>
      </c>
      <c r="D343">
        <v>67</v>
      </c>
      <c r="E343">
        <v>0.08</v>
      </c>
      <c r="F343" s="1">
        <v>44893</v>
      </c>
      <c r="G343" t="s">
        <v>16</v>
      </c>
      <c r="H343" t="s">
        <v>342</v>
      </c>
      <c r="I343">
        <v>245</v>
      </c>
    </row>
    <row r="344" spans="1:9" x14ac:dyDescent="0.25">
      <c r="A344" t="s">
        <v>491</v>
      </c>
      <c r="B344" t="s">
        <v>27</v>
      </c>
      <c r="C344" t="s">
        <v>28</v>
      </c>
      <c r="D344">
        <v>33</v>
      </c>
      <c r="E344">
        <v>0.33</v>
      </c>
      <c r="F344" s="1">
        <v>44893</v>
      </c>
      <c r="G344" t="s">
        <v>21</v>
      </c>
      <c r="H344" t="s">
        <v>29</v>
      </c>
      <c r="I344">
        <v>100</v>
      </c>
    </row>
    <row r="345" spans="1:9" x14ac:dyDescent="0.25">
      <c r="A345" t="s">
        <v>492</v>
      </c>
      <c r="B345" t="s">
        <v>126</v>
      </c>
      <c r="C345" t="s">
        <v>62</v>
      </c>
      <c r="D345">
        <v>25</v>
      </c>
      <c r="E345">
        <v>0.1</v>
      </c>
      <c r="F345" s="1">
        <v>44893</v>
      </c>
      <c r="G345" t="s">
        <v>72</v>
      </c>
      <c r="H345" t="s">
        <v>127</v>
      </c>
      <c r="I345">
        <v>87</v>
      </c>
    </row>
    <row r="346" spans="1:9" x14ac:dyDescent="0.25">
      <c r="A346" t="s">
        <v>493</v>
      </c>
      <c r="B346" t="s">
        <v>27</v>
      </c>
      <c r="C346" t="s">
        <v>28</v>
      </c>
      <c r="E346">
        <v>1</v>
      </c>
      <c r="F346" s="1">
        <v>44893</v>
      </c>
      <c r="G346" t="s">
        <v>74</v>
      </c>
      <c r="H346" t="s">
        <v>29</v>
      </c>
      <c r="I346">
        <v>1000</v>
      </c>
    </row>
    <row r="347" spans="1:9" x14ac:dyDescent="0.25">
      <c r="A347" t="s">
        <v>494</v>
      </c>
      <c r="B347" t="s">
        <v>123</v>
      </c>
      <c r="C347" t="s">
        <v>25</v>
      </c>
      <c r="F347" s="1">
        <v>44893</v>
      </c>
      <c r="G347" t="s">
        <v>16</v>
      </c>
      <c r="H347" t="s">
        <v>124</v>
      </c>
      <c r="I347">
        <v>50</v>
      </c>
    </row>
    <row r="348" spans="1:9" x14ac:dyDescent="0.25">
      <c r="A348" t="s">
        <v>495</v>
      </c>
      <c r="B348" t="s">
        <v>49</v>
      </c>
      <c r="C348" t="s">
        <v>60</v>
      </c>
      <c r="F348" s="1">
        <v>44893</v>
      </c>
      <c r="G348" t="s">
        <v>21</v>
      </c>
      <c r="H348" t="s">
        <v>29</v>
      </c>
      <c r="I348">
        <v>11</v>
      </c>
    </row>
    <row r="349" spans="1:9" x14ac:dyDescent="0.25">
      <c r="A349" t="s">
        <v>496</v>
      </c>
      <c r="B349" t="s">
        <v>144</v>
      </c>
      <c r="C349" t="s">
        <v>28</v>
      </c>
      <c r="F349" s="1">
        <v>44893</v>
      </c>
      <c r="G349" t="s">
        <v>63</v>
      </c>
      <c r="H349" t="s">
        <v>109</v>
      </c>
      <c r="I349">
        <v>103</v>
      </c>
    </row>
    <row r="350" spans="1:9" x14ac:dyDescent="0.25">
      <c r="A350" t="s">
        <v>497</v>
      </c>
      <c r="B350" t="s">
        <v>36</v>
      </c>
      <c r="C350" t="s">
        <v>86</v>
      </c>
      <c r="E350">
        <v>0.4</v>
      </c>
      <c r="F350" s="1">
        <v>44893</v>
      </c>
      <c r="G350" t="s">
        <v>63</v>
      </c>
      <c r="H350" t="s">
        <v>29</v>
      </c>
      <c r="I350">
        <v>78</v>
      </c>
    </row>
    <row r="351" spans="1:9" x14ac:dyDescent="0.25">
      <c r="A351" t="s">
        <v>498</v>
      </c>
      <c r="B351" t="s">
        <v>31</v>
      </c>
      <c r="C351" t="s">
        <v>32</v>
      </c>
      <c r="E351">
        <v>0.24</v>
      </c>
      <c r="F351" s="1">
        <v>44892</v>
      </c>
      <c r="G351" t="s">
        <v>16</v>
      </c>
      <c r="H351" t="s">
        <v>34</v>
      </c>
      <c r="I351">
        <v>22</v>
      </c>
    </row>
    <row r="352" spans="1:9" x14ac:dyDescent="0.25">
      <c r="A352" t="s">
        <v>499</v>
      </c>
      <c r="B352" t="s">
        <v>123</v>
      </c>
      <c r="C352" t="s">
        <v>32</v>
      </c>
      <c r="F352" s="1">
        <v>44891</v>
      </c>
      <c r="G352" t="s">
        <v>16</v>
      </c>
      <c r="H352" t="s">
        <v>124</v>
      </c>
      <c r="I352">
        <v>389</v>
      </c>
    </row>
    <row r="353" spans="1:9" x14ac:dyDescent="0.25">
      <c r="A353" t="s">
        <v>500</v>
      </c>
      <c r="B353" t="s">
        <v>14</v>
      </c>
      <c r="C353" t="s">
        <v>10</v>
      </c>
      <c r="D353">
        <v>150</v>
      </c>
      <c r="E353">
        <v>0.05</v>
      </c>
      <c r="F353" s="1">
        <v>44890</v>
      </c>
      <c r="G353" t="s">
        <v>179</v>
      </c>
      <c r="H353" t="s">
        <v>17</v>
      </c>
      <c r="I353">
        <v>1700</v>
      </c>
    </row>
    <row r="354" spans="1:9" x14ac:dyDescent="0.25">
      <c r="A354" t="s">
        <v>501</v>
      </c>
      <c r="B354" t="s">
        <v>123</v>
      </c>
      <c r="C354" t="s">
        <v>94</v>
      </c>
      <c r="D354">
        <v>70</v>
      </c>
      <c r="E354">
        <v>0.2</v>
      </c>
      <c r="F354" s="1">
        <v>44890</v>
      </c>
      <c r="G354" t="s">
        <v>16</v>
      </c>
      <c r="H354" t="s">
        <v>124</v>
      </c>
      <c r="I354">
        <v>157</v>
      </c>
    </row>
    <row r="355" spans="1:9" x14ac:dyDescent="0.25">
      <c r="A355" t="s">
        <v>502</v>
      </c>
      <c r="B355" t="s">
        <v>426</v>
      </c>
      <c r="C355" t="s">
        <v>41</v>
      </c>
      <c r="D355">
        <v>27</v>
      </c>
      <c r="E355">
        <v>0.09</v>
      </c>
      <c r="F355" s="1">
        <v>44890</v>
      </c>
      <c r="G355" t="s">
        <v>21</v>
      </c>
      <c r="H355" t="s">
        <v>427</v>
      </c>
      <c r="I355">
        <v>43</v>
      </c>
    </row>
    <row r="356" spans="1:9" x14ac:dyDescent="0.25">
      <c r="A356" t="s">
        <v>503</v>
      </c>
      <c r="B356" t="s">
        <v>137</v>
      </c>
      <c r="C356" t="s">
        <v>28</v>
      </c>
      <c r="D356">
        <v>100</v>
      </c>
      <c r="E356">
        <v>0.38</v>
      </c>
      <c r="F356" s="1">
        <v>44889</v>
      </c>
      <c r="G356" t="s">
        <v>21</v>
      </c>
      <c r="H356" t="s">
        <v>138</v>
      </c>
      <c r="I356">
        <v>17</v>
      </c>
    </row>
    <row r="357" spans="1:9" x14ac:dyDescent="0.25">
      <c r="A357" t="s">
        <v>504</v>
      </c>
      <c r="B357" t="s">
        <v>426</v>
      </c>
      <c r="C357" t="s">
        <v>28</v>
      </c>
      <c r="D357">
        <v>20</v>
      </c>
      <c r="E357">
        <v>0.2</v>
      </c>
      <c r="F357" s="1">
        <v>44889</v>
      </c>
      <c r="G357" t="s">
        <v>16</v>
      </c>
      <c r="H357" t="s">
        <v>427</v>
      </c>
      <c r="I357">
        <v>3</v>
      </c>
    </row>
    <row r="358" spans="1:9" x14ac:dyDescent="0.25">
      <c r="A358" t="s">
        <v>505</v>
      </c>
      <c r="B358" t="s">
        <v>19</v>
      </c>
      <c r="C358" t="s">
        <v>41</v>
      </c>
      <c r="F358" s="1">
        <v>44889</v>
      </c>
      <c r="G358" t="s">
        <v>44</v>
      </c>
      <c r="H358" t="s">
        <v>22</v>
      </c>
    </row>
    <row r="359" spans="1:9" x14ac:dyDescent="0.25">
      <c r="A359" t="s">
        <v>506</v>
      </c>
      <c r="B359" t="s">
        <v>507</v>
      </c>
      <c r="C359" t="s">
        <v>10</v>
      </c>
      <c r="F359" s="1">
        <v>44889</v>
      </c>
      <c r="G359" t="s">
        <v>63</v>
      </c>
      <c r="H359" t="s">
        <v>508</v>
      </c>
    </row>
    <row r="360" spans="1:9" x14ac:dyDescent="0.25">
      <c r="A360" t="s">
        <v>509</v>
      </c>
      <c r="B360" t="s">
        <v>213</v>
      </c>
      <c r="C360" t="s">
        <v>32</v>
      </c>
      <c r="E360">
        <v>1</v>
      </c>
      <c r="F360" s="1">
        <v>44888</v>
      </c>
      <c r="G360" t="s">
        <v>202</v>
      </c>
      <c r="H360" t="s">
        <v>29</v>
      </c>
      <c r="I360">
        <v>2</v>
      </c>
    </row>
    <row r="361" spans="1:9" x14ac:dyDescent="0.25">
      <c r="A361" t="s">
        <v>510</v>
      </c>
      <c r="B361" t="s">
        <v>144</v>
      </c>
      <c r="C361" t="s">
        <v>20</v>
      </c>
      <c r="E361">
        <v>1</v>
      </c>
      <c r="F361" s="1">
        <v>44888</v>
      </c>
      <c r="G361" t="s">
        <v>202</v>
      </c>
      <c r="H361" t="s">
        <v>109</v>
      </c>
      <c r="I361">
        <v>6</v>
      </c>
    </row>
    <row r="362" spans="1:9" x14ac:dyDescent="0.25">
      <c r="A362" t="s">
        <v>511</v>
      </c>
      <c r="B362" t="s">
        <v>512</v>
      </c>
      <c r="C362" t="s">
        <v>94</v>
      </c>
      <c r="E362">
        <v>0.5</v>
      </c>
      <c r="F362" s="1">
        <v>44888</v>
      </c>
      <c r="G362" t="s">
        <v>11</v>
      </c>
      <c r="H362" t="s">
        <v>513</v>
      </c>
      <c r="I362">
        <v>264</v>
      </c>
    </row>
    <row r="363" spans="1:9" x14ac:dyDescent="0.25">
      <c r="A363" t="s">
        <v>514</v>
      </c>
      <c r="B363" t="s">
        <v>341</v>
      </c>
      <c r="C363" t="s">
        <v>20</v>
      </c>
      <c r="D363">
        <v>160</v>
      </c>
      <c r="E363">
        <v>0.08</v>
      </c>
      <c r="F363" s="1">
        <v>44887</v>
      </c>
      <c r="G363" t="s">
        <v>63</v>
      </c>
      <c r="H363" t="s">
        <v>342</v>
      </c>
      <c r="I363">
        <v>92</v>
      </c>
    </row>
    <row r="364" spans="1:9" x14ac:dyDescent="0.25">
      <c r="A364" t="s">
        <v>515</v>
      </c>
      <c r="B364" t="s">
        <v>205</v>
      </c>
      <c r="C364" t="s">
        <v>20</v>
      </c>
      <c r="D364">
        <v>80</v>
      </c>
      <c r="E364">
        <v>0.08</v>
      </c>
      <c r="F364" s="1">
        <v>44887</v>
      </c>
      <c r="G364" t="s">
        <v>74</v>
      </c>
      <c r="H364" t="s">
        <v>205</v>
      </c>
      <c r="I364">
        <v>1000</v>
      </c>
    </row>
    <row r="365" spans="1:9" x14ac:dyDescent="0.25">
      <c r="A365" t="s">
        <v>516</v>
      </c>
      <c r="B365" t="s">
        <v>205</v>
      </c>
      <c r="C365" t="s">
        <v>41</v>
      </c>
      <c r="F365" s="1">
        <v>44887</v>
      </c>
      <c r="G365" t="s">
        <v>63</v>
      </c>
      <c r="H365" t="s">
        <v>205</v>
      </c>
      <c r="I365">
        <v>57</v>
      </c>
    </row>
    <row r="366" spans="1:9" x14ac:dyDescent="0.25">
      <c r="A366" t="s">
        <v>517</v>
      </c>
      <c r="B366" t="s">
        <v>36</v>
      </c>
      <c r="C366" t="s">
        <v>43</v>
      </c>
      <c r="F366" s="1">
        <v>44887</v>
      </c>
      <c r="G366" t="s">
        <v>11</v>
      </c>
      <c r="H366" t="s">
        <v>29</v>
      </c>
      <c r="I366">
        <v>809</v>
      </c>
    </row>
    <row r="367" spans="1:9" x14ac:dyDescent="0.25">
      <c r="A367" t="s">
        <v>518</v>
      </c>
      <c r="B367" t="s">
        <v>242</v>
      </c>
      <c r="C367" t="s">
        <v>32</v>
      </c>
      <c r="F367" s="1">
        <v>44887</v>
      </c>
      <c r="G367" t="s">
        <v>16</v>
      </c>
      <c r="H367" t="s">
        <v>243</v>
      </c>
      <c r="I367">
        <v>770</v>
      </c>
    </row>
    <row r="368" spans="1:9" x14ac:dyDescent="0.25">
      <c r="A368" t="s">
        <v>519</v>
      </c>
      <c r="B368" t="s">
        <v>520</v>
      </c>
      <c r="C368" t="s">
        <v>41</v>
      </c>
      <c r="D368">
        <v>93</v>
      </c>
      <c r="E368">
        <v>0.1</v>
      </c>
      <c r="F368" s="1">
        <v>44886</v>
      </c>
      <c r="G368" t="s">
        <v>33</v>
      </c>
      <c r="H368" t="s">
        <v>29</v>
      </c>
      <c r="I368">
        <v>804</v>
      </c>
    </row>
    <row r="369" spans="1:9" x14ac:dyDescent="0.25">
      <c r="A369" t="s">
        <v>521</v>
      </c>
      <c r="B369" t="s">
        <v>39</v>
      </c>
      <c r="C369" t="s">
        <v>91</v>
      </c>
      <c r="E369">
        <v>0.15</v>
      </c>
      <c r="F369" s="1">
        <v>44886</v>
      </c>
      <c r="G369" t="s">
        <v>47</v>
      </c>
      <c r="H369" t="s">
        <v>29</v>
      </c>
      <c r="I369">
        <v>481</v>
      </c>
    </row>
    <row r="370" spans="1:9" x14ac:dyDescent="0.25">
      <c r="A370" t="s">
        <v>522</v>
      </c>
      <c r="B370" t="s">
        <v>132</v>
      </c>
      <c r="C370" t="s">
        <v>32</v>
      </c>
      <c r="E370">
        <v>1</v>
      </c>
      <c r="F370" s="1">
        <v>44886</v>
      </c>
      <c r="G370" t="s">
        <v>16</v>
      </c>
      <c r="H370" t="s">
        <v>29</v>
      </c>
    </row>
    <row r="371" spans="1:9" x14ac:dyDescent="0.25">
      <c r="A371" t="s">
        <v>523</v>
      </c>
      <c r="B371" t="s">
        <v>426</v>
      </c>
      <c r="C371" t="s">
        <v>20</v>
      </c>
      <c r="F371" s="1">
        <v>44886</v>
      </c>
      <c r="G371" t="s">
        <v>11</v>
      </c>
      <c r="H371" t="s">
        <v>427</v>
      </c>
      <c r="I371">
        <v>1200</v>
      </c>
    </row>
    <row r="372" spans="1:9" x14ac:dyDescent="0.25">
      <c r="A372" t="s">
        <v>524</v>
      </c>
      <c r="B372" t="s">
        <v>24</v>
      </c>
      <c r="C372" t="s">
        <v>41</v>
      </c>
      <c r="D372">
        <v>100</v>
      </c>
      <c r="E372">
        <v>0.04</v>
      </c>
      <c r="F372" s="1">
        <v>44884</v>
      </c>
      <c r="G372" t="s">
        <v>179</v>
      </c>
      <c r="H372" t="s">
        <v>17</v>
      </c>
      <c r="I372">
        <v>914</v>
      </c>
    </row>
    <row r="373" spans="1:9" x14ac:dyDescent="0.25">
      <c r="A373" t="s">
        <v>184</v>
      </c>
      <c r="B373" t="s">
        <v>185</v>
      </c>
      <c r="C373" t="s">
        <v>94</v>
      </c>
      <c r="D373">
        <v>1500</v>
      </c>
      <c r="E373">
        <v>0.08</v>
      </c>
      <c r="F373" s="1">
        <v>44883</v>
      </c>
      <c r="G373" t="s">
        <v>11</v>
      </c>
      <c r="H373" t="s">
        <v>29</v>
      </c>
      <c r="I373">
        <v>1600</v>
      </c>
    </row>
    <row r="374" spans="1:9" x14ac:dyDescent="0.25">
      <c r="A374" t="s">
        <v>525</v>
      </c>
      <c r="B374" t="s">
        <v>36</v>
      </c>
      <c r="C374" t="s">
        <v>94</v>
      </c>
      <c r="D374">
        <v>300</v>
      </c>
      <c r="E374">
        <v>0.2</v>
      </c>
      <c r="F374" s="1">
        <v>44883</v>
      </c>
      <c r="G374" t="s">
        <v>72</v>
      </c>
      <c r="H374" t="s">
        <v>29</v>
      </c>
      <c r="I374">
        <v>2100</v>
      </c>
    </row>
    <row r="375" spans="1:9" x14ac:dyDescent="0.25">
      <c r="A375" t="s">
        <v>526</v>
      </c>
      <c r="B375" t="s">
        <v>36</v>
      </c>
      <c r="C375" t="s">
        <v>43</v>
      </c>
      <c r="D375">
        <v>105</v>
      </c>
      <c r="E375">
        <v>0.2</v>
      </c>
      <c r="F375" s="1">
        <v>44883</v>
      </c>
      <c r="G375" t="s">
        <v>74</v>
      </c>
      <c r="H375" t="s">
        <v>29</v>
      </c>
      <c r="I375">
        <v>459</v>
      </c>
    </row>
    <row r="376" spans="1:9" x14ac:dyDescent="0.25">
      <c r="A376" t="s">
        <v>527</v>
      </c>
      <c r="B376" t="s">
        <v>123</v>
      </c>
      <c r="C376" t="s">
        <v>94</v>
      </c>
      <c r="D376">
        <v>57</v>
      </c>
      <c r="F376" s="1">
        <v>44883</v>
      </c>
      <c r="G376" t="s">
        <v>63</v>
      </c>
      <c r="H376" t="s">
        <v>124</v>
      </c>
      <c r="I376">
        <v>34</v>
      </c>
    </row>
    <row r="377" spans="1:9" x14ac:dyDescent="0.25">
      <c r="A377" t="s">
        <v>528</v>
      </c>
      <c r="B377" t="s">
        <v>27</v>
      </c>
      <c r="C377" t="s">
        <v>32</v>
      </c>
      <c r="E377">
        <v>0.25</v>
      </c>
      <c r="F377" s="1">
        <v>44883</v>
      </c>
      <c r="G377" t="s">
        <v>72</v>
      </c>
      <c r="H377" t="s">
        <v>29</v>
      </c>
      <c r="I377">
        <v>281</v>
      </c>
    </row>
    <row r="378" spans="1:9" x14ac:dyDescent="0.25">
      <c r="A378" t="s">
        <v>529</v>
      </c>
      <c r="B378" t="s">
        <v>147</v>
      </c>
      <c r="C378" t="s">
        <v>94</v>
      </c>
      <c r="F378" s="1">
        <v>44883</v>
      </c>
      <c r="G378" t="s">
        <v>74</v>
      </c>
      <c r="H378" t="s">
        <v>148</v>
      </c>
      <c r="I378">
        <v>1600</v>
      </c>
    </row>
    <row r="379" spans="1:9" x14ac:dyDescent="0.25">
      <c r="A379" t="s">
        <v>530</v>
      </c>
      <c r="B379" t="s">
        <v>402</v>
      </c>
      <c r="C379" t="s">
        <v>28</v>
      </c>
      <c r="F379" s="1">
        <v>44883</v>
      </c>
      <c r="G379" t="s">
        <v>16</v>
      </c>
      <c r="H379" t="s">
        <v>29</v>
      </c>
    </row>
    <row r="380" spans="1:9" x14ac:dyDescent="0.25">
      <c r="A380" t="s">
        <v>531</v>
      </c>
      <c r="B380" t="s">
        <v>341</v>
      </c>
      <c r="C380" t="s">
        <v>25</v>
      </c>
      <c r="F380" s="1">
        <v>44883</v>
      </c>
      <c r="G380" t="s">
        <v>16</v>
      </c>
      <c r="H380" t="s">
        <v>342</v>
      </c>
      <c r="I380">
        <v>205</v>
      </c>
    </row>
    <row r="381" spans="1:9" x14ac:dyDescent="0.25">
      <c r="A381" t="s">
        <v>532</v>
      </c>
      <c r="B381" t="s">
        <v>46</v>
      </c>
      <c r="C381" t="s">
        <v>10</v>
      </c>
      <c r="E381">
        <v>0.25</v>
      </c>
      <c r="F381" s="1">
        <v>44883</v>
      </c>
      <c r="G381" t="s">
        <v>44</v>
      </c>
      <c r="H381" t="s">
        <v>29</v>
      </c>
      <c r="I381">
        <v>18</v>
      </c>
    </row>
    <row r="382" spans="1:9" x14ac:dyDescent="0.25">
      <c r="A382" t="s">
        <v>533</v>
      </c>
      <c r="B382" t="s">
        <v>36</v>
      </c>
      <c r="C382" t="s">
        <v>10</v>
      </c>
      <c r="D382">
        <v>200</v>
      </c>
      <c r="E382">
        <v>7.0000000000000007E-2</v>
      </c>
      <c r="F382" s="1">
        <v>44882</v>
      </c>
      <c r="G382" t="s">
        <v>11</v>
      </c>
      <c r="H382" t="s">
        <v>29</v>
      </c>
      <c r="I382">
        <v>208</v>
      </c>
    </row>
    <row r="383" spans="1:9" x14ac:dyDescent="0.25">
      <c r="A383" t="s">
        <v>534</v>
      </c>
      <c r="B383" t="s">
        <v>27</v>
      </c>
      <c r="C383" t="s">
        <v>60</v>
      </c>
      <c r="D383">
        <v>180</v>
      </c>
      <c r="F383" s="1">
        <v>44882</v>
      </c>
      <c r="G383" t="s">
        <v>72</v>
      </c>
      <c r="H383" t="s">
        <v>29</v>
      </c>
      <c r="I383">
        <v>472</v>
      </c>
    </row>
    <row r="384" spans="1:9" x14ac:dyDescent="0.25">
      <c r="A384" t="s">
        <v>535</v>
      </c>
      <c r="B384" t="s">
        <v>185</v>
      </c>
      <c r="C384" t="s">
        <v>60</v>
      </c>
      <c r="D384">
        <v>113</v>
      </c>
      <c r="F384" s="1">
        <v>44882</v>
      </c>
      <c r="G384" t="s">
        <v>11</v>
      </c>
      <c r="H384" t="s">
        <v>29</v>
      </c>
    </row>
    <row r="385" spans="1:9" x14ac:dyDescent="0.25">
      <c r="A385" t="s">
        <v>536</v>
      </c>
      <c r="B385" t="s">
        <v>537</v>
      </c>
      <c r="C385" t="s">
        <v>32</v>
      </c>
      <c r="D385">
        <v>72</v>
      </c>
      <c r="E385">
        <v>0.33</v>
      </c>
      <c r="F385" s="1">
        <v>44882</v>
      </c>
      <c r="G385" t="s">
        <v>16</v>
      </c>
      <c r="H385" t="s">
        <v>12</v>
      </c>
      <c r="I385">
        <v>281</v>
      </c>
    </row>
    <row r="386" spans="1:9" x14ac:dyDescent="0.25">
      <c r="A386" t="s">
        <v>538</v>
      </c>
      <c r="B386" t="s">
        <v>27</v>
      </c>
      <c r="C386" t="s">
        <v>291</v>
      </c>
      <c r="D386">
        <v>58</v>
      </c>
      <c r="F386" s="1">
        <v>44882</v>
      </c>
      <c r="G386" t="s">
        <v>63</v>
      </c>
      <c r="H386" t="s">
        <v>29</v>
      </c>
      <c r="I386">
        <v>54</v>
      </c>
    </row>
    <row r="387" spans="1:9" x14ac:dyDescent="0.25">
      <c r="A387" t="s">
        <v>528</v>
      </c>
      <c r="B387" t="s">
        <v>27</v>
      </c>
      <c r="C387" t="s">
        <v>32</v>
      </c>
      <c r="D387">
        <v>37</v>
      </c>
      <c r="E387">
        <v>0.25</v>
      </c>
      <c r="F387" s="1">
        <v>44882</v>
      </c>
      <c r="G387" t="s">
        <v>72</v>
      </c>
      <c r="H387" t="s">
        <v>29</v>
      </c>
      <c r="I387">
        <v>281</v>
      </c>
    </row>
    <row r="388" spans="1:9" x14ac:dyDescent="0.25">
      <c r="A388" t="s">
        <v>539</v>
      </c>
      <c r="B388" t="s">
        <v>144</v>
      </c>
      <c r="C388" t="s">
        <v>62</v>
      </c>
      <c r="D388">
        <v>34</v>
      </c>
      <c r="E388">
        <v>0.19</v>
      </c>
      <c r="F388" s="1">
        <v>44882</v>
      </c>
      <c r="G388" t="s">
        <v>63</v>
      </c>
      <c r="H388" t="s">
        <v>109</v>
      </c>
      <c r="I388">
        <v>73</v>
      </c>
    </row>
    <row r="389" spans="1:9" x14ac:dyDescent="0.25">
      <c r="A389" t="s">
        <v>540</v>
      </c>
      <c r="B389" t="s">
        <v>144</v>
      </c>
      <c r="C389" t="s">
        <v>32</v>
      </c>
      <c r="D389">
        <v>15</v>
      </c>
      <c r="E389">
        <v>0.04</v>
      </c>
      <c r="F389" s="1">
        <v>44882</v>
      </c>
      <c r="G389" t="s">
        <v>72</v>
      </c>
      <c r="H389" t="s">
        <v>109</v>
      </c>
      <c r="I389">
        <v>278</v>
      </c>
    </row>
    <row r="390" spans="1:9" x14ac:dyDescent="0.25">
      <c r="A390" t="s">
        <v>541</v>
      </c>
      <c r="B390" t="s">
        <v>542</v>
      </c>
      <c r="C390" t="s">
        <v>15</v>
      </c>
      <c r="D390">
        <v>9</v>
      </c>
      <c r="E390">
        <v>0.09</v>
      </c>
      <c r="F390" s="1">
        <v>44882</v>
      </c>
      <c r="G390" t="s">
        <v>21</v>
      </c>
      <c r="H390" t="s">
        <v>543</v>
      </c>
      <c r="I390">
        <v>35</v>
      </c>
    </row>
    <row r="391" spans="1:9" x14ac:dyDescent="0.25">
      <c r="A391" t="s">
        <v>544</v>
      </c>
      <c r="B391" t="s">
        <v>251</v>
      </c>
      <c r="C391" t="s">
        <v>62</v>
      </c>
      <c r="E391">
        <v>0.17</v>
      </c>
      <c r="F391" s="1">
        <v>44882</v>
      </c>
      <c r="G391" t="s">
        <v>33</v>
      </c>
      <c r="H391" t="s">
        <v>29</v>
      </c>
      <c r="I391">
        <v>188</v>
      </c>
    </row>
    <row r="392" spans="1:9" x14ac:dyDescent="0.25">
      <c r="A392" t="s">
        <v>545</v>
      </c>
      <c r="B392" t="s">
        <v>27</v>
      </c>
      <c r="C392" t="s">
        <v>10</v>
      </c>
      <c r="E392">
        <v>0.14000000000000001</v>
      </c>
      <c r="F392" s="1">
        <v>44882</v>
      </c>
      <c r="G392" t="s">
        <v>44</v>
      </c>
      <c r="H392" t="s">
        <v>29</v>
      </c>
    </row>
    <row r="393" spans="1:9" x14ac:dyDescent="0.25">
      <c r="A393" t="s">
        <v>546</v>
      </c>
      <c r="B393" t="s">
        <v>98</v>
      </c>
      <c r="C393" t="s">
        <v>62</v>
      </c>
      <c r="E393">
        <v>0.13</v>
      </c>
      <c r="F393" s="1">
        <v>44882</v>
      </c>
      <c r="G393" t="s">
        <v>33</v>
      </c>
      <c r="H393" t="s">
        <v>109</v>
      </c>
      <c r="I393">
        <v>148</v>
      </c>
    </row>
    <row r="394" spans="1:9" x14ac:dyDescent="0.25">
      <c r="A394" t="s">
        <v>289</v>
      </c>
      <c r="B394" t="s">
        <v>49</v>
      </c>
      <c r="C394" t="s">
        <v>20</v>
      </c>
      <c r="D394">
        <v>10000</v>
      </c>
      <c r="E394">
        <v>0.03</v>
      </c>
      <c r="F394" s="1">
        <v>44881</v>
      </c>
      <c r="G394" t="s">
        <v>11</v>
      </c>
      <c r="H394" t="s">
        <v>29</v>
      </c>
      <c r="I394">
        <v>108</v>
      </c>
    </row>
    <row r="395" spans="1:9" x14ac:dyDescent="0.25">
      <c r="A395" t="s">
        <v>547</v>
      </c>
      <c r="B395" t="s">
        <v>36</v>
      </c>
      <c r="C395" t="s">
        <v>115</v>
      </c>
      <c r="D395">
        <v>4100</v>
      </c>
      <c r="E395">
        <v>0.05</v>
      </c>
      <c r="F395" s="1">
        <v>44881</v>
      </c>
      <c r="G395" t="s">
        <v>11</v>
      </c>
      <c r="H395" t="s">
        <v>29</v>
      </c>
      <c r="I395">
        <v>2</v>
      </c>
    </row>
    <row r="396" spans="1:9" x14ac:dyDescent="0.25">
      <c r="A396" t="s">
        <v>548</v>
      </c>
      <c r="B396" t="s">
        <v>549</v>
      </c>
      <c r="C396" t="s">
        <v>41</v>
      </c>
      <c r="D396">
        <v>211</v>
      </c>
      <c r="E396">
        <v>0.21</v>
      </c>
      <c r="F396" s="1">
        <v>44881</v>
      </c>
      <c r="G396" t="s">
        <v>33</v>
      </c>
      <c r="H396" t="s">
        <v>550</v>
      </c>
      <c r="I396">
        <v>157</v>
      </c>
    </row>
    <row r="397" spans="1:9" x14ac:dyDescent="0.25">
      <c r="A397" t="s">
        <v>551</v>
      </c>
      <c r="B397" t="s">
        <v>542</v>
      </c>
      <c r="C397" t="s">
        <v>15</v>
      </c>
      <c r="D397">
        <v>200</v>
      </c>
      <c r="E397">
        <v>0.4</v>
      </c>
      <c r="F397" s="1">
        <v>44881</v>
      </c>
      <c r="G397" t="s">
        <v>16</v>
      </c>
      <c r="H397" t="s">
        <v>543</v>
      </c>
      <c r="I397">
        <v>889</v>
      </c>
    </row>
    <row r="398" spans="1:9" x14ac:dyDescent="0.25">
      <c r="A398" t="s">
        <v>552</v>
      </c>
      <c r="B398" t="s">
        <v>27</v>
      </c>
      <c r="C398" t="s">
        <v>62</v>
      </c>
      <c r="D398">
        <v>120</v>
      </c>
      <c r="E398">
        <v>0.1</v>
      </c>
      <c r="F398" s="1">
        <v>44881</v>
      </c>
      <c r="G398" t="s">
        <v>11</v>
      </c>
      <c r="H398" t="s">
        <v>29</v>
      </c>
      <c r="I398">
        <v>235</v>
      </c>
    </row>
    <row r="399" spans="1:9" x14ac:dyDescent="0.25">
      <c r="A399" t="s">
        <v>553</v>
      </c>
      <c r="B399" t="s">
        <v>39</v>
      </c>
      <c r="C399" t="s">
        <v>20</v>
      </c>
      <c r="D399">
        <v>90</v>
      </c>
      <c r="E399">
        <v>0.11</v>
      </c>
      <c r="F399" s="1">
        <v>44881</v>
      </c>
      <c r="G399" t="s">
        <v>47</v>
      </c>
      <c r="H399" t="s">
        <v>29</v>
      </c>
      <c r="I399">
        <v>452</v>
      </c>
    </row>
    <row r="400" spans="1:9" x14ac:dyDescent="0.25">
      <c r="A400" t="s">
        <v>554</v>
      </c>
      <c r="B400" t="s">
        <v>555</v>
      </c>
      <c r="C400" t="s">
        <v>62</v>
      </c>
      <c r="D400">
        <v>76</v>
      </c>
      <c r="E400">
        <v>0.23</v>
      </c>
      <c r="F400" s="1">
        <v>44881</v>
      </c>
      <c r="G400" t="s">
        <v>63</v>
      </c>
      <c r="H400" t="s">
        <v>29</v>
      </c>
      <c r="I400">
        <v>56</v>
      </c>
    </row>
    <row r="401" spans="1:9" x14ac:dyDescent="0.25">
      <c r="A401" t="s">
        <v>556</v>
      </c>
      <c r="B401" t="s">
        <v>27</v>
      </c>
      <c r="C401" t="s">
        <v>15</v>
      </c>
      <c r="D401">
        <v>70</v>
      </c>
      <c r="E401">
        <v>0.09</v>
      </c>
      <c r="F401" s="1">
        <v>44881</v>
      </c>
      <c r="G401" t="s">
        <v>16</v>
      </c>
      <c r="H401" t="s">
        <v>29</v>
      </c>
      <c r="I401">
        <v>436</v>
      </c>
    </row>
    <row r="402" spans="1:9" x14ac:dyDescent="0.25">
      <c r="A402" t="s">
        <v>557</v>
      </c>
      <c r="B402" t="s">
        <v>39</v>
      </c>
      <c r="C402" t="s">
        <v>43</v>
      </c>
      <c r="D402">
        <v>59</v>
      </c>
      <c r="E402">
        <v>0.22</v>
      </c>
      <c r="F402" s="1">
        <v>44881</v>
      </c>
      <c r="G402" t="s">
        <v>11</v>
      </c>
      <c r="H402" t="s">
        <v>29</v>
      </c>
      <c r="I402">
        <v>409</v>
      </c>
    </row>
    <row r="403" spans="1:9" x14ac:dyDescent="0.25">
      <c r="A403" t="s">
        <v>558</v>
      </c>
      <c r="B403" t="s">
        <v>423</v>
      </c>
      <c r="C403" t="s">
        <v>25</v>
      </c>
      <c r="E403">
        <v>0.05</v>
      </c>
      <c r="F403" s="1">
        <v>44881</v>
      </c>
      <c r="G403" t="s">
        <v>11</v>
      </c>
      <c r="H403" t="s">
        <v>109</v>
      </c>
      <c r="I403">
        <v>168</v>
      </c>
    </row>
    <row r="404" spans="1:9" x14ac:dyDescent="0.25">
      <c r="A404" t="s">
        <v>559</v>
      </c>
      <c r="B404" t="s">
        <v>126</v>
      </c>
      <c r="C404" t="s">
        <v>94</v>
      </c>
      <c r="E404">
        <v>0.16</v>
      </c>
      <c r="F404" s="1">
        <v>44881</v>
      </c>
      <c r="G404" t="s">
        <v>16</v>
      </c>
      <c r="H404" t="s">
        <v>127</v>
      </c>
      <c r="I404">
        <v>63</v>
      </c>
    </row>
    <row r="405" spans="1:9" x14ac:dyDescent="0.25">
      <c r="A405" t="s">
        <v>560</v>
      </c>
      <c r="B405" t="s">
        <v>66</v>
      </c>
      <c r="C405" t="s">
        <v>60</v>
      </c>
      <c r="E405">
        <v>0.25</v>
      </c>
      <c r="F405" s="1">
        <v>44881</v>
      </c>
      <c r="G405" t="s">
        <v>16</v>
      </c>
      <c r="H405" t="s">
        <v>29</v>
      </c>
      <c r="I405">
        <v>501</v>
      </c>
    </row>
    <row r="406" spans="1:9" x14ac:dyDescent="0.25">
      <c r="A406" t="s">
        <v>561</v>
      </c>
      <c r="B406" t="s">
        <v>123</v>
      </c>
      <c r="C406" t="s">
        <v>62</v>
      </c>
      <c r="E406">
        <v>0.17</v>
      </c>
      <c r="F406" s="1">
        <v>44881</v>
      </c>
      <c r="G406" t="s">
        <v>72</v>
      </c>
      <c r="H406" t="s">
        <v>124</v>
      </c>
      <c r="I406">
        <v>1000</v>
      </c>
    </row>
    <row r="407" spans="1:9" x14ac:dyDescent="0.25">
      <c r="A407" t="s">
        <v>562</v>
      </c>
      <c r="B407" t="s">
        <v>123</v>
      </c>
      <c r="C407" t="s">
        <v>62</v>
      </c>
      <c r="F407" s="1">
        <v>44881</v>
      </c>
      <c r="G407" t="s">
        <v>21</v>
      </c>
      <c r="H407" t="s">
        <v>124</v>
      </c>
      <c r="I407">
        <v>15</v>
      </c>
    </row>
    <row r="408" spans="1:9" x14ac:dyDescent="0.25">
      <c r="A408" t="s">
        <v>563</v>
      </c>
      <c r="B408" t="s">
        <v>36</v>
      </c>
      <c r="C408" t="s">
        <v>130</v>
      </c>
      <c r="E408">
        <v>1</v>
      </c>
      <c r="F408" s="1">
        <v>44881</v>
      </c>
      <c r="G408" t="s">
        <v>21</v>
      </c>
      <c r="H408" t="s">
        <v>29</v>
      </c>
      <c r="I408">
        <v>21</v>
      </c>
    </row>
    <row r="409" spans="1:9" x14ac:dyDescent="0.25">
      <c r="A409" t="s">
        <v>564</v>
      </c>
      <c r="B409" t="s">
        <v>27</v>
      </c>
      <c r="C409" t="s">
        <v>53</v>
      </c>
      <c r="D409">
        <v>241</v>
      </c>
      <c r="E409">
        <v>0.06</v>
      </c>
      <c r="F409" s="1">
        <v>44880</v>
      </c>
      <c r="G409" t="s">
        <v>11</v>
      </c>
      <c r="H409" t="s">
        <v>29</v>
      </c>
      <c r="I409">
        <v>2000</v>
      </c>
    </row>
    <row r="410" spans="1:9" x14ac:dyDescent="0.25">
      <c r="A410" t="s">
        <v>565</v>
      </c>
      <c r="B410" t="s">
        <v>36</v>
      </c>
      <c r="C410" t="s">
        <v>62</v>
      </c>
      <c r="D410">
        <v>180</v>
      </c>
      <c r="E410">
        <v>0.09</v>
      </c>
      <c r="F410" s="1">
        <v>44880</v>
      </c>
      <c r="G410" t="s">
        <v>11</v>
      </c>
      <c r="H410" t="s">
        <v>29</v>
      </c>
      <c r="I410">
        <v>453</v>
      </c>
    </row>
    <row r="411" spans="1:9" x14ac:dyDescent="0.25">
      <c r="A411" t="s">
        <v>566</v>
      </c>
      <c r="B411" t="s">
        <v>27</v>
      </c>
      <c r="C411" t="s">
        <v>91</v>
      </c>
      <c r="D411">
        <v>170</v>
      </c>
      <c r="E411">
        <v>0.17</v>
      </c>
      <c r="F411" s="1">
        <v>44880</v>
      </c>
      <c r="G411" t="s">
        <v>74</v>
      </c>
      <c r="H411" t="s">
        <v>29</v>
      </c>
      <c r="I411">
        <v>507</v>
      </c>
    </row>
    <row r="412" spans="1:9" x14ac:dyDescent="0.25">
      <c r="A412" t="s">
        <v>567</v>
      </c>
      <c r="B412" t="s">
        <v>135</v>
      </c>
      <c r="C412" t="s">
        <v>41</v>
      </c>
      <c r="D412">
        <v>120</v>
      </c>
      <c r="E412">
        <v>1</v>
      </c>
      <c r="F412" s="1">
        <v>44880</v>
      </c>
      <c r="G412" t="s">
        <v>11</v>
      </c>
      <c r="H412" t="s">
        <v>22</v>
      </c>
      <c r="I412">
        <v>1700</v>
      </c>
    </row>
    <row r="413" spans="1:9" x14ac:dyDescent="0.25">
      <c r="A413" t="s">
        <v>568</v>
      </c>
      <c r="B413" t="s">
        <v>36</v>
      </c>
      <c r="C413" t="s">
        <v>130</v>
      </c>
      <c r="D413">
        <v>100</v>
      </c>
      <c r="E413">
        <v>0.2</v>
      </c>
      <c r="F413" s="1">
        <v>44880</v>
      </c>
      <c r="G413" t="s">
        <v>72</v>
      </c>
      <c r="H413" t="s">
        <v>29</v>
      </c>
    </row>
    <row r="414" spans="1:9" x14ac:dyDescent="0.25">
      <c r="A414" t="s">
        <v>569</v>
      </c>
      <c r="B414" t="s">
        <v>144</v>
      </c>
      <c r="C414" t="s">
        <v>60</v>
      </c>
      <c r="D414">
        <v>71</v>
      </c>
      <c r="F414" s="1">
        <v>44880</v>
      </c>
      <c r="G414" t="s">
        <v>63</v>
      </c>
      <c r="H414" t="s">
        <v>109</v>
      </c>
      <c r="I414">
        <v>154</v>
      </c>
    </row>
    <row r="415" spans="1:9" x14ac:dyDescent="0.25">
      <c r="A415" t="s">
        <v>570</v>
      </c>
      <c r="B415" t="s">
        <v>36</v>
      </c>
      <c r="C415" t="s">
        <v>10</v>
      </c>
      <c r="D415">
        <v>60</v>
      </c>
      <c r="E415">
        <v>1</v>
      </c>
      <c r="F415" s="1">
        <v>44880</v>
      </c>
      <c r="G415" t="s">
        <v>44</v>
      </c>
      <c r="H415" t="s">
        <v>29</v>
      </c>
    </row>
    <row r="416" spans="1:9" x14ac:dyDescent="0.25">
      <c r="A416" t="s">
        <v>571</v>
      </c>
      <c r="B416" t="s">
        <v>328</v>
      </c>
      <c r="C416" t="s">
        <v>62</v>
      </c>
      <c r="D416">
        <v>50</v>
      </c>
      <c r="E416">
        <v>0.16</v>
      </c>
      <c r="F416" s="1">
        <v>44880</v>
      </c>
      <c r="G416" t="s">
        <v>16</v>
      </c>
      <c r="H416" t="s">
        <v>127</v>
      </c>
      <c r="I416">
        <v>28</v>
      </c>
    </row>
    <row r="417" spans="1:9" x14ac:dyDescent="0.25">
      <c r="A417" t="s">
        <v>572</v>
      </c>
      <c r="B417" t="s">
        <v>66</v>
      </c>
      <c r="C417" t="s">
        <v>32</v>
      </c>
      <c r="D417">
        <v>50</v>
      </c>
      <c r="F417" s="1">
        <v>44880</v>
      </c>
      <c r="G417" t="s">
        <v>72</v>
      </c>
      <c r="H417" t="s">
        <v>29</v>
      </c>
      <c r="I417">
        <v>256</v>
      </c>
    </row>
    <row r="418" spans="1:9" x14ac:dyDescent="0.25">
      <c r="A418" t="s">
        <v>573</v>
      </c>
      <c r="B418" t="s">
        <v>574</v>
      </c>
      <c r="C418" t="s">
        <v>37</v>
      </c>
      <c r="D418">
        <v>45</v>
      </c>
      <c r="E418">
        <v>0.08</v>
      </c>
      <c r="F418" s="1">
        <v>44880</v>
      </c>
      <c r="G418" t="s">
        <v>44</v>
      </c>
      <c r="H418" t="s">
        <v>574</v>
      </c>
    </row>
    <row r="419" spans="1:9" x14ac:dyDescent="0.25">
      <c r="A419" t="s">
        <v>575</v>
      </c>
      <c r="B419" t="s">
        <v>36</v>
      </c>
      <c r="C419" t="s">
        <v>291</v>
      </c>
      <c r="D419">
        <v>31</v>
      </c>
      <c r="E419">
        <v>0.1</v>
      </c>
      <c r="F419" s="1">
        <v>44880</v>
      </c>
      <c r="G419" t="s">
        <v>33</v>
      </c>
      <c r="H419" t="s">
        <v>29</v>
      </c>
      <c r="I419">
        <v>164</v>
      </c>
    </row>
    <row r="420" spans="1:9" x14ac:dyDescent="0.25">
      <c r="A420" t="s">
        <v>576</v>
      </c>
      <c r="B420" t="s">
        <v>108</v>
      </c>
      <c r="C420" t="s">
        <v>32</v>
      </c>
      <c r="E420">
        <v>0.25</v>
      </c>
      <c r="F420" s="1">
        <v>44880</v>
      </c>
      <c r="G420" t="s">
        <v>63</v>
      </c>
      <c r="H420" t="s">
        <v>109</v>
      </c>
      <c r="I420">
        <v>11</v>
      </c>
    </row>
    <row r="421" spans="1:9" x14ac:dyDescent="0.25">
      <c r="A421" t="s">
        <v>577</v>
      </c>
      <c r="B421" t="s">
        <v>209</v>
      </c>
      <c r="C421" t="s">
        <v>32</v>
      </c>
      <c r="E421">
        <v>1</v>
      </c>
      <c r="F421" s="1">
        <v>44880</v>
      </c>
      <c r="G421" t="s">
        <v>16</v>
      </c>
      <c r="H421" t="s">
        <v>29</v>
      </c>
    </row>
    <row r="422" spans="1:9" x14ac:dyDescent="0.25">
      <c r="A422" t="s">
        <v>578</v>
      </c>
      <c r="B422" t="s">
        <v>579</v>
      </c>
      <c r="C422" t="s">
        <v>41</v>
      </c>
      <c r="F422" s="1">
        <v>44880</v>
      </c>
      <c r="G422" t="s">
        <v>11</v>
      </c>
      <c r="H422" t="s">
        <v>12</v>
      </c>
      <c r="I422">
        <v>441</v>
      </c>
    </row>
    <row r="423" spans="1:9" x14ac:dyDescent="0.25">
      <c r="A423" t="s">
        <v>580</v>
      </c>
      <c r="B423" t="s">
        <v>49</v>
      </c>
      <c r="C423" t="s">
        <v>20</v>
      </c>
      <c r="E423">
        <v>0.19</v>
      </c>
      <c r="F423" s="1">
        <v>44880</v>
      </c>
      <c r="G423" t="s">
        <v>16</v>
      </c>
      <c r="H423" t="s">
        <v>29</v>
      </c>
      <c r="I423">
        <v>381</v>
      </c>
    </row>
    <row r="424" spans="1:9" x14ac:dyDescent="0.25">
      <c r="A424" t="s">
        <v>581</v>
      </c>
      <c r="B424" t="s">
        <v>103</v>
      </c>
      <c r="C424" t="s">
        <v>10</v>
      </c>
      <c r="E424">
        <v>0.12</v>
      </c>
      <c r="F424" s="1">
        <v>44880</v>
      </c>
      <c r="G424" t="s">
        <v>63</v>
      </c>
      <c r="H424" t="s">
        <v>29</v>
      </c>
      <c r="I424">
        <v>174</v>
      </c>
    </row>
    <row r="425" spans="1:9" x14ac:dyDescent="0.25">
      <c r="A425" t="s">
        <v>582</v>
      </c>
      <c r="B425" t="s">
        <v>583</v>
      </c>
      <c r="C425" t="s">
        <v>62</v>
      </c>
      <c r="E425">
        <v>0.11</v>
      </c>
      <c r="F425" s="1">
        <v>44880</v>
      </c>
      <c r="G425" t="s">
        <v>11</v>
      </c>
      <c r="H425" t="s">
        <v>29</v>
      </c>
      <c r="I425">
        <v>382</v>
      </c>
    </row>
    <row r="426" spans="1:9" x14ac:dyDescent="0.25">
      <c r="A426" t="s">
        <v>584</v>
      </c>
      <c r="B426" t="s">
        <v>176</v>
      </c>
      <c r="C426" t="s">
        <v>37</v>
      </c>
      <c r="F426" s="1">
        <v>44880</v>
      </c>
      <c r="G426" t="s">
        <v>11</v>
      </c>
      <c r="H426" t="s">
        <v>177</v>
      </c>
      <c r="I426">
        <v>12600</v>
      </c>
    </row>
    <row r="427" spans="1:9" x14ac:dyDescent="0.25">
      <c r="A427" t="s">
        <v>585</v>
      </c>
      <c r="B427" t="s">
        <v>85</v>
      </c>
      <c r="C427" t="s">
        <v>15</v>
      </c>
      <c r="F427" s="1">
        <v>44880</v>
      </c>
      <c r="G427" t="s">
        <v>33</v>
      </c>
      <c r="H427" t="s">
        <v>87</v>
      </c>
      <c r="I427">
        <v>187</v>
      </c>
    </row>
    <row r="428" spans="1:9" x14ac:dyDescent="0.25">
      <c r="A428" t="s">
        <v>586</v>
      </c>
      <c r="B428" t="s">
        <v>135</v>
      </c>
      <c r="C428" t="s">
        <v>62</v>
      </c>
      <c r="E428">
        <v>0.3</v>
      </c>
      <c r="F428" s="1">
        <v>44880</v>
      </c>
      <c r="G428" t="s">
        <v>11</v>
      </c>
      <c r="H428" t="s">
        <v>22</v>
      </c>
      <c r="I428">
        <v>68</v>
      </c>
    </row>
    <row r="429" spans="1:9" x14ac:dyDescent="0.25">
      <c r="A429" t="s">
        <v>587</v>
      </c>
      <c r="B429" t="s">
        <v>251</v>
      </c>
      <c r="C429" t="s">
        <v>43</v>
      </c>
      <c r="D429">
        <v>500</v>
      </c>
      <c r="E429">
        <v>0.05</v>
      </c>
      <c r="F429" s="1">
        <v>44879</v>
      </c>
      <c r="G429" t="s">
        <v>11</v>
      </c>
      <c r="H429" t="s">
        <v>29</v>
      </c>
      <c r="I429">
        <v>28</v>
      </c>
    </row>
    <row r="430" spans="1:9" x14ac:dyDescent="0.25">
      <c r="A430" t="s">
        <v>588</v>
      </c>
      <c r="B430" t="s">
        <v>589</v>
      </c>
      <c r="C430" t="s">
        <v>43</v>
      </c>
      <c r="D430">
        <v>500</v>
      </c>
      <c r="F430" s="1">
        <v>44879</v>
      </c>
      <c r="G430" t="s">
        <v>11</v>
      </c>
      <c r="H430" t="s">
        <v>29</v>
      </c>
      <c r="I430">
        <v>791</v>
      </c>
    </row>
    <row r="431" spans="1:9" x14ac:dyDescent="0.25">
      <c r="A431" t="s">
        <v>590</v>
      </c>
      <c r="B431" t="s">
        <v>591</v>
      </c>
      <c r="C431" t="s">
        <v>71</v>
      </c>
      <c r="D431">
        <v>300</v>
      </c>
      <c r="E431">
        <v>0.2</v>
      </c>
      <c r="F431" s="1">
        <v>44879</v>
      </c>
      <c r="G431" t="s">
        <v>217</v>
      </c>
      <c r="H431" t="s">
        <v>29</v>
      </c>
      <c r="I431">
        <v>200</v>
      </c>
    </row>
    <row r="432" spans="1:9" x14ac:dyDescent="0.25">
      <c r="A432" t="s">
        <v>592</v>
      </c>
      <c r="B432" t="s">
        <v>27</v>
      </c>
      <c r="C432" t="s">
        <v>60</v>
      </c>
      <c r="D432">
        <v>170</v>
      </c>
      <c r="E432">
        <v>0.85</v>
      </c>
      <c r="F432" s="1">
        <v>44879</v>
      </c>
      <c r="G432" t="s">
        <v>33</v>
      </c>
      <c r="H432" t="s">
        <v>29</v>
      </c>
      <c r="I432">
        <v>405</v>
      </c>
    </row>
    <row r="433" spans="1:9" x14ac:dyDescent="0.25">
      <c r="A433" t="s">
        <v>593</v>
      </c>
      <c r="B433" t="s">
        <v>594</v>
      </c>
      <c r="C433" t="s">
        <v>291</v>
      </c>
      <c r="D433">
        <v>143</v>
      </c>
      <c r="E433">
        <v>0.15</v>
      </c>
      <c r="F433" s="1">
        <v>44879</v>
      </c>
      <c r="G433" t="s">
        <v>217</v>
      </c>
      <c r="H433" t="s">
        <v>595</v>
      </c>
      <c r="I433">
        <v>90</v>
      </c>
    </row>
    <row r="434" spans="1:9" x14ac:dyDescent="0.25">
      <c r="A434" t="s">
        <v>596</v>
      </c>
      <c r="B434" t="s">
        <v>36</v>
      </c>
      <c r="C434" t="s">
        <v>96</v>
      </c>
      <c r="D434">
        <v>124</v>
      </c>
      <c r="E434">
        <v>0.13</v>
      </c>
      <c r="F434" s="1">
        <v>44879</v>
      </c>
      <c r="G434" t="s">
        <v>72</v>
      </c>
      <c r="H434" t="s">
        <v>29</v>
      </c>
      <c r="I434">
        <v>240</v>
      </c>
    </row>
    <row r="435" spans="1:9" x14ac:dyDescent="0.25">
      <c r="A435" t="s">
        <v>597</v>
      </c>
      <c r="B435" t="s">
        <v>69</v>
      </c>
      <c r="C435" t="s">
        <v>43</v>
      </c>
      <c r="D435">
        <v>90</v>
      </c>
      <c r="F435" s="1">
        <v>44879</v>
      </c>
      <c r="G435" t="s">
        <v>11</v>
      </c>
      <c r="H435" t="s">
        <v>29</v>
      </c>
      <c r="I435">
        <v>347</v>
      </c>
    </row>
    <row r="436" spans="1:9" x14ac:dyDescent="0.25">
      <c r="A436" t="s">
        <v>598</v>
      </c>
      <c r="B436" t="s">
        <v>69</v>
      </c>
      <c r="C436" t="s">
        <v>43</v>
      </c>
      <c r="D436">
        <v>90</v>
      </c>
      <c r="F436" s="1">
        <v>44879</v>
      </c>
      <c r="G436" t="s">
        <v>11</v>
      </c>
      <c r="H436" t="s">
        <v>29</v>
      </c>
      <c r="I436">
        <v>347</v>
      </c>
    </row>
    <row r="437" spans="1:9" x14ac:dyDescent="0.25">
      <c r="A437" t="s">
        <v>557</v>
      </c>
      <c r="B437" t="s">
        <v>39</v>
      </c>
      <c r="C437" t="s">
        <v>43</v>
      </c>
      <c r="D437">
        <v>59</v>
      </c>
      <c r="E437">
        <v>0.22</v>
      </c>
      <c r="F437" s="1">
        <v>44879</v>
      </c>
      <c r="G437" t="s">
        <v>11</v>
      </c>
      <c r="H437" t="s">
        <v>29</v>
      </c>
      <c r="I437">
        <v>409</v>
      </c>
    </row>
    <row r="438" spans="1:9" x14ac:dyDescent="0.25">
      <c r="A438" t="s">
        <v>599</v>
      </c>
      <c r="B438" t="s">
        <v>129</v>
      </c>
      <c r="C438" t="s">
        <v>15</v>
      </c>
      <c r="D438">
        <v>51</v>
      </c>
      <c r="F438" s="1">
        <v>44879</v>
      </c>
      <c r="G438" t="s">
        <v>11</v>
      </c>
      <c r="H438" t="s">
        <v>29</v>
      </c>
      <c r="I438">
        <v>212</v>
      </c>
    </row>
    <row r="439" spans="1:9" x14ac:dyDescent="0.25">
      <c r="A439" t="s">
        <v>600</v>
      </c>
      <c r="B439" t="s">
        <v>36</v>
      </c>
      <c r="C439" t="s">
        <v>10</v>
      </c>
      <c r="D439">
        <v>40</v>
      </c>
      <c r="E439">
        <v>0.08</v>
      </c>
      <c r="F439" s="1">
        <v>44879</v>
      </c>
      <c r="G439" t="s">
        <v>16</v>
      </c>
      <c r="H439" t="s">
        <v>29</v>
      </c>
      <c r="I439">
        <v>100</v>
      </c>
    </row>
    <row r="440" spans="1:9" x14ac:dyDescent="0.25">
      <c r="A440" t="s">
        <v>601</v>
      </c>
      <c r="B440" t="s">
        <v>426</v>
      </c>
      <c r="C440" t="s">
        <v>28</v>
      </c>
      <c r="D440">
        <v>30</v>
      </c>
      <c r="F440" s="1">
        <v>44879</v>
      </c>
      <c r="G440" t="s">
        <v>202</v>
      </c>
      <c r="H440" t="s">
        <v>427</v>
      </c>
      <c r="I440">
        <v>6</v>
      </c>
    </row>
    <row r="441" spans="1:9" x14ac:dyDescent="0.25">
      <c r="A441" t="s">
        <v>602</v>
      </c>
      <c r="B441" t="s">
        <v>341</v>
      </c>
      <c r="C441" t="s">
        <v>41</v>
      </c>
      <c r="F441" s="1">
        <v>44879</v>
      </c>
      <c r="G441" t="s">
        <v>16</v>
      </c>
      <c r="H441" t="s">
        <v>342</v>
      </c>
    </row>
    <row r="442" spans="1:9" x14ac:dyDescent="0.25">
      <c r="A442" t="s">
        <v>603</v>
      </c>
      <c r="B442" t="s">
        <v>36</v>
      </c>
      <c r="C442" t="s">
        <v>43</v>
      </c>
      <c r="E442">
        <v>0.56999999999999995</v>
      </c>
      <c r="F442" s="1">
        <v>44879</v>
      </c>
      <c r="G442" t="s">
        <v>11</v>
      </c>
      <c r="H442" t="s">
        <v>29</v>
      </c>
      <c r="I442">
        <v>624</v>
      </c>
    </row>
    <row r="443" spans="1:9" x14ac:dyDescent="0.25">
      <c r="A443" t="s">
        <v>604</v>
      </c>
      <c r="B443" t="s">
        <v>36</v>
      </c>
      <c r="C443" t="s">
        <v>60</v>
      </c>
      <c r="D443">
        <v>100</v>
      </c>
      <c r="E443">
        <v>0.3</v>
      </c>
      <c r="F443" s="1">
        <v>44876</v>
      </c>
      <c r="G443" t="s">
        <v>72</v>
      </c>
      <c r="H443" t="s">
        <v>29</v>
      </c>
      <c r="I443">
        <v>597</v>
      </c>
    </row>
    <row r="444" spans="1:9" x14ac:dyDescent="0.25">
      <c r="A444" t="s">
        <v>605</v>
      </c>
      <c r="B444" t="s">
        <v>126</v>
      </c>
      <c r="C444" t="s">
        <v>211</v>
      </c>
      <c r="D444">
        <v>60</v>
      </c>
      <c r="E444">
        <v>0.08</v>
      </c>
      <c r="F444" s="1">
        <v>44876</v>
      </c>
      <c r="G444" t="s">
        <v>72</v>
      </c>
      <c r="H444" t="s">
        <v>29</v>
      </c>
      <c r="I444">
        <v>593</v>
      </c>
    </row>
    <row r="445" spans="1:9" x14ac:dyDescent="0.25">
      <c r="A445" t="s">
        <v>606</v>
      </c>
      <c r="B445" t="s">
        <v>120</v>
      </c>
      <c r="C445" t="s">
        <v>32</v>
      </c>
      <c r="F445" s="1">
        <v>44876</v>
      </c>
      <c r="G445" t="s">
        <v>202</v>
      </c>
      <c r="H445" t="s">
        <v>121</v>
      </c>
      <c r="I445">
        <v>2</v>
      </c>
    </row>
    <row r="446" spans="1:9" x14ac:dyDescent="0.25">
      <c r="A446" t="s">
        <v>607</v>
      </c>
      <c r="B446" t="s">
        <v>129</v>
      </c>
      <c r="C446" t="s">
        <v>15</v>
      </c>
      <c r="F446" s="1">
        <v>44876</v>
      </c>
      <c r="G446" t="s">
        <v>44</v>
      </c>
      <c r="H446" t="s">
        <v>29</v>
      </c>
    </row>
    <row r="447" spans="1:9" x14ac:dyDescent="0.25">
      <c r="A447" t="s">
        <v>608</v>
      </c>
      <c r="B447" t="s">
        <v>185</v>
      </c>
      <c r="C447" t="s">
        <v>60</v>
      </c>
      <c r="E447">
        <v>7.0000000000000007E-2</v>
      </c>
      <c r="F447" s="1">
        <v>44876</v>
      </c>
      <c r="G447" t="s">
        <v>11</v>
      </c>
      <c r="H447" t="s">
        <v>29</v>
      </c>
      <c r="I447">
        <v>355</v>
      </c>
    </row>
    <row r="448" spans="1:9" x14ac:dyDescent="0.25">
      <c r="A448" t="s">
        <v>609</v>
      </c>
      <c r="B448" t="s">
        <v>341</v>
      </c>
      <c r="C448" t="s">
        <v>94</v>
      </c>
      <c r="D448">
        <v>1300</v>
      </c>
      <c r="E448">
        <v>0.12</v>
      </c>
      <c r="F448" s="1">
        <v>44875</v>
      </c>
      <c r="G448" t="s">
        <v>11</v>
      </c>
      <c r="H448" t="s">
        <v>342</v>
      </c>
      <c r="I448">
        <v>1300</v>
      </c>
    </row>
    <row r="449" spans="1:9" x14ac:dyDescent="0.25">
      <c r="A449" t="s">
        <v>610</v>
      </c>
      <c r="B449" t="s">
        <v>36</v>
      </c>
      <c r="C449" t="s">
        <v>37</v>
      </c>
      <c r="D449">
        <v>400</v>
      </c>
      <c r="E449">
        <v>0.3</v>
      </c>
      <c r="F449" s="1">
        <v>44875</v>
      </c>
      <c r="G449" t="s">
        <v>16</v>
      </c>
      <c r="H449" t="s">
        <v>29</v>
      </c>
      <c r="I449">
        <v>1500</v>
      </c>
    </row>
    <row r="450" spans="1:9" x14ac:dyDescent="0.25">
      <c r="A450" t="s">
        <v>231</v>
      </c>
      <c r="B450" t="s">
        <v>36</v>
      </c>
      <c r="C450" t="s">
        <v>32</v>
      </c>
      <c r="D450">
        <v>100</v>
      </c>
      <c r="E450">
        <v>0.06</v>
      </c>
      <c r="F450" s="1">
        <v>44875</v>
      </c>
      <c r="G450" t="s">
        <v>11</v>
      </c>
      <c r="H450" t="s">
        <v>29</v>
      </c>
      <c r="I450">
        <v>665</v>
      </c>
    </row>
    <row r="451" spans="1:9" x14ac:dyDescent="0.25">
      <c r="A451" t="s">
        <v>611</v>
      </c>
      <c r="B451" t="s">
        <v>36</v>
      </c>
      <c r="C451" t="s">
        <v>53</v>
      </c>
      <c r="D451">
        <v>65</v>
      </c>
      <c r="E451">
        <v>0.27</v>
      </c>
      <c r="F451" s="1">
        <v>44875</v>
      </c>
      <c r="G451" t="s">
        <v>72</v>
      </c>
      <c r="H451" t="s">
        <v>29</v>
      </c>
      <c r="I451">
        <v>119</v>
      </c>
    </row>
    <row r="452" spans="1:9" x14ac:dyDescent="0.25">
      <c r="A452" t="s">
        <v>229</v>
      </c>
      <c r="B452" t="s">
        <v>36</v>
      </c>
      <c r="C452" t="s">
        <v>28</v>
      </c>
      <c r="D452">
        <v>60</v>
      </c>
      <c r="F452" s="1">
        <v>44875</v>
      </c>
      <c r="G452" t="s">
        <v>11</v>
      </c>
      <c r="H452" t="s">
        <v>29</v>
      </c>
      <c r="I452">
        <v>549</v>
      </c>
    </row>
    <row r="453" spans="1:9" x14ac:dyDescent="0.25">
      <c r="A453" t="s">
        <v>273</v>
      </c>
      <c r="B453" t="s">
        <v>36</v>
      </c>
      <c r="C453" t="s">
        <v>62</v>
      </c>
      <c r="D453">
        <v>45</v>
      </c>
      <c r="E453">
        <v>0.1</v>
      </c>
      <c r="F453" s="1">
        <v>44875</v>
      </c>
      <c r="G453" t="s">
        <v>11</v>
      </c>
      <c r="H453" t="s">
        <v>29</v>
      </c>
      <c r="I453">
        <v>326</v>
      </c>
    </row>
    <row r="454" spans="1:9" x14ac:dyDescent="0.25">
      <c r="A454" t="s">
        <v>612</v>
      </c>
      <c r="B454" t="s">
        <v>39</v>
      </c>
      <c r="C454" t="s">
        <v>15</v>
      </c>
      <c r="D454">
        <v>40</v>
      </c>
      <c r="F454" s="1">
        <v>44875</v>
      </c>
      <c r="G454" t="s">
        <v>16</v>
      </c>
      <c r="H454" t="s">
        <v>29</v>
      </c>
      <c r="I454">
        <v>18</v>
      </c>
    </row>
    <row r="455" spans="1:9" x14ac:dyDescent="0.25">
      <c r="A455" t="s">
        <v>613</v>
      </c>
      <c r="B455" t="s">
        <v>436</v>
      </c>
      <c r="C455" t="s">
        <v>28</v>
      </c>
      <c r="D455">
        <v>20</v>
      </c>
      <c r="E455">
        <v>0.48</v>
      </c>
      <c r="F455" s="1">
        <v>44875</v>
      </c>
      <c r="G455" t="s">
        <v>21</v>
      </c>
      <c r="H455" t="s">
        <v>29</v>
      </c>
      <c r="I455">
        <v>11</v>
      </c>
    </row>
    <row r="456" spans="1:9" x14ac:dyDescent="0.25">
      <c r="A456" t="s">
        <v>614</v>
      </c>
      <c r="B456" t="s">
        <v>185</v>
      </c>
      <c r="C456" t="s">
        <v>91</v>
      </c>
      <c r="E456">
        <v>0.25</v>
      </c>
      <c r="F456" s="1">
        <v>44875</v>
      </c>
      <c r="G456" t="s">
        <v>16</v>
      </c>
      <c r="H456" t="s">
        <v>29</v>
      </c>
    </row>
    <row r="457" spans="1:9" x14ac:dyDescent="0.25">
      <c r="A457" t="s">
        <v>615</v>
      </c>
      <c r="B457" t="s">
        <v>36</v>
      </c>
      <c r="C457" t="s">
        <v>25</v>
      </c>
      <c r="F457" s="1">
        <v>44875</v>
      </c>
      <c r="G457" t="s">
        <v>63</v>
      </c>
      <c r="H457" t="s">
        <v>29</v>
      </c>
      <c r="I457">
        <v>81</v>
      </c>
    </row>
    <row r="458" spans="1:9" x14ac:dyDescent="0.25">
      <c r="A458" t="s">
        <v>616</v>
      </c>
      <c r="B458" t="s">
        <v>617</v>
      </c>
      <c r="C458" t="s">
        <v>211</v>
      </c>
      <c r="E458">
        <v>0.1</v>
      </c>
      <c r="F458" s="1">
        <v>44875</v>
      </c>
      <c r="G458" t="s">
        <v>33</v>
      </c>
      <c r="H458" t="s">
        <v>29</v>
      </c>
      <c r="I458">
        <v>200</v>
      </c>
    </row>
    <row r="459" spans="1:9" x14ac:dyDescent="0.25">
      <c r="A459" t="s">
        <v>618</v>
      </c>
      <c r="B459" t="s">
        <v>19</v>
      </c>
      <c r="C459" t="s">
        <v>41</v>
      </c>
      <c r="F459" s="1">
        <v>44875</v>
      </c>
      <c r="G459" t="s">
        <v>202</v>
      </c>
      <c r="H459" t="s">
        <v>22</v>
      </c>
      <c r="I459">
        <v>13</v>
      </c>
    </row>
    <row r="460" spans="1:9" x14ac:dyDescent="0.25">
      <c r="A460" t="s">
        <v>619</v>
      </c>
      <c r="B460" t="s">
        <v>36</v>
      </c>
      <c r="C460" t="s">
        <v>50</v>
      </c>
      <c r="E460">
        <v>1</v>
      </c>
      <c r="F460" s="1">
        <v>44875</v>
      </c>
      <c r="G460" t="s">
        <v>16</v>
      </c>
      <c r="H460" t="s">
        <v>29</v>
      </c>
    </row>
    <row r="461" spans="1:9" x14ac:dyDescent="0.25">
      <c r="A461" t="s">
        <v>620</v>
      </c>
      <c r="B461" t="s">
        <v>66</v>
      </c>
      <c r="C461" t="s">
        <v>62</v>
      </c>
      <c r="F461" s="1">
        <v>44875</v>
      </c>
      <c r="G461" t="s">
        <v>33</v>
      </c>
      <c r="H461" t="s">
        <v>29</v>
      </c>
      <c r="I461">
        <v>277</v>
      </c>
    </row>
    <row r="462" spans="1:9" x14ac:dyDescent="0.25">
      <c r="A462" t="s">
        <v>621</v>
      </c>
      <c r="B462" t="s">
        <v>36</v>
      </c>
      <c r="C462" t="s">
        <v>37</v>
      </c>
      <c r="D462">
        <v>11000</v>
      </c>
      <c r="E462">
        <v>0.13</v>
      </c>
      <c r="F462" s="1">
        <v>44874</v>
      </c>
      <c r="G462" t="s">
        <v>11</v>
      </c>
      <c r="H462" t="s">
        <v>29</v>
      </c>
      <c r="I462">
        <v>26000</v>
      </c>
    </row>
    <row r="463" spans="1:9" x14ac:dyDescent="0.25">
      <c r="A463" t="s">
        <v>622</v>
      </c>
      <c r="B463" t="s">
        <v>49</v>
      </c>
      <c r="C463" t="s">
        <v>60</v>
      </c>
      <c r="D463">
        <v>862</v>
      </c>
      <c r="E463">
        <v>0.13</v>
      </c>
      <c r="F463" s="1">
        <v>44874</v>
      </c>
      <c r="G463" t="s">
        <v>11</v>
      </c>
      <c r="H463" t="s">
        <v>29</v>
      </c>
      <c r="I463">
        <v>320</v>
      </c>
    </row>
    <row r="464" spans="1:9" x14ac:dyDescent="0.25">
      <c r="A464" t="s">
        <v>623</v>
      </c>
      <c r="B464" t="s">
        <v>49</v>
      </c>
      <c r="C464" t="s">
        <v>60</v>
      </c>
      <c r="D464">
        <v>300</v>
      </c>
      <c r="E464">
        <v>0.4</v>
      </c>
      <c r="F464" s="1">
        <v>44874</v>
      </c>
      <c r="G464" t="s">
        <v>33</v>
      </c>
      <c r="H464" t="s">
        <v>29</v>
      </c>
      <c r="I464">
        <v>310</v>
      </c>
    </row>
    <row r="465" spans="1:9" x14ac:dyDescent="0.25">
      <c r="A465" t="s">
        <v>624</v>
      </c>
      <c r="B465" t="s">
        <v>69</v>
      </c>
      <c r="C465" t="s">
        <v>101</v>
      </c>
      <c r="D465">
        <v>144</v>
      </c>
      <c r="E465">
        <v>0.22</v>
      </c>
      <c r="F465" s="1">
        <v>44874</v>
      </c>
      <c r="G465" t="s">
        <v>217</v>
      </c>
      <c r="H465" t="s">
        <v>29</v>
      </c>
      <c r="I465">
        <v>686</v>
      </c>
    </row>
    <row r="466" spans="1:9" x14ac:dyDescent="0.25">
      <c r="A466" t="s">
        <v>625</v>
      </c>
      <c r="B466" t="s">
        <v>264</v>
      </c>
      <c r="C466" t="s">
        <v>32</v>
      </c>
      <c r="D466">
        <v>137</v>
      </c>
      <c r="E466">
        <v>0.2</v>
      </c>
      <c r="F466" s="1">
        <v>44874</v>
      </c>
      <c r="G466" t="s">
        <v>11</v>
      </c>
      <c r="H466" t="s">
        <v>29</v>
      </c>
      <c r="I466">
        <v>527</v>
      </c>
    </row>
    <row r="467" spans="1:9" x14ac:dyDescent="0.25">
      <c r="A467" t="s">
        <v>626</v>
      </c>
      <c r="B467" t="s">
        <v>36</v>
      </c>
      <c r="C467" t="s">
        <v>15</v>
      </c>
      <c r="D467">
        <v>130</v>
      </c>
      <c r="E467">
        <v>0.15</v>
      </c>
      <c r="F467" s="1">
        <v>44874</v>
      </c>
      <c r="G467" t="s">
        <v>44</v>
      </c>
      <c r="H467" t="s">
        <v>29</v>
      </c>
      <c r="I467">
        <v>6</v>
      </c>
    </row>
    <row r="468" spans="1:9" x14ac:dyDescent="0.25">
      <c r="A468" t="s">
        <v>627</v>
      </c>
      <c r="B468" t="s">
        <v>402</v>
      </c>
      <c r="C468" t="s">
        <v>37</v>
      </c>
      <c r="D468">
        <v>80</v>
      </c>
      <c r="F468" s="1">
        <v>44874</v>
      </c>
      <c r="G468" t="s">
        <v>16</v>
      </c>
      <c r="H468" t="s">
        <v>29</v>
      </c>
      <c r="I468">
        <v>165</v>
      </c>
    </row>
    <row r="469" spans="1:9" x14ac:dyDescent="0.25">
      <c r="A469" t="s">
        <v>628</v>
      </c>
      <c r="B469" t="s">
        <v>14</v>
      </c>
      <c r="C469" t="s">
        <v>43</v>
      </c>
      <c r="D469">
        <v>36</v>
      </c>
      <c r="E469">
        <v>0.1</v>
      </c>
      <c r="F469" s="1">
        <v>44874</v>
      </c>
      <c r="G469" t="s">
        <v>21</v>
      </c>
      <c r="H469" t="s">
        <v>17</v>
      </c>
      <c r="I469">
        <v>20</v>
      </c>
    </row>
    <row r="470" spans="1:9" x14ac:dyDescent="0.25">
      <c r="A470" t="s">
        <v>629</v>
      </c>
      <c r="B470" t="s">
        <v>36</v>
      </c>
      <c r="C470" t="s">
        <v>37</v>
      </c>
      <c r="D470">
        <v>35</v>
      </c>
      <c r="E470">
        <v>7.0000000000000007E-2</v>
      </c>
      <c r="F470" s="1">
        <v>44874</v>
      </c>
      <c r="G470" t="s">
        <v>44</v>
      </c>
      <c r="H470" t="s">
        <v>29</v>
      </c>
      <c r="I470">
        <v>244</v>
      </c>
    </row>
    <row r="471" spans="1:9" x14ac:dyDescent="0.25">
      <c r="A471" t="s">
        <v>630</v>
      </c>
      <c r="B471" t="s">
        <v>14</v>
      </c>
      <c r="C471" t="s">
        <v>32</v>
      </c>
      <c r="D471">
        <v>25</v>
      </c>
      <c r="F471" s="1">
        <v>44874</v>
      </c>
      <c r="G471" t="s">
        <v>33</v>
      </c>
      <c r="H471" t="s">
        <v>17</v>
      </c>
      <c r="I471">
        <v>475</v>
      </c>
    </row>
    <row r="472" spans="1:9" x14ac:dyDescent="0.25">
      <c r="A472" t="s">
        <v>631</v>
      </c>
      <c r="B472" t="s">
        <v>36</v>
      </c>
      <c r="C472" t="s">
        <v>15</v>
      </c>
      <c r="F472" s="1">
        <v>44874</v>
      </c>
      <c r="G472" t="s">
        <v>44</v>
      </c>
      <c r="H472" t="s">
        <v>29</v>
      </c>
      <c r="I472">
        <v>72</v>
      </c>
    </row>
    <row r="473" spans="1:9" x14ac:dyDescent="0.25">
      <c r="A473" t="s">
        <v>632</v>
      </c>
      <c r="B473" t="s">
        <v>549</v>
      </c>
      <c r="C473" t="s">
        <v>53</v>
      </c>
      <c r="E473">
        <v>0.12</v>
      </c>
      <c r="F473" s="1">
        <v>44874</v>
      </c>
      <c r="G473" t="s">
        <v>217</v>
      </c>
      <c r="H473" t="s">
        <v>550</v>
      </c>
      <c r="I473">
        <v>78</v>
      </c>
    </row>
    <row r="474" spans="1:9" x14ac:dyDescent="0.25">
      <c r="A474" t="s">
        <v>633</v>
      </c>
      <c r="B474" t="s">
        <v>36</v>
      </c>
      <c r="C474" t="s">
        <v>25</v>
      </c>
      <c r="F474" s="1">
        <v>44874</v>
      </c>
      <c r="G474" t="s">
        <v>11</v>
      </c>
      <c r="H474" t="s">
        <v>29</v>
      </c>
      <c r="I474">
        <v>458</v>
      </c>
    </row>
    <row r="475" spans="1:9" x14ac:dyDescent="0.25">
      <c r="A475" t="s">
        <v>634</v>
      </c>
      <c r="B475" t="s">
        <v>39</v>
      </c>
      <c r="C475" t="s">
        <v>43</v>
      </c>
      <c r="E475">
        <v>1</v>
      </c>
      <c r="F475" s="1">
        <v>44874</v>
      </c>
      <c r="G475" t="s">
        <v>63</v>
      </c>
      <c r="H475" t="s">
        <v>29</v>
      </c>
      <c r="I475">
        <v>81</v>
      </c>
    </row>
    <row r="476" spans="1:9" x14ac:dyDescent="0.25">
      <c r="A476" t="s">
        <v>155</v>
      </c>
      <c r="B476" t="s">
        <v>36</v>
      </c>
      <c r="C476" t="s">
        <v>62</v>
      </c>
      <c r="E476">
        <v>0.1</v>
      </c>
      <c r="F476" s="1">
        <v>44874</v>
      </c>
      <c r="G476" t="s">
        <v>11</v>
      </c>
      <c r="H476" t="s">
        <v>29</v>
      </c>
      <c r="I476">
        <v>44</v>
      </c>
    </row>
    <row r="477" spans="1:9" x14ac:dyDescent="0.25">
      <c r="A477" t="s">
        <v>8</v>
      </c>
      <c r="B477" t="s">
        <v>9</v>
      </c>
      <c r="C477" t="s">
        <v>10</v>
      </c>
      <c r="F477" s="1">
        <v>44874</v>
      </c>
      <c r="G477" t="s">
        <v>11</v>
      </c>
      <c r="H477" t="s">
        <v>12</v>
      </c>
      <c r="I477">
        <v>2100</v>
      </c>
    </row>
    <row r="478" spans="1:9" x14ac:dyDescent="0.25">
      <c r="A478" t="s">
        <v>635</v>
      </c>
      <c r="B478" t="s">
        <v>39</v>
      </c>
      <c r="C478" t="s">
        <v>62</v>
      </c>
      <c r="D478">
        <v>200</v>
      </c>
      <c r="F478" s="1">
        <v>44873</v>
      </c>
      <c r="G478" t="s">
        <v>11</v>
      </c>
      <c r="H478" t="s">
        <v>29</v>
      </c>
      <c r="I478">
        <v>476</v>
      </c>
    </row>
    <row r="479" spans="1:9" x14ac:dyDescent="0.25">
      <c r="A479" t="s">
        <v>636</v>
      </c>
      <c r="B479" t="s">
        <v>39</v>
      </c>
      <c r="C479" t="s">
        <v>43</v>
      </c>
      <c r="D479">
        <v>65</v>
      </c>
      <c r="E479">
        <v>0.5</v>
      </c>
      <c r="F479" s="1">
        <v>44873</v>
      </c>
      <c r="G479" t="s">
        <v>63</v>
      </c>
      <c r="H479" t="s">
        <v>29</v>
      </c>
      <c r="I479">
        <v>257</v>
      </c>
    </row>
    <row r="480" spans="1:9" x14ac:dyDescent="0.25">
      <c r="A480" t="s">
        <v>637</v>
      </c>
      <c r="B480" t="s">
        <v>36</v>
      </c>
      <c r="C480" t="s">
        <v>638</v>
      </c>
      <c r="E480">
        <v>0.16</v>
      </c>
      <c r="F480" s="1">
        <v>44873</v>
      </c>
      <c r="G480" t="s">
        <v>11</v>
      </c>
      <c r="H480" t="s">
        <v>29</v>
      </c>
      <c r="I480">
        <v>300</v>
      </c>
    </row>
    <row r="481" spans="1:9" x14ac:dyDescent="0.25">
      <c r="A481" t="s">
        <v>639</v>
      </c>
      <c r="B481" t="s">
        <v>640</v>
      </c>
      <c r="C481" t="s">
        <v>94</v>
      </c>
      <c r="F481" s="1">
        <v>44873</v>
      </c>
      <c r="G481" t="s">
        <v>63</v>
      </c>
      <c r="H481" t="s">
        <v>641</v>
      </c>
      <c r="I481">
        <v>6</v>
      </c>
    </row>
    <row r="482" spans="1:9" x14ac:dyDescent="0.25">
      <c r="A482" t="s">
        <v>642</v>
      </c>
      <c r="B482" t="s">
        <v>49</v>
      </c>
      <c r="C482" t="s">
        <v>43</v>
      </c>
      <c r="E482">
        <v>0.1</v>
      </c>
      <c r="F482" s="1">
        <v>44873</v>
      </c>
      <c r="G482" t="s">
        <v>11</v>
      </c>
      <c r="H482" t="s">
        <v>29</v>
      </c>
      <c r="I482">
        <v>731</v>
      </c>
    </row>
    <row r="483" spans="1:9" x14ac:dyDescent="0.25">
      <c r="A483" t="s">
        <v>643</v>
      </c>
      <c r="B483" t="s">
        <v>69</v>
      </c>
      <c r="C483" t="s">
        <v>62</v>
      </c>
      <c r="E483">
        <v>0.11</v>
      </c>
      <c r="F483" s="1">
        <v>44873</v>
      </c>
      <c r="G483" t="s">
        <v>44</v>
      </c>
      <c r="H483" t="s">
        <v>29</v>
      </c>
    </row>
    <row r="484" spans="1:9" x14ac:dyDescent="0.25">
      <c r="A484" t="s">
        <v>290</v>
      </c>
      <c r="B484" t="s">
        <v>36</v>
      </c>
      <c r="C484" t="s">
        <v>291</v>
      </c>
      <c r="D484">
        <v>1000</v>
      </c>
      <c r="E484">
        <v>0.01</v>
      </c>
      <c r="F484" s="1">
        <v>44872</v>
      </c>
      <c r="G484" t="s">
        <v>11</v>
      </c>
      <c r="H484" t="s">
        <v>29</v>
      </c>
      <c r="I484">
        <v>65</v>
      </c>
    </row>
    <row r="485" spans="1:9" x14ac:dyDescent="0.25">
      <c r="A485" t="s">
        <v>644</v>
      </c>
      <c r="B485" t="s">
        <v>14</v>
      </c>
      <c r="C485" t="s">
        <v>25</v>
      </c>
      <c r="D485">
        <v>350</v>
      </c>
      <c r="E485">
        <v>0.1</v>
      </c>
      <c r="F485" s="1">
        <v>44872</v>
      </c>
      <c r="G485" t="s">
        <v>162</v>
      </c>
      <c r="H485" t="s">
        <v>17</v>
      </c>
      <c r="I485">
        <v>838</v>
      </c>
    </row>
    <row r="486" spans="1:9" x14ac:dyDescent="0.25">
      <c r="A486" t="s">
        <v>645</v>
      </c>
      <c r="B486" t="s">
        <v>36</v>
      </c>
      <c r="C486" t="s">
        <v>96</v>
      </c>
      <c r="D486">
        <v>350</v>
      </c>
      <c r="E486">
        <v>0.05</v>
      </c>
      <c r="F486" s="1">
        <v>44872</v>
      </c>
      <c r="G486" t="s">
        <v>44</v>
      </c>
      <c r="H486" t="s">
        <v>29</v>
      </c>
      <c r="I486">
        <v>85</v>
      </c>
    </row>
    <row r="487" spans="1:9" x14ac:dyDescent="0.25">
      <c r="A487" t="s">
        <v>646</v>
      </c>
      <c r="B487" t="s">
        <v>147</v>
      </c>
      <c r="C487" t="s">
        <v>32</v>
      </c>
      <c r="D487">
        <v>190</v>
      </c>
      <c r="E487">
        <v>0.12</v>
      </c>
      <c r="F487" s="1">
        <v>44872</v>
      </c>
      <c r="G487" t="s">
        <v>217</v>
      </c>
      <c r="H487" t="s">
        <v>148</v>
      </c>
      <c r="I487">
        <v>280</v>
      </c>
    </row>
    <row r="488" spans="1:9" x14ac:dyDescent="0.25">
      <c r="A488" t="s">
        <v>647</v>
      </c>
      <c r="B488" t="s">
        <v>648</v>
      </c>
      <c r="C488" t="s">
        <v>91</v>
      </c>
      <c r="E488">
        <v>0.15</v>
      </c>
      <c r="F488" s="1">
        <v>44872</v>
      </c>
      <c r="G488" t="s">
        <v>16</v>
      </c>
      <c r="H488" t="s">
        <v>29</v>
      </c>
      <c r="I488">
        <v>137</v>
      </c>
    </row>
    <row r="489" spans="1:9" x14ac:dyDescent="0.25">
      <c r="A489" t="s">
        <v>649</v>
      </c>
      <c r="B489" t="s">
        <v>36</v>
      </c>
      <c r="C489" t="s">
        <v>53</v>
      </c>
      <c r="E489">
        <v>0.25</v>
      </c>
      <c r="F489" s="1">
        <v>44872</v>
      </c>
      <c r="G489" t="s">
        <v>47</v>
      </c>
      <c r="H489" t="s">
        <v>29</v>
      </c>
      <c r="I489">
        <v>223</v>
      </c>
    </row>
    <row r="490" spans="1:9" x14ac:dyDescent="0.25">
      <c r="A490" t="s">
        <v>650</v>
      </c>
      <c r="B490" t="s">
        <v>27</v>
      </c>
      <c r="C490" t="s">
        <v>91</v>
      </c>
      <c r="D490">
        <v>110</v>
      </c>
      <c r="E490">
        <v>0.05</v>
      </c>
      <c r="F490" s="1">
        <v>44871</v>
      </c>
      <c r="G490" t="s">
        <v>11</v>
      </c>
      <c r="H490" t="s">
        <v>29</v>
      </c>
      <c r="I490">
        <v>30</v>
      </c>
    </row>
    <row r="491" spans="1:9" x14ac:dyDescent="0.25">
      <c r="A491" t="s">
        <v>651</v>
      </c>
      <c r="B491" t="s">
        <v>652</v>
      </c>
      <c r="C491" t="s">
        <v>25</v>
      </c>
      <c r="D491">
        <v>25</v>
      </c>
      <c r="F491" s="1">
        <v>44871</v>
      </c>
      <c r="G491" t="s">
        <v>72</v>
      </c>
      <c r="H491" t="s">
        <v>653</v>
      </c>
      <c r="I491">
        <v>148</v>
      </c>
    </row>
    <row r="492" spans="1:9" x14ac:dyDescent="0.25">
      <c r="A492" t="s">
        <v>654</v>
      </c>
      <c r="B492" t="s">
        <v>655</v>
      </c>
      <c r="C492" t="s">
        <v>25</v>
      </c>
      <c r="F492" s="1">
        <v>44871</v>
      </c>
      <c r="G492" t="s">
        <v>16</v>
      </c>
      <c r="H492" t="s">
        <v>17</v>
      </c>
      <c r="I492">
        <v>14</v>
      </c>
    </row>
    <row r="493" spans="1:9" x14ac:dyDescent="0.25">
      <c r="A493" t="s">
        <v>278</v>
      </c>
      <c r="B493" t="s">
        <v>36</v>
      </c>
      <c r="C493" t="s">
        <v>37</v>
      </c>
      <c r="D493">
        <v>3700</v>
      </c>
      <c r="E493">
        <v>0.5</v>
      </c>
      <c r="F493" s="1">
        <v>44869</v>
      </c>
      <c r="G493" t="s">
        <v>11</v>
      </c>
      <c r="H493" t="s">
        <v>29</v>
      </c>
      <c r="I493">
        <v>12900</v>
      </c>
    </row>
    <row r="494" spans="1:9" x14ac:dyDescent="0.25">
      <c r="A494" t="s">
        <v>656</v>
      </c>
      <c r="B494" t="s">
        <v>14</v>
      </c>
      <c r="C494" t="s">
        <v>20</v>
      </c>
      <c r="D494">
        <v>350</v>
      </c>
      <c r="F494" s="1">
        <v>44869</v>
      </c>
      <c r="G494" t="s">
        <v>16</v>
      </c>
      <c r="H494" t="s">
        <v>17</v>
      </c>
      <c r="I494">
        <v>1500</v>
      </c>
    </row>
    <row r="495" spans="1:9" x14ac:dyDescent="0.25">
      <c r="A495" t="s">
        <v>657</v>
      </c>
      <c r="B495" t="s">
        <v>126</v>
      </c>
      <c r="C495" t="s">
        <v>62</v>
      </c>
      <c r="D495">
        <v>200</v>
      </c>
      <c r="E495">
        <v>1</v>
      </c>
      <c r="F495" s="1">
        <v>44869</v>
      </c>
      <c r="G495" t="s">
        <v>44</v>
      </c>
      <c r="H495" t="s">
        <v>127</v>
      </c>
      <c r="I495">
        <v>5</v>
      </c>
    </row>
    <row r="496" spans="1:9" x14ac:dyDescent="0.25">
      <c r="A496" t="s">
        <v>658</v>
      </c>
      <c r="B496" t="s">
        <v>341</v>
      </c>
      <c r="C496" t="s">
        <v>32</v>
      </c>
      <c r="D496">
        <v>70</v>
      </c>
      <c r="E496">
        <v>0.08</v>
      </c>
      <c r="F496" s="1">
        <v>44869</v>
      </c>
      <c r="G496" t="s">
        <v>16</v>
      </c>
      <c r="H496" t="s">
        <v>342</v>
      </c>
      <c r="I496">
        <v>180</v>
      </c>
    </row>
    <row r="497" spans="1:9" x14ac:dyDescent="0.25">
      <c r="A497" t="s">
        <v>659</v>
      </c>
      <c r="B497" t="s">
        <v>660</v>
      </c>
      <c r="C497" t="s">
        <v>28</v>
      </c>
      <c r="D497">
        <v>59</v>
      </c>
      <c r="E497">
        <v>0.22</v>
      </c>
      <c r="F497" s="1">
        <v>44869</v>
      </c>
      <c r="G497" t="s">
        <v>16</v>
      </c>
      <c r="H497" t="s">
        <v>29</v>
      </c>
      <c r="I497">
        <v>60</v>
      </c>
    </row>
    <row r="498" spans="1:9" x14ac:dyDescent="0.25">
      <c r="A498" t="s">
        <v>661</v>
      </c>
      <c r="B498" t="s">
        <v>27</v>
      </c>
      <c r="C498" t="s">
        <v>20</v>
      </c>
      <c r="E498">
        <v>0.14000000000000001</v>
      </c>
      <c r="F498" s="1">
        <v>44869</v>
      </c>
      <c r="G498" t="s">
        <v>21</v>
      </c>
      <c r="H498" t="s">
        <v>29</v>
      </c>
      <c r="I498">
        <v>380</v>
      </c>
    </row>
    <row r="499" spans="1:9" x14ac:dyDescent="0.25">
      <c r="A499" t="s">
        <v>662</v>
      </c>
      <c r="B499" t="s">
        <v>69</v>
      </c>
      <c r="C499" t="s">
        <v>28</v>
      </c>
      <c r="E499">
        <v>0.1</v>
      </c>
      <c r="F499" s="1">
        <v>44869</v>
      </c>
      <c r="G499" t="s">
        <v>33</v>
      </c>
      <c r="H499" t="s">
        <v>29</v>
      </c>
      <c r="I499">
        <v>260</v>
      </c>
    </row>
    <row r="500" spans="1:9" x14ac:dyDescent="0.25">
      <c r="A500" t="s">
        <v>663</v>
      </c>
      <c r="B500" t="s">
        <v>36</v>
      </c>
      <c r="C500" t="s">
        <v>32</v>
      </c>
      <c r="D500">
        <v>1000</v>
      </c>
      <c r="E500">
        <v>0.14000000000000001</v>
      </c>
      <c r="F500" s="1">
        <v>44868</v>
      </c>
      <c r="G500" t="s">
        <v>162</v>
      </c>
      <c r="H500" t="s">
        <v>29</v>
      </c>
      <c r="I500">
        <v>2300</v>
      </c>
    </row>
    <row r="501" spans="1:9" x14ac:dyDescent="0.25">
      <c r="A501" t="s">
        <v>664</v>
      </c>
      <c r="B501" t="s">
        <v>36</v>
      </c>
      <c r="C501" t="s">
        <v>94</v>
      </c>
      <c r="D501">
        <v>700</v>
      </c>
      <c r="E501">
        <v>0.13</v>
      </c>
      <c r="F501" s="1">
        <v>44868</v>
      </c>
      <c r="G501" t="s">
        <v>11</v>
      </c>
      <c r="H501" t="s">
        <v>29</v>
      </c>
      <c r="I501">
        <v>4900</v>
      </c>
    </row>
    <row r="502" spans="1:9" x14ac:dyDescent="0.25">
      <c r="A502" t="s">
        <v>665</v>
      </c>
      <c r="B502" t="s">
        <v>666</v>
      </c>
      <c r="C502" t="s">
        <v>32</v>
      </c>
      <c r="D502">
        <v>150</v>
      </c>
      <c r="E502">
        <v>0.15</v>
      </c>
      <c r="F502" s="1">
        <v>44868</v>
      </c>
      <c r="G502" t="s">
        <v>33</v>
      </c>
      <c r="H502" t="s">
        <v>29</v>
      </c>
      <c r="I502">
        <v>428</v>
      </c>
    </row>
    <row r="503" spans="1:9" x14ac:dyDescent="0.25">
      <c r="A503" t="s">
        <v>667</v>
      </c>
      <c r="B503" t="s">
        <v>126</v>
      </c>
      <c r="C503" t="s">
        <v>41</v>
      </c>
      <c r="D503">
        <v>100</v>
      </c>
      <c r="F503" s="1">
        <v>44868</v>
      </c>
      <c r="G503" t="s">
        <v>11</v>
      </c>
      <c r="H503" t="s">
        <v>127</v>
      </c>
      <c r="I503">
        <v>8300</v>
      </c>
    </row>
    <row r="504" spans="1:9" x14ac:dyDescent="0.25">
      <c r="A504" t="s">
        <v>668</v>
      </c>
      <c r="B504" t="s">
        <v>36</v>
      </c>
      <c r="C504" t="s">
        <v>211</v>
      </c>
      <c r="D504">
        <v>60</v>
      </c>
      <c r="E504">
        <v>0.2</v>
      </c>
      <c r="F504" s="1">
        <v>44868</v>
      </c>
      <c r="G504" t="s">
        <v>74</v>
      </c>
      <c r="H504" t="s">
        <v>29</v>
      </c>
      <c r="I504">
        <v>154</v>
      </c>
    </row>
    <row r="505" spans="1:9" x14ac:dyDescent="0.25">
      <c r="A505" t="s">
        <v>669</v>
      </c>
      <c r="B505" t="s">
        <v>36</v>
      </c>
      <c r="C505" t="s">
        <v>32</v>
      </c>
      <c r="E505">
        <v>0.01</v>
      </c>
      <c r="F505" s="1">
        <v>44868</v>
      </c>
      <c r="G505" t="s">
        <v>11</v>
      </c>
      <c r="H505" t="s">
        <v>29</v>
      </c>
      <c r="I505">
        <v>1500</v>
      </c>
    </row>
    <row r="506" spans="1:9" x14ac:dyDescent="0.25">
      <c r="A506" t="s">
        <v>670</v>
      </c>
      <c r="B506" t="s">
        <v>69</v>
      </c>
      <c r="C506" t="s">
        <v>60</v>
      </c>
      <c r="F506" s="1">
        <v>44868</v>
      </c>
      <c r="G506" t="s">
        <v>16</v>
      </c>
      <c r="H506" t="s">
        <v>29</v>
      </c>
      <c r="I506">
        <v>1300</v>
      </c>
    </row>
    <row r="507" spans="1:9" x14ac:dyDescent="0.25">
      <c r="A507" t="s">
        <v>671</v>
      </c>
      <c r="B507" t="s">
        <v>36</v>
      </c>
      <c r="C507" t="s">
        <v>15</v>
      </c>
      <c r="E507">
        <v>0.1</v>
      </c>
      <c r="F507" s="1">
        <v>44868</v>
      </c>
      <c r="G507" t="s">
        <v>11</v>
      </c>
      <c r="H507" t="s">
        <v>29</v>
      </c>
      <c r="I507">
        <v>16</v>
      </c>
    </row>
    <row r="508" spans="1:9" x14ac:dyDescent="0.25">
      <c r="A508" t="s">
        <v>672</v>
      </c>
      <c r="B508" t="s">
        <v>402</v>
      </c>
      <c r="C508" t="s">
        <v>41</v>
      </c>
      <c r="F508" s="1">
        <v>44868</v>
      </c>
      <c r="G508" t="s">
        <v>33</v>
      </c>
      <c r="H508" t="s">
        <v>29</v>
      </c>
      <c r="I508">
        <v>150</v>
      </c>
    </row>
    <row r="509" spans="1:9" x14ac:dyDescent="0.25">
      <c r="A509" t="s">
        <v>673</v>
      </c>
      <c r="B509" t="s">
        <v>39</v>
      </c>
      <c r="C509" t="s">
        <v>43</v>
      </c>
      <c r="E509">
        <v>0.82</v>
      </c>
      <c r="F509" s="1">
        <v>44868</v>
      </c>
      <c r="G509" t="s">
        <v>11</v>
      </c>
      <c r="H509" t="s">
        <v>29</v>
      </c>
      <c r="I509">
        <v>445</v>
      </c>
    </row>
    <row r="510" spans="1:9" x14ac:dyDescent="0.25">
      <c r="A510" t="s">
        <v>674</v>
      </c>
      <c r="B510" t="s">
        <v>36</v>
      </c>
      <c r="C510" t="s">
        <v>60</v>
      </c>
      <c r="E510">
        <v>0.15</v>
      </c>
      <c r="F510" s="1">
        <v>44868</v>
      </c>
      <c r="G510" t="s">
        <v>72</v>
      </c>
      <c r="H510" t="s">
        <v>29</v>
      </c>
      <c r="I510">
        <v>253</v>
      </c>
    </row>
    <row r="511" spans="1:9" x14ac:dyDescent="0.25">
      <c r="A511" t="s">
        <v>675</v>
      </c>
      <c r="B511" t="s">
        <v>36</v>
      </c>
      <c r="C511" t="s">
        <v>25</v>
      </c>
      <c r="F511" s="1">
        <v>44868</v>
      </c>
      <c r="G511" t="s">
        <v>63</v>
      </c>
      <c r="H511" t="s">
        <v>29</v>
      </c>
      <c r="I511">
        <v>50</v>
      </c>
    </row>
    <row r="512" spans="1:9" x14ac:dyDescent="0.25">
      <c r="A512" t="s">
        <v>676</v>
      </c>
      <c r="B512" t="s">
        <v>36</v>
      </c>
      <c r="C512" t="s">
        <v>60</v>
      </c>
      <c r="D512">
        <v>550</v>
      </c>
      <c r="E512">
        <v>0.18</v>
      </c>
      <c r="F512" s="1">
        <v>44867</v>
      </c>
      <c r="G512" t="s">
        <v>11</v>
      </c>
      <c r="H512" t="s">
        <v>29</v>
      </c>
      <c r="I512">
        <v>1900</v>
      </c>
    </row>
    <row r="513" spans="1:9" x14ac:dyDescent="0.25">
      <c r="A513" t="s">
        <v>677</v>
      </c>
      <c r="B513" t="s">
        <v>36</v>
      </c>
      <c r="C513" t="s">
        <v>32</v>
      </c>
      <c r="D513">
        <v>156</v>
      </c>
      <c r="E513">
        <v>0.12</v>
      </c>
      <c r="F513" s="1">
        <v>44867</v>
      </c>
      <c r="G513" t="s">
        <v>224</v>
      </c>
      <c r="H513" t="s">
        <v>29</v>
      </c>
      <c r="I513">
        <v>2300</v>
      </c>
    </row>
    <row r="514" spans="1:9" x14ac:dyDescent="0.25">
      <c r="A514" t="s">
        <v>678</v>
      </c>
      <c r="B514" t="s">
        <v>36</v>
      </c>
      <c r="C514" t="s">
        <v>32</v>
      </c>
      <c r="D514">
        <v>142</v>
      </c>
      <c r="E514">
        <v>0.1</v>
      </c>
      <c r="F514" s="1">
        <v>44867</v>
      </c>
      <c r="G514" t="s">
        <v>162</v>
      </c>
      <c r="H514" t="s">
        <v>29</v>
      </c>
      <c r="I514">
        <v>468</v>
      </c>
    </row>
    <row r="515" spans="1:9" x14ac:dyDescent="0.25">
      <c r="A515" t="s">
        <v>679</v>
      </c>
      <c r="B515" t="s">
        <v>108</v>
      </c>
      <c r="C515" t="s">
        <v>28</v>
      </c>
      <c r="D515">
        <v>134</v>
      </c>
      <c r="E515">
        <v>0.22</v>
      </c>
      <c r="F515" s="1">
        <v>44867</v>
      </c>
      <c r="G515" t="s">
        <v>72</v>
      </c>
      <c r="H515" t="s">
        <v>29</v>
      </c>
      <c r="I515">
        <v>607</v>
      </c>
    </row>
    <row r="516" spans="1:9" x14ac:dyDescent="0.25">
      <c r="A516" t="s">
        <v>680</v>
      </c>
      <c r="B516" t="s">
        <v>242</v>
      </c>
      <c r="C516" t="s">
        <v>91</v>
      </c>
      <c r="D516">
        <v>100</v>
      </c>
      <c r="E516">
        <v>0.1</v>
      </c>
      <c r="F516" s="1">
        <v>44867</v>
      </c>
      <c r="G516" t="s">
        <v>33</v>
      </c>
      <c r="H516" t="s">
        <v>243</v>
      </c>
      <c r="I516">
        <v>92</v>
      </c>
    </row>
    <row r="517" spans="1:9" x14ac:dyDescent="0.25">
      <c r="A517" t="s">
        <v>681</v>
      </c>
      <c r="B517" t="s">
        <v>126</v>
      </c>
      <c r="C517" t="s">
        <v>32</v>
      </c>
      <c r="D517">
        <v>100</v>
      </c>
      <c r="E517">
        <v>0.15</v>
      </c>
      <c r="F517" s="1">
        <v>44867</v>
      </c>
      <c r="G517" t="s">
        <v>16</v>
      </c>
      <c r="H517" t="s">
        <v>127</v>
      </c>
      <c r="I517">
        <v>188</v>
      </c>
    </row>
    <row r="518" spans="1:9" x14ac:dyDescent="0.25">
      <c r="A518" t="s">
        <v>682</v>
      </c>
      <c r="B518" t="s">
        <v>36</v>
      </c>
      <c r="C518" t="s">
        <v>41</v>
      </c>
      <c r="D518">
        <v>50</v>
      </c>
      <c r="E518">
        <v>0.5</v>
      </c>
      <c r="F518" s="1">
        <v>44867</v>
      </c>
      <c r="G518" t="s">
        <v>33</v>
      </c>
      <c r="H518" t="s">
        <v>29</v>
      </c>
      <c r="I518">
        <v>103</v>
      </c>
    </row>
    <row r="519" spans="1:9" x14ac:dyDescent="0.25">
      <c r="A519" t="s">
        <v>683</v>
      </c>
      <c r="B519" t="s">
        <v>589</v>
      </c>
      <c r="C519" t="s">
        <v>28</v>
      </c>
      <c r="D519">
        <v>10</v>
      </c>
      <c r="E519">
        <v>0.13</v>
      </c>
      <c r="F519" s="1">
        <v>44867</v>
      </c>
      <c r="G519" t="s">
        <v>16</v>
      </c>
      <c r="H519" t="s">
        <v>29</v>
      </c>
    </row>
    <row r="520" spans="1:9" x14ac:dyDescent="0.25">
      <c r="A520" t="s">
        <v>684</v>
      </c>
      <c r="B520" t="s">
        <v>685</v>
      </c>
      <c r="C520" t="s">
        <v>28</v>
      </c>
      <c r="E520">
        <v>0.3</v>
      </c>
      <c r="F520" s="1">
        <v>44867</v>
      </c>
      <c r="G520" t="s">
        <v>202</v>
      </c>
      <c r="H520" t="s">
        <v>309</v>
      </c>
      <c r="I520">
        <v>0</v>
      </c>
    </row>
    <row r="521" spans="1:9" x14ac:dyDescent="0.25">
      <c r="A521" t="s">
        <v>686</v>
      </c>
      <c r="B521" t="s">
        <v>687</v>
      </c>
      <c r="C521" t="s">
        <v>91</v>
      </c>
      <c r="F521" s="1">
        <v>44867</v>
      </c>
      <c r="G521" t="s">
        <v>44</v>
      </c>
      <c r="H521" t="s">
        <v>688</v>
      </c>
      <c r="I521">
        <v>8</v>
      </c>
    </row>
    <row r="522" spans="1:9" x14ac:dyDescent="0.25">
      <c r="A522" t="s">
        <v>689</v>
      </c>
      <c r="B522" t="s">
        <v>36</v>
      </c>
      <c r="C522" t="s">
        <v>94</v>
      </c>
      <c r="D522">
        <v>259</v>
      </c>
      <c r="F522" s="1">
        <v>44866</v>
      </c>
      <c r="G522" t="s">
        <v>16</v>
      </c>
      <c r="H522" t="s">
        <v>29</v>
      </c>
      <c r="I522">
        <v>3600</v>
      </c>
    </row>
    <row r="523" spans="1:9" x14ac:dyDescent="0.25">
      <c r="A523" t="s">
        <v>690</v>
      </c>
      <c r="B523" t="s">
        <v>269</v>
      </c>
      <c r="C523" t="s">
        <v>101</v>
      </c>
      <c r="D523">
        <v>226</v>
      </c>
      <c r="F523" s="1">
        <v>44866</v>
      </c>
      <c r="G523" t="s">
        <v>44</v>
      </c>
      <c r="H523" t="s">
        <v>29</v>
      </c>
    </row>
    <row r="524" spans="1:9" x14ac:dyDescent="0.25">
      <c r="A524" t="s">
        <v>691</v>
      </c>
      <c r="B524" t="s">
        <v>36</v>
      </c>
      <c r="C524" t="s">
        <v>62</v>
      </c>
      <c r="D524">
        <v>200</v>
      </c>
      <c r="F524" s="1">
        <v>44866</v>
      </c>
      <c r="G524" t="s">
        <v>11</v>
      </c>
      <c r="H524" t="s">
        <v>29</v>
      </c>
    </row>
    <row r="525" spans="1:9" x14ac:dyDescent="0.25">
      <c r="A525" t="s">
        <v>692</v>
      </c>
      <c r="B525" t="s">
        <v>36</v>
      </c>
      <c r="C525" t="s">
        <v>32</v>
      </c>
      <c r="D525">
        <v>140</v>
      </c>
      <c r="E525">
        <v>7.0000000000000007E-2</v>
      </c>
      <c r="F525" s="1">
        <v>44866</v>
      </c>
      <c r="G525" t="s">
        <v>11</v>
      </c>
      <c r="H525" t="s">
        <v>29</v>
      </c>
      <c r="I525">
        <v>144</v>
      </c>
    </row>
    <row r="526" spans="1:9" x14ac:dyDescent="0.25">
      <c r="A526" t="s">
        <v>693</v>
      </c>
      <c r="B526" t="s">
        <v>36</v>
      </c>
      <c r="C526" t="s">
        <v>488</v>
      </c>
      <c r="D526">
        <v>100</v>
      </c>
      <c r="E526">
        <v>0.33</v>
      </c>
      <c r="F526" s="1">
        <v>44866</v>
      </c>
      <c r="G526" t="s">
        <v>33</v>
      </c>
      <c r="H526" t="s">
        <v>29</v>
      </c>
      <c r="I526">
        <v>148</v>
      </c>
    </row>
    <row r="527" spans="1:9" x14ac:dyDescent="0.25">
      <c r="A527" t="s">
        <v>694</v>
      </c>
      <c r="B527" t="s">
        <v>695</v>
      </c>
      <c r="C527" t="s">
        <v>41</v>
      </c>
      <c r="D527">
        <v>70</v>
      </c>
      <c r="E527">
        <v>0.18</v>
      </c>
      <c r="F527" s="1">
        <v>44866</v>
      </c>
      <c r="G527" t="s">
        <v>16</v>
      </c>
      <c r="H527" t="s">
        <v>12</v>
      </c>
      <c r="I527">
        <v>377</v>
      </c>
    </row>
    <row r="528" spans="1:9" x14ac:dyDescent="0.25">
      <c r="A528" t="s">
        <v>694</v>
      </c>
      <c r="B528" t="s">
        <v>695</v>
      </c>
      <c r="C528" t="s">
        <v>41</v>
      </c>
      <c r="D528">
        <v>70</v>
      </c>
      <c r="E528">
        <v>0.18</v>
      </c>
      <c r="F528" s="1">
        <v>44866</v>
      </c>
      <c r="G528" t="s">
        <v>16</v>
      </c>
      <c r="H528" t="s">
        <v>688</v>
      </c>
      <c r="I528">
        <v>477</v>
      </c>
    </row>
    <row r="529" spans="1:9" x14ac:dyDescent="0.25">
      <c r="A529" t="s">
        <v>694</v>
      </c>
      <c r="B529" t="s">
        <v>695</v>
      </c>
      <c r="C529" t="s">
        <v>41</v>
      </c>
      <c r="D529">
        <v>70</v>
      </c>
      <c r="E529">
        <v>0.06</v>
      </c>
      <c r="F529" s="1">
        <v>44866</v>
      </c>
      <c r="G529" t="s">
        <v>16</v>
      </c>
      <c r="H529" t="s">
        <v>688</v>
      </c>
      <c r="I529">
        <v>479</v>
      </c>
    </row>
    <row r="530" spans="1:9" x14ac:dyDescent="0.25">
      <c r="A530" t="s">
        <v>107</v>
      </c>
      <c r="B530" t="s">
        <v>108</v>
      </c>
      <c r="C530" t="s">
        <v>15</v>
      </c>
      <c r="D530">
        <v>50</v>
      </c>
      <c r="E530">
        <v>0.05</v>
      </c>
      <c r="F530" s="1">
        <v>44866</v>
      </c>
      <c r="G530" t="s">
        <v>33</v>
      </c>
      <c r="H530" t="s">
        <v>109</v>
      </c>
      <c r="I530">
        <v>300</v>
      </c>
    </row>
    <row r="531" spans="1:9" x14ac:dyDescent="0.25">
      <c r="A531" t="s">
        <v>696</v>
      </c>
      <c r="B531" t="s">
        <v>144</v>
      </c>
      <c r="C531" t="s">
        <v>15</v>
      </c>
      <c r="D531">
        <v>24</v>
      </c>
      <c r="F531" s="1">
        <v>44866</v>
      </c>
      <c r="G531" t="s">
        <v>63</v>
      </c>
      <c r="H531" t="s">
        <v>109</v>
      </c>
      <c r="I531">
        <v>56</v>
      </c>
    </row>
    <row r="532" spans="1:9" x14ac:dyDescent="0.25">
      <c r="A532" t="s">
        <v>697</v>
      </c>
      <c r="B532" t="s">
        <v>147</v>
      </c>
      <c r="C532" t="s">
        <v>37</v>
      </c>
      <c r="D532">
        <v>10</v>
      </c>
      <c r="F532" s="1">
        <v>44866</v>
      </c>
      <c r="G532" t="s">
        <v>16</v>
      </c>
      <c r="H532" t="s">
        <v>148</v>
      </c>
    </row>
    <row r="533" spans="1:9" x14ac:dyDescent="0.25">
      <c r="A533" t="s">
        <v>698</v>
      </c>
      <c r="B533" t="s">
        <v>36</v>
      </c>
      <c r="C533" t="s">
        <v>43</v>
      </c>
      <c r="E533">
        <v>0.2</v>
      </c>
      <c r="F533" s="1">
        <v>44866</v>
      </c>
      <c r="G533" t="s">
        <v>33</v>
      </c>
      <c r="H533" t="s">
        <v>29</v>
      </c>
      <c r="I533">
        <v>212</v>
      </c>
    </row>
    <row r="534" spans="1:9" x14ac:dyDescent="0.25">
      <c r="A534" t="s">
        <v>699</v>
      </c>
      <c r="B534" t="s">
        <v>39</v>
      </c>
      <c r="C534" t="s">
        <v>96</v>
      </c>
      <c r="F534" s="1">
        <v>44866</v>
      </c>
      <c r="G534" t="s">
        <v>63</v>
      </c>
      <c r="H534" t="s">
        <v>29</v>
      </c>
      <c r="I534">
        <v>28</v>
      </c>
    </row>
    <row r="535" spans="1:9" x14ac:dyDescent="0.25">
      <c r="A535" t="s">
        <v>700</v>
      </c>
      <c r="B535" t="s">
        <v>9</v>
      </c>
      <c r="C535" t="s">
        <v>43</v>
      </c>
      <c r="D535">
        <v>300</v>
      </c>
      <c r="E535">
        <v>0.1</v>
      </c>
      <c r="F535" s="1">
        <v>44865</v>
      </c>
      <c r="G535" t="s">
        <v>72</v>
      </c>
      <c r="H535" t="s">
        <v>12</v>
      </c>
      <c r="I535">
        <v>568</v>
      </c>
    </row>
    <row r="536" spans="1:9" x14ac:dyDescent="0.25">
      <c r="A536" t="s">
        <v>701</v>
      </c>
      <c r="B536" t="s">
        <v>39</v>
      </c>
      <c r="C536" t="s">
        <v>67</v>
      </c>
      <c r="D536">
        <v>60</v>
      </c>
      <c r="F536" s="1">
        <v>44865</v>
      </c>
      <c r="G536" t="s">
        <v>72</v>
      </c>
      <c r="H536" t="s">
        <v>29</v>
      </c>
      <c r="I536">
        <v>213</v>
      </c>
    </row>
    <row r="537" spans="1:9" x14ac:dyDescent="0.25">
      <c r="A537" t="s">
        <v>702</v>
      </c>
      <c r="B537" t="s">
        <v>27</v>
      </c>
      <c r="C537" t="s">
        <v>32</v>
      </c>
      <c r="D537">
        <v>30</v>
      </c>
      <c r="E537">
        <v>0.27</v>
      </c>
      <c r="F537" s="1">
        <v>44865</v>
      </c>
      <c r="G537" t="s">
        <v>63</v>
      </c>
      <c r="H537" t="s">
        <v>29</v>
      </c>
      <c r="I537">
        <v>11</v>
      </c>
    </row>
    <row r="538" spans="1:9" x14ac:dyDescent="0.25">
      <c r="A538" t="s">
        <v>703</v>
      </c>
      <c r="B538" t="s">
        <v>36</v>
      </c>
      <c r="C538" t="s">
        <v>32</v>
      </c>
      <c r="D538">
        <v>25</v>
      </c>
      <c r="E538">
        <v>0.2</v>
      </c>
      <c r="F538" s="1">
        <v>44865</v>
      </c>
      <c r="G538" t="s">
        <v>63</v>
      </c>
      <c r="H538" t="s">
        <v>29</v>
      </c>
      <c r="I538">
        <v>85</v>
      </c>
    </row>
    <row r="539" spans="1:9" x14ac:dyDescent="0.25">
      <c r="A539" t="s">
        <v>704</v>
      </c>
      <c r="B539" t="s">
        <v>14</v>
      </c>
      <c r="C539" t="s">
        <v>20</v>
      </c>
      <c r="D539">
        <v>23</v>
      </c>
      <c r="F539" s="1">
        <v>44865</v>
      </c>
      <c r="G539" t="s">
        <v>21</v>
      </c>
      <c r="H539" t="s">
        <v>17</v>
      </c>
      <c r="I539">
        <v>17</v>
      </c>
    </row>
    <row r="540" spans="1:9" x14ac:dyDescent="0.25">
      <c r="A540" t="s">
        <v>289</v>
      </c>
      <c r="B540" t="s">
        <v>49</v>
      </c>
      <c r="C540" t="s">
        <v>20</v>
      </c>
      <c r="D540">
        <v>150</v>
      </c>
      <c r="F540" s="1">
        <v>44862</v>
      </c>
      <c r="G540" t="s">
        <v>11</v>
      </c>
      <c r="H540" t="s">
        <v>29</v>
      </c>
      <c r="I540">
        <v>108</v>
      </c>
    </row>
    <row r="541" spans="1:9" x14ac:dyDescent="0.25">
      <c r="A541" t="s">
        <v>705</v>
      </c>
      <c r="B541" t="s">
        <v>76</v>
      </c>
      <c r="C541" t="s">
        <v>41</v>
      </c>
      <c r="D541">
        <v>100</v>
      </c>
      <c r="E541">
        <v>1</v>
      </c>
      <c r="F541" s="1">
        <v>44862</v>
      </c>
      <c r="G541" t="s">
        <v>63</v>
      </c>
      <c r="H541" t="s">
        <v>29</v>
      </c>
      <c r="I541">
        <v>35</v>
      </c>
    </row>
    <row r="542" spans="1:9" x14ac:dyDescent="0.25">
      <c r="A542" t="s">
        <v>706</v>
      </c>
      <c r="B542" t="s">
        <v>49</v>
      </c>
      <c r="C542" t="s">
        <v>43</v>
      </c>
      <c r="D542">
        <v>32</v>
      </c>
      <c r="E542">
        <v>0.21</v>
      </c>
      <c r="F542" s="1">
        <v>44862</v>
      </c>
      <c r="H542" t="s">
        <v>29</v>
      </c>
    </row>
    <row r="543" spans="1:9" x14ac:dyDescent="0.25">
      <c r="A543" t="s">
        <v>707</v>
      </c>
      <c r="B543" t="s">
        <v>708</v>
      </c>
      <c r="C543" t="s">
        <v>41</v>
      </c>
      <c r="E543">
        <v>0.35</v>
      </c>
      <c r="F543" s="1">
        <v>44862</v>
      </c>
      <c r="G543" t="s">
        <v>33</v>
      </c>
      <c r="H543" t="s">
        <v>127</v>
      </c>
      <c r="I543">
        <v>11</v>
      </c>
    </row>
    <row r="544" spans="1:9" x14ac:dyDescent="0.25">
      <c r="A544" t="s">
        <v>709</v>
      </c>
      <c r="B544" t="s">
        <v>140</v>
      </c>
      <c r="C544" t="s">
        <v>151</v>
      </c>
      <c r="D544">
        <v>210</v>
      </c>
      <c r="E544">
        <v>0.43</v>
      </c>
      <c r="F544" s="1">
        <v>44861</v>
      </c>
      <c r="G544" t="s">
        <v>63</v>
      </c>
      <c r="H544" t="s">
        <v>109</v>
      </c>
      <c r="I544">
        <v>163</v>
      </c>
    </row>
    <row r="545" spans="1:9" x14ac:dyDescent="0.25">
      <c r="A545" t="s">
        <v>710</v>
      </c>
      <c r="B545" t="s">
        <v>69</v>
      </c>
      <c r="C545" t="s">
        <v>32</v>
      </c>
      <c r="D545">
        <v>84</v>
      </c>
      <c r="E545">
        <v>0.17</v>
      </c>
      <c r="F545" s="1">
        <v>44861</v>
      </c>
      <c r="G545" t="s">
        <v>63</v>
      </c>
      <c r="H545" t="s">
        <v>29</v>
      </c>
      <c r="I545">
        <v>277</v>
      </c>
    </row>
    <row r="546" spans="1:9" x14ac:dyDescent="0.25">
      <c r="A546" t="s">
        <v>206</v>
      </c>
      <c r="B546" t="s">
        <v>36</v>
      </c>
      <c r="C546" t="s">
        <v>50</v>
      </c>
      <c r="D546">
        <v>13</v>
      </c>
      <c r="F546" s="1">
        <v>44861</v>
      </c>
      <c r="G546" t="s">
        <v>47</v>
      </c>
      <c r="H546" t="s">
        <v>29</v>
      </c>
      <c r="I546">
        <v>328</v>
      </c>
    </row>
    <row r="547" spans="1:9" x14ac:dyDescent="0.25">
      <c r="A547" t="s">
        <v>711</v>
      </c>
      <c r="B547" t="s">
        <v>169</v>
      </c>
      <c r="C547" t="s">
        <v>10</v>
      </c>
      <c r="E547">
        <v>1</v>
      </c>
      <c r="F547" s="1">
        <v>44861</v>
      </c>
      <c r="G547" t="s">
        <v>202</v>
      </c>
      <c r="H547" t="s">
        <v>17</v>
      </c>
    </row>
    <row r="548" spans="1:9" x14ac:dyDescent="0.25">
      <c r="A548" t="s">
        <v>712</v>
      </c>
      <c r="B548" t="s">
        <v>66</v>
      </c>
      <c r="C548" t="s">
        <v>20</v>
      </c>
      <c r="F548" s="1">
        <v>44861</v>
      </c>
      <c r="H548" t="s">
        <v>29</v>
      </c>
    </row>
    <row r="549" spans="1:9" x14ac:dyDescent="0.25">
      <c r="A549" t="s">
        <v>713</v>
      </c>
      <c r="B549" t="s">
        <v>714</v>
      </c>
      <c r="C549" t="s">
        <v>71</v>
      </c>
      <c r="D549">
        <v>400</v>
      </c>
      <c r="E549">
        <v>0.15</v>
      </c>
      <c r="F549" s="1">
        <v>44860</v>
      </c>
      <c r="G549" t="s">
        <v>11</v>
      </c>
      <c r="H549" t="s">
        <v>29</v>
      </c>
      <c r="I549">
        <v>114</v>
      </c>
    </row>
    <row r="550" spans="1:9" x14ac:dyDescent="0.25">
      <c r="A550" t="s">
        <v>715</v>
      </c>
      <c r="B550" t="s">
        <v>49</v>
      </c>
      <c r="C550" t="s">
        <v>60</v>
      </c>
      <c r="D550">
        <v>300</v>
      </c>
      <c r="E550">
        <v>0.05</v>
      </c>
      <c r="F550" s="1">
        <v>44860</v>
      </c>
      <c r="G550" t="s">
        <v>11</v>
      </c>
      <c r="H550" t="s">
        <v>29</v>
      </c>
      <c r="I550">
        <v>97</v>
      </c>
    </row>
    <row r="551" spans="1:9" x14ac:dyDescent="0.25">
      <c r="A551" t="s">
        <v>716</v>
      </c>
      <c r="B551" t="s">
        <v>39</v>
      </c>
      <c r="C551" t="s">
        <v>91</v>
      </c>
      <c r="D551">
        <v>200</v>
      </c>
      <c r="E551">
        <v>0.17</v>
      </c>
      <c r="F551" s="1">
        <v>44860</v>
      </c>
      <c r="G551" t="s">
        <v>47</v>
      </c>
      <c r="H551" t="s">
        <v>29</v>
      </c>
      <c r="I551">
        <v>750</v>
      </c>
    </row>
    <row r="552" spans="1:9" x14ac:dyDescent="0.25">
      <c r="A552" t="s">
        <v>689</v>
      </c>
      <c r="B552" t="s">
        <v>76</v>
      </c>
      <c r="C552" t="s">
        <v>94</v>
      </c>
      <c r="D552">
        <v>173</v>
      </c>
      <c r="F552" s="1">
        <v>44860</v>
      </c>
      <c r="G552" t="s">
        <v>16</v>
      </c>
      <c r="H552" t="s">
        <v>29</v>
      </c>
      <c r="I552">
        <v>3600</v>
      </c>
    </row>
    <row r="553" spans="1:9" x14ac:dyDescent="0.25">
      <c r="A553" t="s">
        <v>717</v>
      </c>
      <c r="B553" t="s">
        <v>36</v>
      </c>
      <c r="C553" t="s">
        <v>32</v>
      </c>
      <c r="D553">
        <v>94</v>
      </c>
      <c r="E553">
        <v>0.12</v>
      </c>
      <c r="F553" s="1">
        <v>44860</v>
      </c>
      <c r="G553" t="s">
        <v>21</v>
      </c>
      <c r="H553" t="s">
        <v>29</v>
      </c>
    </row>
    <row r="554" spans="1:9" x14ac:dyDescent="0.25">
      <c r="A554" t="s">
        <v>718</v>
      </c>
      <c r="B554" t="s">
        <v>36</v>
      </c>
      <c r="C554" t="s">
        <v>77</v>
      </c>
      <c r="F554" s="1">
        <v>44860</v>
      </c>
      <c r="G554" t="s">
        <v>74</v>
      </c>
      <c r="H554" t="s">
        <v>29</v>
      </c>
      <c r="I554">
        <v>683</v>
      </c>
    </row>
    <row r="555" spans="1:9" x14ac:dyDescent="0.25">
      <c r="A555" t="s">
        <v>719</v>
      </c>
      <c r="B555" t="s">
        <v>36</v>
      </c>
      <c r="C555" t="s">
        <v>32</v>
      </c>
      <c r="D555">
        <v>150</v>
      </c>
      <c r="E555">
        <v>0.42</v>
      </c>
      <c r="F555" s="1">
        <v>44859</v>
      </c>
      <c r="G555" t="s">
        <v>72</v>
      </c>
      <c r="H555" t="s">
        <v>29</v>
      </c>
      <c r="I555">
        <v>553</v>
      </c>
    </row>
    <row r="556" spans="1:9" x14ac:dyDescent="0.25">
      <c r="A556" t="s">
        <v>720</v>
      </c>
      <c r="B556" t="s">
        <v>36</v>
      </c>
      <c r="C556" t="s">
        <v>32</v>
      </c>
      <c r="D556">
        <v>30</v>
      </c>
      <c r="E556">
        <v>0.12</v>
      </c>
      <c r="F556" s="1">
        <v>44859</v>
      </c>
      <c r="G556" t="s">
        <v>33</v>
      </c>
      <c r="H556" t="s">
        <v>29</v>
      </c>
      <c r="I556">
        <v>142</v>
      </c>
    </row>
    <row r="557" spans="1:9" x14ac:dyDescent="0.25">
      <c r="A557" t="s">
        <v>721</v>
      </c>
      <c r="B557" t="s">
        <v>242</v>
      </c>
      <c r="C557" t="s">
        <v>50</v>
      </c>
      <c r="D557">
        <v>17</v>
      </c>
      <c r="E557">
        <v>0.5</v>
      </c>
      <c r="F557" s="1">
        <v>44859</v>
      </c>
      <c r="G557" t="s">
        <v>202</v>
      </c>
      <c r="H557" t="s">
        <v>243</v>
      </c>
      <c r="I557">
        <v>15</v>
      </c>
    </row>
    <row r="558" spans="1:9" x14ac:dyDescent="0.25">
      <c r="A558" t="s">
        <v>722</v>
      </c>
      <c r="B558" t="s">
        <v>36</v>
      </c>
      <c r="C558" t="s">
        <v>10</v>
      </c>
      <c r="E558">
        <v>0.35</v>
      </c>
      <c r="F558" s="1">
        <v>44859</v>
      </c>
      <c r="G558" t="s">
        <v>72</v>
      </c>
      <c r="H558" t="s">
        <v>29</v>
      </c>
    </row>
    <row r="559" spans="1:9" x14ac:dyDescent="0.25">
      <c r="A559" t="s">
        <v>723</v>
      </c>
      <c r="B559" t="s">
        <v>49</v>
      </c>
      <c r="C559" t="s">
        <v>211</v>
      </c>
      <c r="F559" s="1">
        <v>44859</v>
      </c>
      <c r="G559" t="s">
        <v>74</v>
      </c>
      <c r="H559" t="s">
        <v>29</v>
      </c>
      <c r="I559">
        <v>1100</v>
      </c>
    </row>
    <row r="560" spans="1:9" x14ac:dyDescent="0.25">
      <c r="A560" t="s">
        <v>724</v>
      </c>
      <c r="B560" t="s">
        <v>31</v>
      </c>
      <c r="C560" t="s">
        <v>43</v>
      </c>
      <c r="D560">
        <v>4000</v>
      </c>
      <c r="F560" s="1">
        <v>44858</v>
      </c>
      <c r="G560" t="s">
        <v>11</v>
      </c>
      <c r="H560" t="s">
        <v>29</v>
      </c>
    </row>
    <row r="561" spans="1:9" x14ac:dyDescent="0.25">
      <c r="A561" t="s">
        <v>725</v>
      </c>
      <c r="B561" t="s">
        <v>36</v>
      </c>
      <c r="C561" t="s">
        <v>43</v>
      </c>
      <c r="D561">
        <v>400</v>
      </c>
      <c r="E561">
        <v>0.2</v>
      </c>
      <c r="F561" s="1">
        <v>44858</v>
      </c>
      <c r="G561" t="s">
        <v>33</v>
      </c>
      <c r="H561" t="s">
        <v>29</v>
      </c>
      <c r="I561">
        <v>462</v>
      </c>
    </row>
    <row r="562" spans="1:9" x14ac:dyDescent="0.25">
      <c r="A562" t="s">
        <v>726</v>
      </c>
      <c r="B562" t="s">
        <v>39</v>
      </c>
      <c r="C562" t="s">
        <v>91</v>
      </c>
      <c r="D562">
        <v>198</v>
      </c>
      <c r="E562">
        <v>0.14000000000000001</v>
      </c>
      <c r="F562" s="1">
        <v>44858</v>
      </c>
      <c r="G562" t="s">
        <v>47</v>
      </c>
      <c r="H562" t="s">
        <v>29</v>
      </c>
      <c r="I562">
        <v>849</v>
      </c>
    </row>
    <row r="563" spans="1:9" x14ac:dyDescent="0.25">
      <c r="A563" t="s">
        <v>727</v>
      </c>
      <c r="B563" t="s">
        <v>126</v>
      </c>
      <c r="C563" t="s">
        <v>60</v>
      </c>
      <c r="D563">
        <v>100</v>
      </c>
      <c r="F563" s="1">
        <v>44858</v>
      </c>
      <c r="G563" t="s">
        <v>16</v>
      </c>
      <c r="H563" t="s">
        <v>127</v>
      </c>
      <c r="I563">
        <v>214</v>
      </c>
    </row>
    <row r="564" spans="1:9" x14ac:dyDescent="0.25">
      <c r="A564" t="s">
        <v>146</v>
      </c>
      <c r="B564" t="s">
        <v>147</v>
      </c>
      <c r="C564" t="s">
        <v>62</v>
      </c>
      <c r="D564">
        <v>50</v>
      </c>
      <c r="E564">
        <v>0.04</v>
      </c>
      <c r="F564" s="1">
        <v>44858</v>
      </c>
      <c r="G564" t="s">
        <v>72</v>
      </c>
      <c r="H564" t="s">
        <v>148</v>
      </c>
      <c r="I564">
        <v>336</v>
      </c>
    </row>
    <row r="565" spans="1:9" x14ac:dyDescent="0.25">
      <c r="A565" t="s">
        <v>728</v>
      </c>
      <c r="B565" t="s">
        <v>729</v>
      </c>
      <c r="C565" t="s">
        <v>43</v>
      </c>
      <c r="D565">
        <v>62</v>
      </c>
      <c r="E565">
        <v>0.16</v>
      </c>
      <c r="F565" s="1">
        <v>44857</v>
      </c>
      <c r="G565" t="s">
        <v>16</v>
      </c>
      <c r="H565" t="s">
        <v>243</v>
      </c>
      <c r="I565">
        <v>86</v>
      </c>
    </row>
    <row r="566" spans="1:9" x14ac:dyDescent="0.25">
      <c r="A566" t="s">
        <v>730</v>
      </c>
      <c r="B566" t="s">
        <v>242</v>
      </c>
      <c r="C566" t="s">
        <v>43</v>
      </c>
      <c r="D566">
        <v>23</v>
      </c>
      <c r="E566">
        <v>0.38</v>
      </c>
      <c r="F566" s="1">
        <v>44857</v>
      </c>
      <c r="G566" t="s">
        <v>16</v>
      </c>
      <c r="H566" t="s">
        <v>243</v>
      </c>
      <c r="I566">
        <v>36</v>
      </c>
    </row>
    <row r="567" spans="1:9" x14ac:dyDescent="0.25">
      <c r="A567" t="s">
        <v>731</v>
      </c>
      <c r="B567" t="s">
        <v>66</v>
      </c>
      <c r="C567" t="s">
        <v>291</v>
      </c>
      <c r="D567">
        <v>120</v>
      </c>
      <c r="E567">
        <v>0.1</v>
      </c>
      <c r="F567" s="1">
        <v>44855</v>
      </c>
      <c r="G567" t="s">
        <v>217</v>
      </c>
      <c r="H567" t="s">
        <v>29</v>
      </c>
      <c r="I567">
        <v>138</v>
      </c>
    </row>
    <row r="568" spans="1:9" x14ac:dyDescent="0.25">
      <c r="A568" t="s">
        <v>732</v>
      </c>
      <c r="B568" t="s">
        <v>49</v>
      </c>
      <c r="C568" t="s">
        <v>91</v>
      </c>
      <c r="D568">
        <v>100</v>
      </c>
      <c r="E568">
        <v>0.01</v>
      </c>
      <c r="F568" s="1">
        <v>44855</v>
      </c>
      <c r="G568" t="s">
        <v>11</v>
      </c>
      <c r="H568" t="s">
        <v>29</v>
      </c>
    </row>
    <row r="569" spans="1:9" x14ac:dyDescent="0.25">
      <c r="A569" t="s">
        <v>733</v>
      </c>
      <c r="B569" t="s">
        <v>126</v>
      </c>
      <c r="C569" t="s">
        <v>32</v>
      </c>
      <c r="D569">
        <v>43</v>
      </c>
      <c r="E569">
        <v>0.33</v>
      </c>
      <c r="F569" s="1">
        <v>44855</v>
      </c>
      <c r="G569" t="s">
        <v>16</v>
      </c>
      <c r="H569" t="s">
        <v>127</v>
      </c>
      <c r="I569">
        <v>30</v>
      </c>
    </row>
    <row r="570" spans="1:9" x14ac:dyDescent="0.25">
      <c r="A570" t="s">
        <v>734</v>
      </c>
      <c r="B570" t="s">
        <v>301</v>
      </c>
      <c r="C570" t="s">
        <v>43</v>
      </c>
      <c r="D570">
        <v>30</v>
      </c>
      <c r="E570">
        <v>0.3</v>
      </c>
      <c r="F570" s="1">
        <v>44855</v>
      </c>
      <c r="G570" t="s">
        <v>21</v>
      </c>
      <c r="H570" t="s">
        <v>17</v>
      </c>
      <c r="I570">
        <v>4</v>
      </c>
    </row>
    <row r="571" spans="1:9" x14ac:dyDescent="0.25">
      <c r="A571" t="s">
        <v>735</v>
      </c>
      <c r="B571" t="s">
        <v>36</v>
      </c>
      <c r="C571" t="s">
        <v>94</v>
      </c>
      <c r="E571">
        <v>0.54</v>
      </c>
      <c r="F571" s="1">
        <v>44855</v>
      </c>
      <c r="G571" t="s">
        <v>11</v>
      </c>
      <c r="H571" t="s">
        <v>29</v>
      </c>
      <c r="I571">
        <v>575</v>
      </c>
    </row>
    <row r="572" spans="1:9" x14ac:dyDescent="0.25">
      <c r="A572" t="s">
        <v>736</v>
      </c>
      <c r="B572" t="s">
        <v>737</v>
      </c>
      <c r="C572" t="s">
        <v>15</v>
      </c>
      <c r="D572">
        <v>227</v>
      </c>
      <c r="E572">
        <v>0.12</v>
      </c>
      <c r="F572" s="1">
        <v>44854</v>
      </c>
      <c r="G572" t="s">
        <v>33</v>
      </c>
      <c r="H572" t="s">
        <v>148</v>
      </c>
      <c r="I572">
        <v>127</v>
      </c>
    </row>
    <row r="573" spans="1:9" x14ac:dyDescent="0.25">
      <c r="A573" t="s">
        <v>738</v>
      </c>
      <c r="B573" t="s">
        <v>36</v>
      </c>
      <c r="C573" t="s">
        <v>60</v>
      </c>
      <c r="D573">
        <v>64</v>
      </c>
      <c r="E573">
        <v>0.46</v>
      </c>
      <c r="F573" s="1">
        <v>44854</v>
      </c>
      <c r="G573" t="s">
        <v>33</v>
      </c>
      <c r="H573" t="s">
        <v>29</v>
      </c>
      <c r="I573">
        <v>151</v>
      </c>
    </row>
    <row r="574" spans="1:9" x14ac:dyDescent="0.25">
      <c r="A574" t="s">
        <v>739</v>
      </c>
      <c r="B574" t="s">
        <v>36</v>
      </c>
      <c r="C574" t="s">
        <v>130</v>
      </c>
      <c r="D574">
        <v>23</v>
      </c>
      <c r="E574">
        <v>0.11</v>
      </c>
      <c r="F574" s="1">
        <v>44854</v>
      </c>
      <c r="G574" t="s">
        <v>33</v>
      </c>
      <c r="H574" t="s">
        <v>29</v>
      </c>
      <c r="I574">
        <v>203</v>
      </c>
    </row>
    <row r="575" spans="1:9" x14ac:dyDescent="0.25">
      <c r="A575" t="s">
        <v>740</v>
      </c>
      <c r="B575" t="s">
        <v>201</v>
      </c>
      <c r="C575" t="s">
        <v>291</v>
      </c>
      <c r="D575">
        <v>20</v>
      </c>
      <c r="F575" s="1">
        <v>44854</v>
      </c>
      <c r="G575" t="s">
        <v>217</v>
      </c>
      <c r="H575" t="s">
        <v>29</v>
      </c>
      <c r="I575">
        <v>5</v>
      </c>
    </row>
    <row r="576" spans="1:9" x14ac:dyDescent="0.25">
      <c r="A576" t="s">
        <v>741</v>
      </c>
      <c r="B576" t="s">
        <v>123</v>
      </c>
      <c r="C576" t="s">
        <v>94</v>
      </c>
      <c r="F576" s="1">
        <v>44854</v>
      </c>
      <c r="G576" t="s">
        <v>11</v>
      </c>
      <c r="H576" t="s">
        <v>124</v>
      </c>
      <c r="I576">
        <v>629</v>
      </c>
    </row>
    <row r="577" spans="1:9" x14ac:dyDescent="0.25">
      <c r="A577" t="s">
        <v>742</v>
      </c>
      <c r="B577" t="s">
        <v>36</v>
      </c>
      <c r="C577" t="s">
        <v>60</v>
      </c>
      <c r="E577">
        <v>0.2</v>
      </c>
      <c r="F577" s="1">
        <v>44854</v>
      </c>
      <c r="G577" t="s">
        <v>74</v>
      </c>
      <c r="H577" t="s">
        <v>29</v>
      </c>
      <c r="I577">
        <v>365</v>
      </c>
    </row>
    <row r="578" spans="1:9" x14ac:dyDescent="0.25">
      <c r="A578" t="s">
        <v>106</v>
      </c>
      <c r="B578" t="s">
        <v>39</v>
      </c>
      <c r="C578" t="s">
        <v>62</v>
      </c>
      <c r="E578">
        <v>0.5</v>
      </c>
      <c r="F578" s="1">
        <v>44854</v>
      </c>
      <c r="G578" t="s">
        <v>11</v>
      </c>
      <c r="H578" t="s">
        <v>29</v>
      </c>
      <c r="I578">
        <v>260</v>
      </c>
    </row>
    <row r="579" spans="1:9" x14ac:dyDescent="0.25">
      <c r="A579" t="s">
        <v>743</v>
      </c>
      <c r="B579" t="s">
        <v>253</v>
      </c>
      <c r="C579" t="s">
        <v>41</v>
      </c>
      <c r="D579">
        <v>250</v>
      </c>
      <c r="F579" s="1">
        <v>44853</v>
      </c>
      <c r="G579" t="s">
        <v>162</v>
      </c>
      <c r="H579" t="s">
        <v>29</v>
      </c>
      <c r="I579">
        <v>3400</v>
      </c>
    </row>
    <row r="580" spans="1:9" x14ac:dyDescent="0.25">
      <c r="A580" t="s">
        <v>744</v>
      </c>
      <c r="B580" t="s">
        <v>36</v>
      </c>
      <c r="C580" t="s">
        <v>32</v>
      </c>
      <c r="D580">
        <v>32</v>
      </c>
      <c r="E580">
        <v>0.3</v>
      </c>
      <c r="F580" s="1">
        <v>44853</v>
      </c>
      <c r="G580" t="s">
        <v>63</v>
      </c>
      <c r="H580" t="s">
        <v>29</v>
      </c>
      <c r="I580">
        <v>177</v>
      </c>
    </row>
    <row r="581" spans="1:9" x14ac:dyDescent="0.25">
      <c r="A581" t="s">
        <v>745</v>
      </c>
      <c r="B581" t="s">
        <v>123</v>
      </c>
      <c r="C581" t="s">
        <v>91</v>
      </c>
      <c r="D581">
        <v>20</v>
      </c>
      <c r="E581">
        <v>0.12</v>
      </c>
      <c r="F581" s="1">
        <v>44853</v>
      </c>
      <c r="G581" t="s">
        <v>63</v>
      </c>
      <c r="H581" t="s">
        <v>124</v>
      </c>
      <c r="I581">
        <v>88</v>
      </c>
    </row>
    <row r="582" spans="1:9" x14ac:dyDescent="0.25">
      <c r="A582" t="s">
        <v>746</v>
      </c>
      <c r="B582" t="s">
        <v>305</v>
      </c>
      <c r="C582" t="s">
        <v>60</v>
      </c>
      <c r="F582" s="1">
        <v>44853</v>
      </c>
      <c r="G582" t="s">
        <v>63</v>
      </c>
      <c r="H582" t="s">
        <v>29</v>
      </c>
      <c r="I582">
        <v>13</v>
      </c>
    </row>
    <row r="583" spans="1:9" x14ac:dyDescent="0.25">
      <c r="A583" t="s">
        <v>747</v>
      </c>
      <c r="B583" t="s">
        <v>748</v>
      </c>
      <c r="C583" t="s">
        <v>53</v>
      </c>
      <c r="F583" s="1">
        <v>44853</v>
      </c>
      <c r="G583" t="s">
        <v>224</v>
      </c>
      <c r="H583" t="s">
        <v>749</v>
      </c>
      <c r="I583">
        <v>596</v>
      </c>
    </row>
    <row r="584" spans="1:9" x14ac:dyDescent="0.25">
      <c r="A584" t="s">
        <v>750</v>
      </c>
      <c r="B584" t="s">
        <v>36</v>
      </c>
      <c r="C584" t="s">
        <v>60</v>
      </c>
      <c r="F584" s="1">
        <v>44853</v>
      </c>
      <c r="G584" t="s">
        <v>16</v>
      </c>
      <c r="H584" t="s">
        <v>29</v>
      </c>
      <c r="I584">
        <v>313</v>
      </c>
    </row>
    <row r="585" spans="1:9" x14ac:dyDescent="0.25">
      <c r="A585" t="s">
        <v>751</v>
      </c>
      <c r="B585" t="s">
        <v>36</v>
      </c>
      <c r="C585" t="s">
        <v>20</v>
      </c>
      <c r="D585">
        <v>84</v>
      </c>
      <c r="E585">
        <v>7.0000000000000007E-2</v>
      </c>
      <c r="F585" s="1">
        <v>44852</v>
      </c>
      <c r="G585" t="s">
        <v>224</v>
      </c>
      <c r="H585" t="s">
        <v>29</v>
      </c>
      <c r="I585">
        <v>1700</v>
      </c>
    </row>
    <row r="586" spans="1:9" x14ac:dyDescent="0.25">
      <c r="A586" t="s">
        <v>752</v>
      </c>
      <c r="B586" t="s">
        <v>49</v>
      </c>
      <c r="C586" t="s">
        <v>20</v>
      </c>
      <c r="D586">
        <v>56</v>
      </c>
      <c r="E586">
        <v>0.21</v>
      </c>
      <c r="F586" s="1">
        <v>44852</v>
      </c>
      <c r="G586" t="s">
        <v>11</v>
      </c>
      <c r="H586" t="s">
        <v>29</v>
      </c>
      <c r="I586">
        <v>71</v>
      </c>
    </row>
    <row r="587" spans="1:9" x14ac:dyDescent="0.25">
      <c r="A587" t="s">
        <v>753</v>
      </c>
      <c r="B587" t="s">
        <v>126</v>
      </c>
      <c r="C587" t="s">
        <v>43</v>
      </c>
      <c r="D587">
        <v>50</v>
      </c>
      <c r="F587" s="1">
        <v>44851</v>
      </c>
      <c r="G587" t="s">
        <v>63</v>
      </c>
      <c r="H587" t="s">
        <v>127</v>
      </c>
      <c r="I587">
        <v>189</v>
      </c>
    </row>
    <row r="588" spans="1:9" x14ac:dyDescent="0.25">
      <c r="A588" t="s">
        <v>754</v>
      </c>
      <c r="B588" t="s">
        <v>137</v>
      </c>
      <c r="C588" t="s">
        <v>15</v>
      </c>
      <c r="D588">
        <v>50</v>
      </c>
      <c r="E588">
        <v>0.05</v>
      </c>
      <c r="F588" s="1">
        <v>44851</v>
      </c>
      <c r="G588" t="s">
        <v>16</v>
      </c>
      <c r="H588" t="s">
        <v>138</v>
      </c>
    </row>
    <row r="589" spans="1:9" x14ac:dyDescent="0.25">
      <c r="A589" t="s">
        <v>88</v>
      </c>
      <c r="B589" t="s">
        <v>49</v>
      </c>
      <c r="C589" t="s">
        <v>62</v>
      </c>
      <c r="F589" s="1">
        <v>44851</v>
      </c>
      <c r="G589" t="s">
        <v>11</v>
      </c>
      <c r="H589" t="s">
        <v>29</v>
      </c>
      <c r="I589">
        <v>1</v>
      </c>
    </row>
    <row r="590" spans="1:9" x14ac:dyDescent="0.25">
      <c r="A590" t="s">
        <v>755</v>
      </c>
      <c r="B590" t="s">
        <v>126</v>
      </c>
      <c r="C590" t="s">
        <v>28</v>
      </c>
      <c r="E590">
        <v>1</v>
      </c>
      <c r="F590" s="1">
        <v>44851</v>
      </c>
      <c r="G590" t="s">
        <v>63</v>
      </c>
      <c r="H590" t="s">
        <v>127</v>
      </c>
      <c r="I590">
        <v>42</v>
      </c>
    </row>
    <row r="591" spans="1:9" x14ac:dyDescent="0.25">
      <c r="A591" t="s">
        <v>756</v>
      </c>
      <c r="B591" t="s">
        <v>36</v>
      </c>
      <c r="C591" t="s">
        <v>10</v>
      </c>
      <c r="D591">
        <v>24</v>
      </c>
      <c r="E591">
        <v>0.21</v>
      </c>
      <c r="F591" s="1">
        <v>44850</v>
      </c>
      <c r="G591" t="s">
        <v>16</v>
      </c>
      <c r="H591" t="s">
        <v>29</v>
      </c>
      <c r="I591">
        <v>235</v>
      </c>
    </row>
    <row r="592" spans="1:9" x14ac:dyDescent="0.25">
      <c r="A592" t="s">
        <v>757</v>
      </c>
      <c r="B592" t="s">
        <v>36</v>
      </c>
      <c r="C592" t="s">
        <v>60</v>
      </c>
      <c r="D592">
        <v>378</v>
      </c>
      <c r="E592">
        <v>0.27</v>
      </c>
      <c r="F592" s="1">
        <v>44848</v>
      </c>
      <c r="G592" t="s">
        <v>16</v>
      </c>
      <c r="H592" t="s">
        <v>29</v>
      </c>
    </row>
    <row r="593" spans="1:9" x14ac:dyDescent="0.25">
      <c r="A593" t="s">
        <v>758</v>
      </c>
      <c r="B593" t="s">
        <v>69</v>
      </c>
      <c r="C593" t="s">
        <v>41</v>
      </c>
      <c r="D593">
        <v>200</v>
      </c>
      <c r="E593">
        <v>0.19</v>
      </c>
      <c r="F593" s="1">
        <v>44848</v>
      </c>
      <c r="G593" t="s">
        <v>11</v>
      </c>
      <c r="H593" t="s">
        <v>29</v>
      </c>
      <c r="I593">
        <v>122</v>
      </c>
    </row>
    <row r="594" spans="1:9" x14ac:dyDescent="0.25">
      <c r="A594" t="s">
        <v>759</v>
      </c>
      <c r="B594" t="s">
        <v>123</v>
      </c>
      <c r="C594" t="s">
        <v>32</v>
      </c>
      <c r="E594">
        <v>1</v>
      </c>
      <c r="F594" s="1">
        <v>44848</v>
      </c>
      <c r="G594" t="s">
        <v>16</v>
      </c>
      <c r="H594" t="s">
        <v>124</v>
      </c>
      <c r="I594">
        <v>9</v>
      </c>
    </row>
    <row r="595" spans="1:9" x14ac:dyDescent="0.25">
      <c r="A595" t="s">
        <v>760</v>
      </c>
      <c r="B595" t="s">
        <v>761</v>
      </c>
      <c r="C595" t="s">
        <v>25</v>
      </c>
      <c r="E595">
        <v>1</v>
      </c>
      <c r="F595" s="1">
        <v>44848</v>
      </c>
      <c r="G595" t="s">
        <v>202</v>
      </c>
      <c r="H595" t="s">
        <v>17</v>
      </c>
    </row>
    <row r="596" spans="1:9" x14ac:dyDescent="0.25">
      <c r="A596" t="s">
        <v>290</v>
      </c>
      <c r="B596" t="s">
        <v>36</v>
      </c>
      <c r="C596" t="s">
        <v>291</v>
      </c>
      <c r="D596">
        <v>90</v>
      </c>
      <c r="F596" s="1">
        <v>44847</v>
      </c>
      <c r="G596" t="s">
        <v>11</v>
      </c>
      <c r="H596" t="s">
        <v>29</v>
      </c>
      <c r="I596">
        <v>65</v>
      </c>
    </row>
    <row r="597" spans="1:9" x14ac:dyDescent="0.25">
      <c r="A597" t="s">
        <v>762</v>
      </c>
      <c r="B597" t="s">
        <v>27</v>
      </c>
      <c r="C597" t="s">
        <v>37</v>
      </c>
      <c r="D597">
        <v>65</v>
      </c>
      <c r="E597">
        <v>1</v>
      </c>
      <c r="F597" s="1">
        <v>44847</v>
      </c>
      <c r="G597" t="s">
        <v>44</v>
      </c>
      <c r="H597" t="s">
        <v>29</v>
      </c>
      <c r="I597">
        <v>10</v>
      </c>
    </row>
    <row r="598" spans="1:9" x14ac:dyDescent="0.25">
      <c r="A598" t="s">
        <v>763</v>
      </c>
      <c r="B598" t="s">
        <v>49</v>
      </c>
      <c r="C598" t="s">
        <v>91</v>
      </c>
      <c r="F598" s="1">
        <v>44847</v>
      </c>
      <c r="G598" t="s">
        <v>33</v>
      </c>
      <c r="H598" t="s">
        <v>29</v>
      </c>
      <c r="I598">
        <v>61</v>
      </c>
    </row>
    <row r="599" spans="1:9" x14ac:dyDescent="0.25">
      <c r="A599" t="s">
        <v>764</v>
      </c>
      <c r="B599" t="s">
        <v>14</v>
      </c>
      <c r="C599" t="s">
        <v>25</v>
      </c>
      <c r="D599">
        <v>2500</v>
      </c>
      <c r="E599">
        <v>0.05</v>
      </c>
      <c r="F599" s="1">
        <v>44846</v>
      </c>
      <c r="G599" t="s">
        <v>217</v>
      </c>
      <c r="H599" t="s">
        <v>17</v>
      </c>
      <c r="I599">
        <v>5500</v>
      </c>
    </row>
    <row r="600" spans="1:9" x14ac:dyDescent="0.25">
      <c r="A600" t="s">
        <v>765</v>
      </c>
      <c r="B600" t="s">
        <v>36</v>
      </c>
      <c r="C600" t="s">
        <v>291</v>
      </c>
      <c r="D600">
        <v>150</v>
      </c>
      <c r="E600">
        <v>0.1</v>
      </c>
      <c r="F600" s="1">
        <v>44846</v>
      </c>
      <c r="G600" t="s">
        <v>74</v>
      </c>
      <c r="H600" t="s">
        <v>29</v>
      </c>
      <c r="I600">
        <v>426</v>
      </c>
    </row>
    <row r="601" spans="1:9" x14ac:dyDescent="0.25">
      <c r="A601" t="s">
        <v>766</v>
      </c>
      <c r="B601" t="s">
        <v>14</v>
      </c>
      <c r="C601" t="s">
        <v>25</v>
      </c>
      <c r="D601">
        <v>130</v>
      </c>
      <c r="E601">
        <v>0.75</v>
      </c>
      <c r="F601" s="1">
        <v>44846</v>
      </c>
      <c r="G601" t="s">
        <v>21</v>
      </c>
      <c r="H601" t="s">
        <v>17</v>
      </c>
      <c r="I601">
        <v>17</v>
      </c>
    </row>
    <row r="602" spans="1:9" x14ac:dyDescent="0.25">
      <c r="A602" t="s">
        <v>767</v>
      </c>
      <c r="B602" t="s">
        <v>27</v>
      </c>
      <c r="C602" t="s">
        <v>43</v>
      </c>
      <c r="D602">
        <v>500</v>
      </c>
      <c r="E602">
        <v>0.1</v>
      </c>
      <c r="F602" s="1">
        <v>44845</v>
      </c>
      <c r="G602" t="s">
        <v>47</v>
      </c>
      <c r="H602" t="s">
        <v>29</v>
      </c>
      <c r="I602">
        <v>657</v>
      </c>
    </row>
    <row r="603" spans="1:9" x14ac:dyDescent="0.25">
      <c r="A603" t="s">
        <v>768</v>
      </c>
      <c r="B603" t="s">
        <v>436</v>
      </c>
      <c r="C603" t="s">
        <v>32</v>
      </c>
      <c r="D603">
        <v>200</v>
      </c>
      <c r="F603" s="1">
        <v>44845</v>
      </c>
      <c r="G603" t="s">
        <v>33</v>
      </c>
      <c r="H603" t="s">
        <v>29</v>
      </c>
      <c r="I603">
        <v>450</v>
      </c>
    </row>
    <row r="604" spans="1:9" x14ac:dyDescent="0.25">
      <c r="A604" t="s">
        <v>769</v>
      </c>
      <c r="B604" t="s">
        <v>36</v>
      </c>
      <c r="C604" t="s">
        <v>32</v>
      </c>
      <c r="D604">
        <v>136</v>
      </c>
      <c r="E604">
        <v>0.11</v>
      </c>
      <c r="F604" s="1">
        <v>44845</v>
      </c>
      <c r="G604" t="s">
        <v>72</v>
      </c>
      <c r="H604" t="s">
        <v>29</v>
      </c>
      <c r="I604">
        <v>1500</v>
      </c>
    </row>
    <row r="605" spans="1:9" x14ac:dyDescent="0.25">
      <c r="A605" t="s">
        <v>770</v>
      </c>
      <c r="B605" t="s">
        <v>36</v>
      </c>
      <c r="C605" t="s">
        <v>60</v>
      </c>
      <c r="D605">
        <v>100</v>
      </c>
      <c r="E605">
        <v>0.3</v>
      </c>
      <c r="F605" s="1">
        <v>44845</v>
      </c>
      <c r="G605" t="s">
        <v>33</v>
      </c>
      <c r="H605" t="s">
        <v>29</v>
      </c>
      <c r="I605">
        <v>217</v>
      </c>
    </row>
    <row r="606" spans="1:9" x14ac:dyDescent="0.25">
      <c r="A606" t="s">
        <v>771</v>
      </c>
      <c r="B606" t="s">
        <v>772</v>
      </c>
      <c r="C606" t="s">
        <v>62</v>
      </c>
      <c r="D606">
        <v>80</v>
      </c>
      <c r="F606" s="1">
        <v>44845</v>
      </c>
      <c r="G606" t="s">
        <v>21</v>
      </c>
      <c r="H606" t="s">
        <v>34</v>
      </c>
      <c r="I606">
        <v>20</v>
      </c>
    </row>
    <row r="607" spans="1:9" x14ac:dyDescent="0.25">
      <c r="A607" t="s">
        <v>773</v>
      </c>
      <c r="B607" t="s">
        <v>36</v>
      </c>
      <c r="C607" t="s">
        <v>25</v>
      </c>
      <c r="D607">
        <v>55</v>
      </c>
      <c r="E607">
        <v>0.13</v>
      </c>
      <c r="F607" s="1">
        <v>44845</v>
      </c>
      <c r="G607" t="s">
        <v>16</v>
      </c>
      <c r="H607" t="s">
        <v>29</v>
      </c>
      <c r="I607">
        <v>235</v>
      </c>
    </row>
    <row r="608" spans="1:9" x14ac:dyDescent="0.25">
      <c r="A608" t="s">
        <v>774</v>
      </c>
      <c r="B608" t="s">
        <v>666</v>
      </c>
      <c r="C608" t="s">
        <v>15</v>
      </c>
      <c r="D608">
        <v>35</v>
      </c>
      <c r="E608">
        <v>0.35</v>
      </c>
      <c r="F608" s="1">
        <v>44845</v>
      </c>
      <c r="G608" t="s">
        <v>202</v>
      </c>
      <c r="H608" t="s">
        <v>775</v>
      </c>
      <c r="I608">
        <v>2</v>
      </c>
    </row>
    <row r="609" spans="1:9" x14ac:dyDescent="0.25">
      <c r="A609" t="s">
        <v>776</v>
      </c>
      <c r="B609" t="s">
        <v>123</v>
      </c>
      <c r="C609" t="s">
        <v>86</v>
      </c>
      <c r="F609" s="1">
        <v>44845</v>
      </c>
      <c r="G609" t="s">
        <v>21</v>
      </c>
      <c r="H609" t="s">
        <v>124</v>
      </c>
      <c r="I609">
        <v>16</v>
      </c>
    </row>
    <row r="610" spans="1:9" x14ac:dyDescent="0.25">
      <c r="A610" t="s">
        <v>777</v>
      </c>
      <c r="B610" t="s">
        <v>778</v>
      </c>
      <c r="C610" t="s">
        <v>28</v>
      </c>
      <c r="F610" s="1">
        <v>44845</v>
      </c>
      <c r="G610" t="s">
        <v>16</v>
      </c>
      <c r="H610" t="s">
        <v>778</v>
      </c>
    </row>
    <row r="611" spans="1:9" x14ac:dyDescent="0.25">
      <c r="A611" t="s">
        <v>779</v>
      </c>
      <c r="B611" t="s">
        <v>108</v>
      </c>
      <c r="C611" t="s">
        <v>50</v>
      </c>
      <c r="F611" s="1">
        <v>44845</v>
      </c>
      <c r="G611" t="s">
        <v>202</v>
      </c>
      <c r="H611" t="s">
        <v>29</v>
      </c>
    </row>
    <row r="612" spans="1:9" x14ac:dyDescent="0.25">
      <c r="A612" t="s">
        <v>780</v>
      </c>
      <c r="B612" t="s">
        <v>36</v>
      </c>
      <c r="C612" t="s">
        <v>41</v>
      </c>
      <c r="D612">
        <v>611</v>
      </c>
      <c r="F612" s="1">
        <v>44844</v>
      </c>
      <c r="G612" t="s">
        <v>11</v>
      </c>
      <c r="H612" t="s">
        <v>29</v>
      </c>
      <c r="I612">
        <v>367</v>
      </c>
    </row>
    <row r="613" spans="1:9" x14ac:dyDescent="0.25">
      <c r="A613" t="s">
        <v>781</v>
      </c>
      <c r="B613" t="s">
        <v>36</v>
      </c>
      <c r="C613" t="s">
        <v>15</v>
      </c>
      <c r="D613">
        <v>180</v>
      </c>
      <c r="E613">
        <v>0.11</v>
      </c>
      <c r="F613" s="1">
        <v>44844</v>
      </c>
      <c r="G613" t="s">
        <v>11</v>
      </c>
      <c r="H613" t="s">
        <v>29</v>
      </c>
      <c r="I613">
        <v>1100</v>
      </c>
    </row>
    <row r="614" spans="1:9" x14ac:dyDescent="0.25">
      <c r="A614" t="s">
        <v>782</v>
      </c>
      <c r="B614" t="s">
        <v>36</v>
      </c>
      <c r="C614" t="s">
        <v>115</v>
      </c>
      <c r="D614">
        <v>96</v>
      </c>
      <c r="E614">
        <v>0.96</v>
      </c>
      <c r="F614" s="1">
        <v>44844</v>
      </c>
      <c r="G614" t="s">
        <v>72</v>
      </c>
      <c r="H614" t="s">
        <v>29</v>
      </c>
      <c r="I614">
        <v>103</v>
      </c>
    </row>
    <row r="615" spans="1:9" x14ac:dyDescent="0.25">
      <c r="A615" t="s">
        <v>783</v>
      </c>
      <c r="B615" t="s">
        <v>27</v>
      </c>
      <c r="C615" t="s">
        <v>43</v>
      </c>
      <c r="D615">
        <v>67</v>
      </c>
      <c r="E615">
        <v>0.2</v>
      </c>
      <c r="F615" s="1">
        <v>44844</v>
      </c>
      <c r="G615" t="s">
        <v>33</v>
      </c>
      <c r="H615" t="s">
        <v>29</v>
      </c>
      <c r="I615">
        <v>315</v>
      </c>
    </row>
    <row r="616" spans="1:9" x14ac:dyDescent="0.25">
      <c r="A616" t="s">
        <v>784</v>
      </c>
      <c r="B616" t="s">
        <v>66</v>
      </c>
      <c r="C616" t="s">
        <v>115</v>
      </c>
      <c r="E616">
        <v>0.33</v>
      </c>
      <c r="F616" s="1">
        <v>44844</v>
      </c>
      <c r="G616" t="s">
        <v>16</v>
      </c>
      <c r="H616" t="s">
        <v>29</v>
      </c>
      <c r="I616">
        <v>58</v>
      </c>
    </row>
    <row r="617" spans="1:9" x14ac:dyDescent="0.25">
      <c r="A617" t="s">
        <v>785</v>
      </c>
      <c r="B617" t="s">
        <v>36</v>
      </c>
      <c r="C617" t="s">
        <v>43</v>
      </c>
      <c r="D617">
        <v>120</v>
      </c>
      <c r="E617">
        <v>0.04</v>
      </c>
      <c r="F617" s="1">
        <v>44841</v>
      </c>
      <c r="G617" t="s">
        <v>11</v>
      </c>
      <c r="H617" t="s">
        <v>29</v>
      </c>
      <c r="I617">
        <v>585</v>
      </c>
    </row>
    <row r="618" spans="1:9" x14ac:dyDescent="0.25">
      <c r="A618" t="s">
        <v>786</v>
      </c>
      <c r="B618" t="s">
        <v>66</v>
      </c>
      <c r="C618" t="s">
        <v>53</v>
      </c>
      <c r="D618">
        <v>85</v>
      </c>
      <c r="F618" s="1">
        <v>44841</v>
      </c>
      <c r="G618" t="s">
        <v>72</v>
      </c>
      <c r="H618" t="s">
        <v>29</v>
      </c>
      <c r="I618">
        <v>30</v>
      </c>
    </row>
    <row r="619" spans="1:9" x14ac:dyDescent="0.25">
      <c r="A619" t="s">
        <v>204</v>
      </c>
      <c r="B619" t="s">
        <v>205</v>
      </c>
      <c r="C619" t="s">
        <v>28</v>
      </c>
      <c r="D619">
        <v>2000</v>
      </c>
      <c r="E619">
        <v>0.3</v>
      </c>
      <c r="F619" s="1">
        <v>44840</v>
      </c>
      <c r="G619" t="s">
        <v>16</v>
      </c>
      <c r="H619" t="s">
        <v>205</v>
      </c>
      <c r="I619">
        <v>156</v>
      </c>
    </row>
    <row r="620" spans="1:9" x14ac:dyDescent="0.25">
      <c r="A620" t="s">
        <v>787</v>
      </c>
      <c r="B620" t="s">
        <v>27</v>
      </c>
      <c r="C620" t="s">
        <v>71</v>
      </c>
      <c r="D620">
        <v>500</v>
      </c>
      <c r="E620">
        <v>0.12</v>
      </c>
      <c r="F620" s="1">
        <v>44840</v>
      </c>
      <c r="G620" t="s">
        <v>11</v>
      </c>
      <c r="H620" t="s">
        <v>29</v>
      </c>
      <c r="I620">
        <v>1900</v>
      </c>
    </row>
    <row r="621" spans="1:9" x14ac:dyDescent="0.25">
      <c r="A621" t="s">
        <v>349</v>
      </c>
      <c r="B621" t="s">
        <v>350</v>
      </c>
      <c r="C621" t="s">
        <v>60</v>
      </c>
      <c r="D621">
        <v>110</v>
      </c>
      <c r="F621" s="1">
        <v>44840</v>
      </c>
      <c r="G621" t="s">
        <v>33</v>
      </c>
      <c r="H621" t="s">
        <v>29</v>
      </c>
      <c r="I621">
        <v>347</v>
      </c>
    </row>
    <row r="622" spans="1:9" x14ac:dyDescent="0.25">
      <c r="A622" t="s">
        <v>788</v>
      </c>
      <c r="B622" t="s">
        <v>36</v>
      </c>
      <c r="C622" t="s">
        <v>25</v>
      </c>
      <c r="D622">
        <v>51</v>
      </c>
      <c r="E622">
        <v>0.05</v>
      </c>
      <c r="F622" s="1">
        <v>44840</v>
      </c>
      <c r="G622" t="s">
        <v>44</v>
      </c>
      <c r="H622" t="s">
        <v>29</v>
      </c>
    </row>
    <row r="623" spans="1:9" x14ac:dyDescent="0.25">
      <c r="A623" t="s">
        <v>789</v>
      </c>
      <c r="B623" t="s">
        <v>36</v>
      </c>
      <c r="C623" t="s">
        <v>41</v>
      </c>
      <c r="D623">
        <v>50</v>
      </c>
      <c r="E623">
        <v>0.06</v>
      </c>
      <c r="F623" s="1">
        <v>44840</v>
      </c>
      <c r="G623" t="s">
        <v>162</v>
      </c>
      <c r="H623" t="s">
        <v>29</v>
      </c>
      <c r="I623">
        <v>1900</v>
      </c>
    </row>
    <row r="624" spans="1:9" x14ac:dyDescent="0.25">
      <c r="A624" t="s">
        <v>790</v>
      </c>
      <c r="B624" t="s">
        <v>205</v>
      </c>
      <c r="C624" t="s">
        <v>32</v>
      </c>
      <c r="F624" s="1">
        <v>44840</v>
      </c>
      <c r="G624" t="s">
        <v>16</v>
      </c>
      <c r="H624" t="s">
        <v>205</v>
      </c>
      <c r="I624">
        <v>645</v>
      </c>
    </row>
    <row r="625" spans="1:9" x14ac:dyDescent="0.25">
      <c r="A625" t="s">
        <v>791</v>
      </c>
      <c r="B625" t="s">
        <v>792</v>
      </c>
      <c r="C625" t="s">
        <v>32</v>
      </c>
      <c r="F625" s="1">
        <v>44840</v>
      </c>
      <c r="G625" t="s">
        <v>63</v>
      </c>
      <c r="H625" t="s">
        <v>793</v>
      </c>
      <c r="I625">
        <v>29</v>
      </c>
    </row>
    <row r="626" spans="1:9" x14ac:dyDescent="0.25">
      <c r="A626" t="s">
        <v>794</v>
      </c>
      <c r="B626" t="s">
        <v>36</v>
      </c>
      <c r="C626" t="s">
        <v>32</v>
      </c>
      <c r="E626">
        <v>0.4</v>
      </c>
      <c r="F626" s="1">
        <v>44840</v>
      </c>
      <c r="G626" t="s">
        <v>63</v>
      </c>
      <c r="H626" t="s">
        <v>29</v>
      </c>
      <c r="I626">
        <v>58</v>
      </c>
    </row>
    <row r="627" spans="1:9" x14ac:dyDescent="0.25">
      <c r="A627" t="s">
        <v>8</v>
      </c>
      <c r="B627" t="s">
        <v>9</v>
      </c>
      <c r="C627" t="s">
        <v>10</v>
      </c>
      <c r="F627" s="1">
        <v>44840</v>
      </c>
      <c r="G627" t="s">
        <v>11</v>
      </c>
      <c r="H627" t="s">
        <v>12</v>
      </c>
      <c r="I627">
        <v>2100</v>
      </c>
    </row>
    <row r="628" spans="1:9" x14ac:dyDescent="0.25">
      <c r="A628" t="s">
        <v>795</v>
      </c>
      <c r="B628" t="s">
        <v>402</v>
      </c>
      <c r="C628" t="s">
        <v>488</v>
      </c>
      <c r="D628">
        <v>50</v>
      </c>
      <c r="E628">
        <v>0.25</v>
      </c>
      <c r="F628" s="1">
        <v>44839</v>
      </c>
      <c r="G628" t="s">
        <v>33</v>
      </c>
      <c r="H628" t="s">
        <v>29</v>
      </c>
      <c r="I628">
        <v>29</v>
      </c>
    </row>
    <row r="629" spans="1:9" x14ac:dyDescent="0.25">
      <c r="A629" t="s">
        <v>796</v>
      </c>
      <c r="B629" t="s">
        <v>49</v>
      </c>
      <c r="C629" t="s">
        <v>43</v>
      </c>
      <c r="E629">
        <v>0.5</v>
      </c>
      <c r="F629" s="1">
        <v>44839</v>
      </c>
      <c r="G629" t="s">
        <v>63</v>
      </c>
      <c r="H629" t="s">
        <v>29</v>
      </c>
      <c r="I629">
        <v>73</v>
      </c>
    </row>
    <row r="630" spans="1:9" x14ac:dyDescent="0.25">
      <c r="A630" t="s">
        <v>95</v>
      </c>
      <c r="B630" t="s">
        <v>36</v>
      </c>
      <c r="C630" t="s">
        <v>96</v>
      </c>
      <c r="D630">
        <v>200</v>
      </c>
      <c r="E630">
        <v>0.09</v>
      </c>
      <c r="F630" s="1">
        <v>44838</v>
      </c>
      <c r="G630" t="s">
        <v>11</v>
      </c>
      <c r="H630" t="s">
        <v>29</v>
      </c>
      <c r="I630">
        <v>253</v>
      </c>
    </row>
    <row r="631" spans="1:9" x14ac:dyDescent="0.25">
      <c r="A631" t="s">
        <v>797</v>
      </c>
      <c r="B631" t="s">
        <v>213</v>
      </c>
      <c r="C631" t="s">
        <v>60</v>
      </c>
      <c r="D631">
        <v>40</v>
      </c>
      <c r="E631">
        <v>0.13</v>
      </c>
      <c r="F631" s="1">
        <v>44838</v>
      </c>
      <c r="G631" t="s">
        <v>63</v>
      </c>
      <c r="H631" t="s">
        <v>29</v>
      </c>
      <c r="I631">
        <v>35</v>
      </c>
    </row>
    <row r="632" spans="1:9" x14ac:dyDescent="0.25">
      <c r="A632" t="s">
        <v>798</v>
      </c>
      <c r="B632" t="s">
        <v>36</v>
      </c>
      <c r="C632" t="s">
        <v>53</v>
      </c>
      <c r="E632">
        <v>0.05</v>
      </c>
      <c r="F632" s="1">
        <v>44838</v>
      </c>
      <c r="G632" t="s">
        <v>72</v>
      </c>
      <c r="H632" t="s">
        <v>29</v>
      </c>
    </row>
    <row r="633" spans="1:9" x14ac:dyDescent="0.25">
      <c r="A633" t="s">
        <v>799</v>
      </c>
      <c r="B633" t="s">
        <v>341</v>
      </c>
      <c r="C633" t="s">
        <v>32</v>
      </c>
      <c r="E633">
        <v>0.05</v>
      </c>
      <c r="F633" s="1">
        <v>44838</v>
      </c>
      <c r="G633" t="s">
        <v>72</v>
      </c>
      <c r="H633" t="s">
        <v>342</v>
      </c>
      <c r="I633">
        <v>534</v>
      </c>
    </row>
    <row r="634" spans="1:9" x14ac:dyDescent="0.25">
      <c r="A634" t="s">
        <v>800</v>
      </c>
      <c r="B634" t="s">
        <v>19</v>
      </c>
      <c r="C634" t="s">
        <v>94</v>
      </c>
      <c r="E634">
        <v>0.16</v>
      </c>
      <c r="F634" s="1">
        <v>44838</v>
      </c>
      <c r="G634" t="s">
        <v>63</v>
      </c>
      <c r="H634" t="s">
        <v>22</v>
      </c>
      <c r="I634">
        <v>105</v>
      </c>
    </row>
    <row r="635" spans="1:9" x14ac:dyDescent="0.25">
      <c r="A635" t="s">
        <v>801</v>
      </c>
      <c r="B635" t="s">
        <v>402</v>
      </c>
      <c r="C635" t="s">
        <v>15</v>
      </c>
      <c r="E635">
        <v>0.15</v>
      </c>
      <c r="F635" s="1">
        <v>44837</v>
      </c>
      <c r="G635" t="s">
        <v>33</v>
      </c>
      <c r="H635" t="s">
        <v>29</v>
      </c>
      <c r="I635">
        <v>360</v>
      </c>
    </row>
    <row r="636" spans="1:9" x14ac:dyDescent="0.25">
      <c r="A636" t="s">
        <v>802</v>
      </c>
      <c r="B636" t="s">
        <v>36</v>
      </c>
      <c r="C636" t="s">
        <v>71</v>
      </c>
      <c r="F636" s="1">
        <v>44837</v>
      </c>
      <c r="G636" t="s">
        <v>33</v>
      </c>
      <c r="H636" t="s">
        <v>29</v>
      </c>
      <c r="I636">
        <v>298</v>
      </c>
    </row>
    <row r="637" spans="1:9" x14ac:dyDescent="0.25">
      <c r="A637" t="s">
        <v>803</v>
      </c>
      <c r="B637" t="s">
        <v>169</v>
      </c>
      <c r="C637" t="s">
        <v>28</v>
      </c>
      <c r="D637">
        <v>60</v>
      </c>
      <c r="E637">
        <v>0.4</v>
      </c>
      <c r="F637" s="1">
        <v>44836</v>
      </c>
      <c r="G637" t="s">
        <v>44</v>
      </c>
      <c r="H637" t="s">
        <v>17</v>
      </c>
    </row>
    <row r="638" spans="1:9" x14ac:dyDescent="0.25">
      <c r="A638" t="s">
        <v>804</v>
      </c>
      <c r="B638" t="s">
        <v>36</v>
      </c>
      <c r="C638" t="s">
        <v>94</v>
      </c>
      <c r="D638">
        <v>78</v>
      </c>
      <c r="E638">
        <v>0.1</v>
      </c>
      <c r="F638" s="1">
        <v>44834</v>
      </c>
      <c r="G638" t="s">
        <v>44</v>
      </c>
      <c r="H638" t="s">
        <v>29</v>
      </c>
      <c r="I638">
        <v>8</v>
      </c>
    </row>
    <row r="639" spans="1:9" x14ac:dyDescent="0.25">
      <c r="A639" t="s">
        <v>805</v>
      </c>
      <c r="B639" t="s">
        <v>806</v>
      </c>
      <c r="C639" t="s">
        <v>94</v>
      </c>
      <c r="E639">
        <v>0.1</v>
      </c>
      <c r="F639" s="1">
        <v>44834</v>
      </c>
      <c r="G639" t="s">
        <v>74</v>
      </c>
      <c r="H639" t="s">
        <v>807</v>
      </c>
      <c r="I639">
        <v>607</v>
      </c>
    </row>
    <row r="640" spans="1:9" x14ac:dyDescent="0.25">
      <c r="A640" t="s">
        <v>808</v>
      </c>
      <c r="B640" t="s">
        <v>36</v>
      </c>
      <c r="C640" t="s">
        <v>41</v>
      </c>
      <c r="E640">
        <v>1</v>
      </c>
      <c r="F640" s="1">
        <v>44834</v>
      </c>
      <c r="G640" t="s">
        <v>16</v>
      </c>
      <c r="H640" t="s">
        <v>29</v>
      </c>
    </row>
    <row r="641" spans="1:9" x14ac:dyDescent="0.25">
      <c r="A641" t="s">
        <v>809</v>
      </c>
      <c r="B641" t="s">
        <v>36</v>
      </c>
      <c r="C641" t="s">
        <v>43</v>
      </c>
      <c r="F641" s="1">
        <v>44834</v>
      </c>
      <c r="G641" t="s">
        <v>72</v>
      </c>
      <c r="H641" t="s">
        <v>29</v>
      </c>
      <c r="I641">
        <v>255</v>
      </c>
    </row>
    <row r="642" spans="1:9" x14ac:dyDescent="0.25">
      <c r="A642" t="s">
        <v>810</v>
      </c>
      <c r="B642" t="s">
        <v>362</v>
      </c>
      <c r="C642" t="s">
        <v>20</v>
      </c>
      <c r="D642">
        <v>125</v>
      </c>
      <c r="F642" s="1">
        <v>44833</v>
      </c>
      <c r="G642" t="s">
        <v>11</v>
      </c>
      <c r="H642" t="s">
        <v>127</v>
      </c>
      <c r="I642">
        <v>237</v>
      </c>
    </row>
    <row r="643" spans="1:9" x14ac:dyDescent="0.25">
      <c r="A643" t="s">
        <v>811</v>
      </c>
      <c r="B643" t="s">
        <v>36</v>
      </c>
      <c r="C643" t="s">
        <v>115</v>
      </c>
      <c r="D643">
        <v>40</v>
      </c>
      <c r="E643">
        <v>0.2</v>
      </c>
      <c r="F643" s="1">
        <v>44833</v>
      </c>
      <c r="G643" t="s">
        <v>72</v>
      </c>
      <c r="H643" t="s">
        <v>29</v>
      </c>
      <c r="I643">
        <v>173</v>
      </c>
    </row>
    <row r="644" spans="1:9" x14ac:dyDescent="0.25">
      <c r="A644" t="s">
        <v>812</v>
      </c>
      <c r="B644" t="s">
        <v>126</v>
      </c>
      <c r="C644" t="s">
        <v>32</v>
      </c>
      <c r="E644">
        <v>0.1</v>
      </c>
      <c r="F644" s="1">
        <v>44833</v>
      </c>
      <c r="G644" t="s">
        <v>16</v>
      </c>
      <c r="H644" t="s">
        <v>127</v>
      </c>
      <c r="I644">
        <v>385</v>
      </c>
    </row>
    <row r="645" spans="1:9" x14ac:dyDescent="0.25">
      <c r="A645" t="s">
        <v>813</v>
      </c>
      <c r="B645" t="s">
        <v>126</v>
      </c>
      <c r="C645" t="s">
        <v>50</v>
      </c>
      <c r="F645" s="1">
        <v>44833</v>
      </c>
      <c r="G645" t="s">
        <v>72</v>
      </c>
      <c r="H645" t="s">
        <v>127</v>
      </c>
      <c r="I645">
        <v>107</v>
      </c>
    </row>
    <row r="646" spans="1:9" x14ac:dyDescent="0.25">
      <c r="A646" t="s">
        <v>814</v>
      </c>
      <c r="B646" t="s">
        <v>36</v>
      </c>
      <c r="C646" t="s">
        <v>291</v>
      </c>
      <c r="D646">
        <v>671</v>
      </c>
      <c r="E646">
        <v>0.09</v>
      </c>
      <c r="F646" s="1">
        <v>44832</v>
      </c>
      <c r="G646" t="s">
        <v>11</v>
      </c>
      <c r="H646" t="s">
        <v>29</v>
      </c>
      <c r="I646">
        <v>536</v>
      </c>
    </row>
    <row r="647" spans="1:9" x14ac:dyDescent="0.25">
      <c r="A647" t="s">
        <v>815</v>
      </c>
      <c r="B647" t="s">
        <v>36</v>
      </c>
      <c r="C647" t="s">
        <v>96</v>
      </c>
      <c r="F647" s="1">
        <v>44832</v>
      </c>
      <c r="G647" t="s">
        <v>72</v>
      </c>
      <c r="H647" t="s">
        <v>29</v>
      </c>
      <c r="I647">
        <v>203</v>
      </c>
    </row>
    <row r="648" spans="1:9" x14ac:dyDescent="0.25">
      <c r="A648" t="s">
        <v>735</v>
      </c>
      <c r="B648" t="s">
        <v>36</v>
      </c>
      <c r="C648" t="s">
        <v>94</v>
      </c>
      <c r="E648">
        <v>0.1</v>
      </c>
      <c r="F648" s="1">
        <v>44832</v>
      </c>
      <c r="G648" t="s">
        <v>11</v>
      </c>
      <c r="H648" t="s">
        <v>29</v>
      </c>
      <c r="I648">
        <v>575</v>
      </c>
    </row>
    <row r="649" spans="1:9" x14ac:dyDescent="0.25">
      <c r="A649" t="s">
        <v>816</v>
      </c>
      <c r="B649" t="s">
        <v>36</v>
      </c>
      <c r="C649" t="s">
        <v>60</v>
      </c>
      <c r="D649">
        <v>40</v>
      </c>
      <c r="E649">
        <v>0.12</v>
      </c>
      <c r="F649" s="1">
        <v>44831</v>
      </c>
      <c r="G649" t="s">
        <v>63</v>
      </c>
      <c r="H649" t="s">
        <v>29</v>
      </c>
      <c r="I649">
        <v>180</v>
      </c>
    </row>
    <row r="650" spans="1:9" x14ac:dyDescent="0.25">
      <c r="A650" t="s">
        <v>817</v>
      </c>
      <c r="B650" t="s">
        <v>818</v>
      </c>
      <c r="C650" t="s">
        <v>53</v>
      </c>
      <c r="F650" s="1">
        <v>44831</v>
      </c>
      <c r="G650" t="s">
        <v>16</v>
      </c>
      <c r="H650" t="s">
        <v>124</v>
      </c>
      <c r="I650">
        <v>692</v>
      </c>
    </row>
    <row r="651" spans="1:9" x14ac:dyDescent="0.25">
      <c r="A651" t="s">
        <v>819</v>
      </c>
      <c r="B651" t="s">
        <v>36</v>
      </c>
      <c r="C651" t="s">
        <v>41</v>
      </c>
      <c r="F651" s="1">
        <v>44828</v>
      </c>
      <c r="G651" t="s">
        <v>16</v>
      </c>
      <c r="H651" t="s">
        <v>29</v>
      </c>
      <c r="I651">
        <v>2900</v>
      </c>
    </row>
    <row r="652" spans="1:9" x14ac:dyDescent="0.25">
      <c r="A652" t="s">
        <v>820</v>
      </c>
      <c r="B652" t="s">
        <v>81</v>
      </c>
      <c r="C652" t="s">
        <v>32</v>
      </c>
      <c r="D652">
        <v>180</v>
      </c>
      <c r="F652" s="1">
        <v>44827</v>
      </c>
      <c r="G652" t="s">
        <v>74</v>
      </c>
      <c r="H652" t="s">
        <v>29</v>
      </c>
      <c r="I652">
        <v>706</v>
      </c>
    </row>
    <row r="653" spans="1:9" x14ac:dyDescent="0.25">
      <c r="A653" t="s">
        <v>821</v>
      </c>
      <c r="B653" t="s">
        <v>126</v>
      </c>
      <c r="C653" t="s">
        <v>32</v>
      </c>
      <c r="D653">
        <v>70</v>
      </c>
      <c r="E653">
        <v>0.15</v>
      </c>
      <c r="F653" s="1">
        <v>44827</v>
      </c>
      <c r="G653" t="s">
        <v>63</v>
      </c>
      <c r="H653" t="s">
        <v>127</v>
      </c>
      <c r="I653">
        <v>150</v>
      </c>
    </row>
    <row r="654" spans="1:9" x14ac:dyDescent="0.25">
      <c r="A654" t="s">
        <v>822</v>
      </c>
      <c r="B654" t="s">
        <v>402</v>
      </c>
      <c r="C654" t="s">
        <v>41</v>
      </c>
      <c r="D654">
        <v>26</v>
      </c>
      <c r="E654">
        <v>3.5000000000000003E-2</v>
      </c>
      <c r="F654" s="1">
        <v>44827</v>
      </c>
      <c r="G654" t="s">
        <v>33</v>
      </c>
      <c r="H654" t="s">
        <v>29</v>
      </c>
      <c r="I654">
        <v>166</v>
      </c>
    </row>
    <row r="655" spans="1:9" x14ac:dyDescent="0.25">
      <c r="A655" t="s">
        <v>823</v>
      </c>
      <c r="B655" t="s">
        <v>108</v>
      </c>
      <c r="C655" t="s">
        <v>91</v>
      </c>
      <c r="D655">
        <v>24</v>
      </c>
      <c r="E655">
        <v>0.05</v>
      </c>
      <c r="F655" s="1">
        <v>44827</v>
      </c>
      <c r="G655" t="s">
        <v>72</v>
      </c>
      <c r="H655" t="s">
        <v>109</v>
      </c>
      <c r="I655">
        <v>474</v>
      </c>
    </row>
    <row r="656" spans="1:9" x14ac:dyDescent="0.25">
      <c r="A656" t="s">
        <v>824</v>
      </c>
      <c r="B656" t="s">
        <v>36</v>
      </c>
      <c r="C656" t="s">
        <v>62</v>
      </c>
      <c r="E656">
        <v>1</v>
      </c>
      <c r="F656" s="1">
        <v>44827</v>
      </c>
      <c r="G656" t="s">
        <v>202</v>
      </c>
      <c r="H656" t="s">
        <v>29</v>
      </c>
      <c r="I656">
        <v>6</v>
      </c>
    </row>
    <row r="657" spans="1:9" x14ac:dyDescent="0.25">
      <c r="A657" t="s">
        <v>825</v>
      </c>
      <c r="B657" t="s">
        <v>27</v>
      </c>
      <c r="C657" t="s">
        <v>28</v>
      </c>
      <c r="D657">
        <v>110</v>
      </c>
      <c r="E657">
        <v>0.33</v>
      </c>
      <c r="F657" s="1">
        <v>44826</v>
      </c>
      <c r="G657" t="s">
        <v>217</v>
      </c>
      <c r="H657" t="s">
        <v>29</v>
      </c>
      <c r="I657">
        <v>1400</v>
      </c>
    </row>
    <row r="658" spans="1:9" x14ac:dyDescent="0.25">
      <c r="A658" t="s">
        <v>826</v>
      </c>
      <c r="B658" t="s">
        <v>9</v>
      </c>
      <c r="C658" t="s">
        <v>32</v>
      </c>
      <c r="D658">
        <v>100</v>
      </c>
      <c r="F658" s="1">
        <v>44826</v>
      </c>
      <c r="G658" t="s">
        <v>16</v>
      </c>
      <c r="H658" t="s">
        <v>12</v>
      </c>
      <c r="I658">
        <v>3700</v>
      </c>
    </row>
    <row r="659" spans="1:9" x14ac:dyDescent="0.25">
      <c r="A659" t="s">
        <v>827</v>
      </c>
      <c r="B659" t="s">
        <v>123</v>
      </c>
      <c r="C659" t="s">
        <v>20</v>
      </c>
      <c r="E659">
        <v>0.35</v>
      </c>
      <c r="F659" s="1">
        <v>44826</v>
      </c>
      <c r="G659" t="s">
        <v>72</v>
      </c>
      <c r="H659" t="s">
        <v>124</v>
      </c>
      <c r="I659">
        <v>136</v>
      </c>
    </row>
    <row r="660" spans="1:9" x14ac:dyDescent="0.25">
      <c r="A660" t="s">
        <v>828</v>
      </c>
      <c r="B660" t="s">
        <v>36</v>
      </c>
      <c r="C660" t="s">
        <v>638</v>
      </c>
      <c r="D660">
        <v>100</v>
      </c>
      <c r="E660">
        <v>1</v>
      </c>
      <c r="F660" s="1">
        <v>44825</v>
      </c>
      <c r="G660" t="s">
        <v>16</v>
      </c>
      <c r="H660" t="s">
        <v>29</v>
      </c>
      <c r="I660">
        <v>1</v>
      </c>
    </row>
    <row r="661" spans="1:9" x14ac:dyDescent="0.25">
      <c r="A661" t="s">
        <v>829</v>
      </c>
      <c r="B661" t="s">
        <v>36</v>
      </c>
      <c r="C661" t="s">
        <v>50</v>
      </c>
      <c r="F661" s="1">
        <v>44825</v>
      </c>
      <c r="G661" t="s">
        <v>202</v>
      </c>
      <c r="H661" t="s">
        <v>29</v>
      </c>
      <c r="I661">
        <v>5</v>
      </c>
    </row>
    <row r="662" spans="1:9" x14ac:dyDescent="0.25">
      <c r="A662" t="s">
        <v>285</v>
      </c>
      <c r="B662" t="s">
        <v>27</v>
      </c>
      <c r="C662" t="s">
        <v>60</v>
      </c>
      <c r="D662">
        <v>271</v>
      </c>
      <c r="F662" s="1">
        <v>44824</v>
      </c>
      <c r="G662" t="s">
        <v>11</v>
      </c>
      <c r="H662" t="s">
        <v>29</v>
      </c>
      <c r="I662">
        <v>1600</v>
      </c>
    </row>
    <row r="663" spans="1:9" x14ac:dyDescent="0.25">
      <c r="A663" t="s">
        <v>830</v>
      </c>
      <c r="B663" t="s">
        <v>69</v>
      </c>
      <c r="C663" t="s">
        <v>43</v>
      </c>
      <c r="D663">
        <v>109</v>
      </c>
      <c r="F663" s="1">
        <v>44824</v>
      </c>
      <c r="G663" t="s">
        <v>202</v>
      </c>
      <c r="H663" t="s">
        <v>29</v>
      </c>
      <c r="I663">
        <v>8</v>
      </c>
    </row>
    <row r="664" spans="1:9" x14ac:dyDescent="0.25">
      <c r="A664" t="s">
        <v>831</v>
      </c>
      <c r="B664" t="s">
        <v>144</v>
      </c>
      <c r="C664" t="s">
        <v>96</v>
      </c>
      <c r="D664">
        <v>78</v>
      </c>
      <c r="E664">
        <v>0.16</v>
      </c>
      <c r="F664" s="1">
        <v>44824</v>
      </c>
      <c r="G664" t="s">
        <v>33</v>
      </c>
      <c r="H664" t="s">
        <v>109</v>
      </c>
      <c r="I664">
        <v>190</v>
      </c>
    </row>
    <row r="665" spans="1:9" x14ac:dyDescent="0.25">
      <c r="A665">
        <v>99</v>
      </c>
      <c r="B665" t="s">
        <v>147</v>
      </c>
      <c r="C665" t="s">
        <v>94</v>
      </c>
      <c r="D665">
        <v>75</v>
      </c>
      <c r="E665">
        <v>0.02</v>
      </c>
      <c r="F665" s="1">
        <v>44824</v>
      </c>
      <c r="G665" t="s">
        <v>44</v>
      </c>
      <c r="H665" t="s">
        <v>148</v>
      </c>
      <c r="I665">
        <v>244</v>
      </c>
    </row>
    <row r="666" spans="1:9" x14ac:dyDescent="0.25">
      <c r="A666" t="s">
        <v>832</v>
      </c>
      <c r="B666" t="s">
        <v>36</v>
      </c>
      <c r="C666" t="s">
        <v>94</v>
      </c>
      <c r="E666">
        <v>0.1</v>
      </c>
      <c r="F666" s="1">
        <v>44824</v>
      </c>
      <c r="G666" t="s">
        <v>11</v>
      </c>
      <c r="H666" t="s">
        <v>29</v>
      </c>
      <c r="I666">
        <v>282</v>
      </c>
    </row>
    <row r="667" spans="1:9" x14ac:dyDescent="0.25">
      <c r="A667" t="s">
        <v>56</v>
      </c>
      <c r="B667" t="s">
        <v>57</v>
      </c>
      <c r="C667" t="s">
        <v>20</v>
      </c>
      <c r="E667">
        <v>0.04</v>
      </c>
      <c r="F667" s="1">
        <v>44824</v>
      </c>
      <c r="G667" t="s">
        <v>44</v>
      </c>
      <c r="H667" t="s">
        <v>29</v>
      </c>
      <c r="I667">
        <v>62</v>
      </c>
    </row>
    <row r="668" spans="1:9" x14ac:dyDescent="0.25">
      <c r="A668" t="s">
        <v>178</v>
      </c>
      <c r="B668" t="s">
        <v>14</v>
      </c>
      <c r="C668" t="s">
        <v>94</v>
      </c>
      <c r="D668">
        <v>200</v>
      </c>
      <c r="F668" s="1">
        <v>44823</v>
      </c>
      <c r="G668" t="s">
        <v>179</v>
      </c>
      <c r="H668" t="s">
        <v>17</v>
      </c>
      <c r="I668">
        <v>5000</v>
      </c>
    </row>
    <row r="669" spans="1:9" x14ac:dyDescent="0.25">
      <c r="A669" t="s">
        <v>833</v>
      </c>
      <c r="B669" t="s">
        <v>39</v>
      </c>
      <c r="C669" t="s">
        <v>43</v>
      </c>
      <c r="D669">
        <v>29</v>
      </c>
      <c r="E669">
        <v>0.43</v>
      </c>
      <c r="F669" s="1">
        <v>44823</v>
      </c>
      <c r="G669" t="s">
        <v>63</v>
      </c>
      <c r="H669" t="s">
        <v>29</v>
      </c>
      <c r="I669">
        <v>75</v>
      </c>
    </row>
    <row r="670" spans="1:9" x14ac:dyDescent="0.25">
      <c r="A670" t="s">
        <v>834</v>
      </c>
      <c r="B670" t="s">
        <v>69</v>
      </c>
      <c r="C670" t="s">
        <v>15</v>
      </c>
      <c r="E670">
        <v>0.02</v>
      </c>
      <c r="F670" s="1">
        <v>44823</v>
      </c>
      <c r="G670" t="s">
        <v>47</v>
      </c>
      <c r="H670" t="s">
        <v>29</v>
      </c>
      <c r="I670">
        <v>456</v>
      </c>
    </row>
    <row r="671" spans="1:9" x14ac:dyDescent="0.25">
      <c r="A671" t="s">
        <v>602</v>
      </c>
      <c r="B671" t="s">
        <v>341</v>
      </c>
      <c r="C671" t="s">
        <v>41</v>
      </c>
      <c r="F671" s="1">
        <v>44822</v>
      </c>
      <c r="G671" t="s">
        <v>16</v>
      </c>
      <c r="H671" t="s">
        <v>342</v>
      </c>
    </row>
    <row r="672" spans="1:9" x14ac:dyDescent="0.25">
      <c r="A672" t="s">
        <v>835</v>
      </c>
      <c r="B672" t="s">
        <v>14</v>
      </c>
      <c r="C672" t="s">
        <v>32</v>
      </c>
      <c r="D672">
        <v>190</v>
      </c>
      <c r="E672">
        <v>0.2</v>
      </c>
      <c r="F672" s="1">
        <v>44820</v>
      </c>
      <c r="G672" t="s">
        <v>33</v>
      </c>
      <c r="H672" t="s">
        <v>17</v>
      </c>
      <c r="I672">
        <v>140</v>
      </c>
    </row>
    <row r="673" spans="1:9" x14ac:dyDescent="0.25">
      <c r="A673" t="s">
        <v>836</v>
      </c>
      <c r="B673" t="s">
        <v>123</v>
      </c>
      <c r="C673" t="s">
        <v>32</v>
      </c>
      <c r="D673">
        <v>40</v>
      </c>
      <c r="E673">
        <v>0.1</v>
      </c>
      <c r="F673" s="1">
        <v>44820</v>
      </c>
      <c r="G673" t="s">
        <v>74</v>
      </c>
      <c r="H673" t="s">
        <v>29</v>
      </c>
      <c r="I673">
        <v>271</v>
      </c>
    </row>
    <row r="674" spans="1:9" x14ac:dyDescent="0.25">
      <c r="A674" t="s">
        <v>837</v>
      </c>
      <c r="B674" t="s">
        <v>27</v>
      </c>
      <c r="C674" t="s">
        <v>96</v>
      </c>
      <c r="D674">
        <v>193</v>
      </c>
      <c r="E674">
        <v>0.11</v>
      </c>
      <c r="F674" s="1">
        <v>44819</v>
      </c>
      <c r="G674" t="s">
        <v>11</v>
      </c>
      <c r="H674" t="s">
        <v>29</v>
      </c>
      <c r="I674">
        <v>42</v>
      </c>
    </row>
    <row r="675" spans="1:9" x14ac:dyDescent="0.25">
      <c r="A675" t="s">
        <v>838</v>
      </c>
      <c r="B675" t="s">
        <v>9</v>
      </c>
      <c r="C675" t="s">
        <v>10</v>
      </c>
      <c r="D675">
        <v>70</v>
      </c>
      <c r="E675">
        <v>0.15</v>
      </c>
      <c r="F675" s="1">
        <v>44819</v>
      </c>
      <c r="G675" t="s">
        <v>11</v>
      </c>
      <c r="H675" t="s">
        <v>12</v>
      </c>
      <c r="I675">
        <v>126</v>
      </c>
    </row>
    <row r="676" spans="1:9" x14ac:dyDescent="0.25">
      <c r="A676" t="s">
        <v>839</v>
      </c>
      <c r="B676" t="s">
        <v>36</v>
      </c>
      <c r="C676" t="s">
        <v>50</v>
      </c>
      <c r="D676">
        <v>35</v>
      </c>
      <c r="E676">
        <v>0.2</v>
      </c>
      <c r="F676" s="1">
        <v>44819</v>
      </c>
      <c r="G676" t="s">
        <v>33</v>
      </c>
      <c r="H676" t="s">
        <v>29</v>
      </c>
      <c r="I676">
        <v>67</v>
      </c>
    </row>
    <row r="677" spans="1:9" x14ac:dyDescent="0.25">
      <c r="A677" t="s">
        <v>840</v>
      </c>
      <c r="B677" t="s">
        <v>36</v>
      </c>
      <c r="C677" t="s">
        <v>43</v>
      </c>
      <c r="F677" s="1">
        <v>44819</v>
      </c>
      <c r="G677" t="s">
        <v>63</v>
      </c>
      <c r="H677" t="s">
        <v>29</v>
      </c>
      <c r="I677">
        <v>90</v>
      </c>
    </row>
    <row r="678" spans="1:9" x14ac:dyDescent="0.25">
      <c r="A678" t="s">
        <v>841</v>
      </c>
      <c r="B678" t="s">
        <v>36</v>
      </c>
      <c r="C678" t="s">
        <v>15</v>
      </c>
      <c r="E678">
        <v>7.0000000000000007E-2</v>
      </c>
      <c r="F678" s="1">
        <v>44819</v>
      </c>
      <c r="G678" t="s">
        <v>16</v>
      </c>
      <c r="H678" t="s">
        <v>29</v>
      </c>
      <c r="I678">
        <v>108</v>
      </c>
    </row>
    <row r="679" spans="1:9" x14ac:dyDescent="0.25">
      <c r="A679" t="s">
        <v>842</v>
      </c>
      <c r="B679" t="s">
        <v>36</v>
      </c>
      <c r="C679" t="s">
        <v>62</v>
      </c>
      <c r="D679">
        <v>800</v>
      </c>
      <c r="E679">
        <v>0.11</v>
      </c>
      <c r="F679" s="1">
        <v>44818</v>
      </c>
      <c r="G679" t="s">
        <v>11</v>
      </c>
      <c r="H679" t="s">
        <v>29</v>
      </c>
      <c r="I679">
        <v>614</v>
      </c>
    </row>
    <row r="680" spans="1:9" x14ac:dyDescent="0.25">
      <c r="A680" t="s">
        <v>843</v>
      </c>
      <c r="B680" t="s">
        <v>126</v>
      </c>
      <c r="C680" t="s">
        <v>15</v>
      </c>
      <c r="D680">
        <v>59</v>
      </c>
      <c r="E680">
        <v>0.3</v>
      </c>
      <c r="F680" s="1">
        <v>44818</v>
      </c>
      <c r="G680" t="s">
        <v>63</v>
      </c>
      <c r="H680" t="s">
        <v>127</v>
      </c>
      <c r="I680">
        <v>137</v>
      </c>
    </row>
    <row r="681" spans="1:9" x14ac:dyDescent="0.25">
      <c r="A681" t="s">
        <v>485</v>
      </c>
      <c r="B681" t="s">
        <v>126</v>
      </c>
      <c r="C681" t="s">
        <v>62</v>
      </c>
      <c r="D681">
        <v>50</v>
      </c>
      <c r="E681">
        <v>0.05</v>
      </c>
      <c r="F681" s="1">
        <v>44818</v>
      </c>
      <c r="G681" t="s">
        <v>72</v>
      </c>
      <c r="H681" t="s">
        <v>127</v>
      </c>
      <c r="I681">
        <v>604</v>
      </c>
    </row>
    <row r="682" spans="1:9" x14ac:dyDescent="0.25">
      <c r="A682" t="s">
        <v>844</v>
      </c>
      <c r="B682" t="s">
        <v>36</v>
      </c>
      <c r="C682" t="s">
        <v>10</v>
      </c>
      <c r="D682">
        <v>30</v>
      </c>
      <c r="F682" s="1">
        <v>44818</v>
      </c>
      <c r="G682" t="s">
        <v>11</v>
      </c>
      <c r="H682" t="s">
        <v>29</v>
      </c>
      <c r="I682">
        <v>121900</v>
      </c>
    </row>
    <row r="683" spans="1:9" x14ac:dyDescent="0.25">
      <c r="A683" t="s">
        <v>845</v>
      </c>
      <c r="B683" t="s">
        <v>846</v>
      </c>
      <c r="C683" t="s">
        <v>115</v>
      </c>
      <c r="E683">
        <v>0.14000000000000001</v>
      </c>
      <c r="F683" s="1">
        <v>44818</v>
      </c>
      <c r="G683" t="s">
        <v>33</v>
      </c>
      <c r="H683" t="s">
        <v>847</v>
      </c>
      <c r="I683">
        <v>83</v>
      </c>
    </row>
    <row r="684" spans="1:9" x14ac:dyDescent="0.25">
      <c r="A684" t="s">
        <v>673</v>
      </c>
      <c r="B684" t="s">
        <v>39</v>
      </c>
      <c r="C684" t="s">
        <v>43</v>
      </c>
      <c r="D684">
        <v>160</v>
      </c>
      <c r="E684">
        <v>0.75</v>
      </c>
      <c r="F684" s="1">
        <v>44817</v>
      </c>
      <c r="G684" t="s">
        <v>11</v>
      </c>
      <c r="H684" t="s">
        <v>29</v>
      </c>
      <c r="I684">
        <v>445</v>
      </c>
    </row>
    <row r="685" spans="1:9" x14ac:dyDescent="0.25">
      <c r="A685" t="s">
        <v>848</v>
      </c>
      <c r="B685" t="s">
        <v>123</v>
      </c>
      <c r="C685" t="s">
        <v>32</v>
      </c>
      <c r="D685">
        <v>100</v>
      </c>
      <c r="E685">
        <v>0.05</v>
      </c>
      <c r="F685" s="1">
        <v>44817</v>
      </c>
      <c r="G685" t="s">
        <v>72</v>
      </c>
      <c r="H685" t="s">
        <v>124</v>
      </c>
      <c r="I685">
        <v>1800</v>
      </c>
    </row>
    <row r="686" spans="1:9" x14ac:dyDescent="0.25">
      <c r="A686" t="s">
        <v>849</v>
      </c>
      <c r="B686" t="s">
        <v>27</v>
      </c>
      <c r="C686" t="s">
        <v>15</v>
      </c>
      <c r="D686">
        <v>100</v>
      </c>
      <c r="E686">
        <v>0.06</v>
      </c>
      <c r="F686" s="1">
        <v>44817</v>
      </c>
      <c r="G686" t="s">
        <v>11</v>
      </c>
      <c r="H686" t="s">
        <v>29</v>
      </c>
      <c r="I686">
        <v>445</v>
      </c>
    </row>
    <row r="687" spans="1:9" x14ac:dyDescent="0.25">
      <c r="A687" t="s">
        <v>850</v>
      </c>
      <c r="B687" t="s">
        <v>36</v>
      </c>
      <c r="C687" t="s">
        <v>10</v>
      </c>
      <c r="D687">
        <v>80</v>
      </c>
      <c r="E687">
        <v>0.17</v>
      </c>
      <c r="F687" s="1">
        <v>44817</v>
      </c>
      <c r="G687" t="s">
        <v>47</v>
      </c>
      <c r="H687" t="s">
        <v>29</v>
      </c>
      <c r="I687">
        <v>413</v>
      </c>
    </row>
    <row r="688" spans="1:9" x14ac:dyDescent="0.25">
      <c r="A688" t="s">
        <v>851</v>
      </c>
      <c r="B688" t="s">
        <v>129</v>
      </c>
      <c r="C688" t="s">
        <v>15</v>
      </c>
      <c r="E688">
        <v>0.12</v>
      </c>
      <c r="F688" s="1">
        <v>44817</v>
      </c>
      <c r="G688" t="s">
        <v>16</v>
      </c>
      <c r="H688" t="s">
        <v>29</v>
      </c>
      <c r="I688">
        <v>197</v>
      </c>
    </row>
    <row r="689" spans="1:9" x14ac:dyDescent="0.25">
      <c r="A689" t="s">
        <v>852</v>
      </c>
      <c r="B689" t="s">
        <v>853</v>
      </c>
      <c r="C689" t="s">
        <v>60</v>
      </c>
      <c r="E689">
        <v>1</v>
      </c>
      <c r="F689" s="1">
        <v>44817</v>
      </c>
      <c r="G689" t="s">
        <v>21</v>
      </c>
      <c r="H689" t="s">
        <v>854</v>
      </c>
      <c r="I689">
        <v>33</v>
      </c>
    </row>
    <row r="690" spans="1:9" x14ac:dyDescent="0.25">
      <c r="A690" t="s">
        <v>855</v>
      </c>
      <c r="B690" t="s">
        <v>147</v>
      </c>
      <c r="C690" t="s">
        <v>94</v>
      </c>
      <c r="D690">
        <v>60</v>
      </c>
      <c r="F690" s="1">
        <v>44816</v>
      </c>
      <c r="G690" t="s">
        <v>44</v>
      </c>
      <c r="H690" t="s">
        <v>148</v>
      </c>
      <c r="I690">
        <v>28</v>
      </c>
    </row>
    <row r="691" spans="1:9" x14ac:dyDescent="0.25">
      <c r="A691" t="s">
        <v>856</v>
      </c>
      <c r="B691" t="s">
        <v>36</v>
      </c>
      <c r="C691" t="s">
        <v>53</v>
      </c>
      <c r="D691">
        <v>25</v>
      </c>
      <c r="F691" s="1">
        <v>44816</v>
      </c>
      <c r="G691" t="s">
        <v>72</v>
      </c>
      <c r="H691" t="s">
        <v>29</v>
      </c>
      <c r="I691">
        <v>81</v>
      </c>
    </row>
    <row r="692" spans="1:9" x14ac:dyDescent="0.25">
      <c r="A692" t="s">
        <v>857</v>
      </c>
      <c r="B692" t="s">
        <v>242</v>
      </c>
      <c r="C692" t="s">
        <v>50</v>
      </c>
      <c r="D692">
        <v>11</v>
      </c>
      <c r="E692">
        <v>0.28000000000000003</v>
      </c>
      <c r="F692" s="1">
        <v>44816</v>
      </c>
      <c r="G692" t="s">
        <v>21</v>
      </c>
      <c r="H692" t="s">
        <v>243</v>
      </c>
      <c r="I692">
        <v>17</v>
      </c>
    </row>
    <row r="693" spans="1:9" x14ac:dyDescent="0.25">
      <c r="A693" t="s">
        <v>858</v>
      </c>
      <c r="B693" t="s">
        <v>36</v>
      </c>
      <c r="C693" t="s">
        <v>62</v>
      </c>
      <c r="E693">
        <v>0.23</v>
      </c>
      <c r="F693" s="1">
        <v>44816</v>
      </c>
      <c r="G693" t="s">
        <v>63</v>
      </c>
      <c r="H693" t="s">
        <v>29</v>
      </c>
      <c r="I693">
        <v>91</v>
      </c>
    </row>
    <row r="694" spans="1:9" x14ac:dyDescent="0.25">
      <c r="A694" t="s">
        <v>859</v>
      </c>
      <c r="B694" t="s">
        <v>27</v>
      </c>
      <c r="C694" t="s">
        <v>20</v>
      </c>
      <c r="E694">
        <v>0.24</v>
      </c>
      <c r="F694" s="1">
        <v>44816</v>
      </c>
      <c r="G694" t="s">
        <v>11</v>
      </c>
      <c r="H694" t="s">
        <v>29</v>
      </c>
      <c r="I694">
        <v>526</v>
      </c>
    </row>
    <row r="695" spans="1:9" x14ac:dyDescent="0.25">
      <c r="A695" t="s">
        <v>860</v>
      </c>
      <c r="B695" t="s">
        <v>36</v>
      </c>
      <c r="C695" t="s">
        <v>53</v>
      </c>
      <c r="F695" s="1">
        <v>44816</v>
      </c>
      <c r="G695" t="s">
        <v>63</v>
      </c>
      <c r="H695" t="s">
        <v>29</v>
      </c>
      <c r="I695">
        <v>84</v>
      </c>
    </row>
    <row r="696" spans="1:9" x14ac:dyDescent="0.25">
      <c r="A696" t="s">
        <v>861</v>
      </c>
      <c r="B696" t="s">
        <v>862</v>
      </c>
      <c r="C696" t="s">
        <v>41</v>
      </c>
      <c r="D696">
        <v>350</v>
      </c>
      <c r="F696" s="1">
        <v>44813</v>
      </c>
      <c r="G696" t="s">
        <v>44</v>
      </c>
      <c r="H696" t="s">
        <v>109</v>
      </c>
      <c r="I696">
        <v>6</v>
      </c>
    </row>
    <row r="697" spans="1:9" x14ac:dyDescent="0.25">
      <c r="A697" t="s">
        <v>863</v>
      </c>
      <c r="B697" t="s">
        <v>19</v>
      </c>
      <c r="C697" t="s">
        <v>86</v>
      </c>
      <c r="D697">
        <v>58</v>
      </c>
      <c r="F697" s="1">
        <v>44813</v>
      </c>
      <c r="G697" t="s">
        <v>33</v>
      </c>
      <c r="H697" t="s">
        <v>22</v>
      </c>
      <c r="I697">
        <v>145</v>
      </c>
    </row>
    <row r="698" spans="1:9" x14ac:dyDescent="0.25">
      <c r="A698" t="s">
        <v>850</v>
      </c>
      <c r="B698" t="s">
        <v>36</v>
      </c>
      <c r="C698" t="s">
        <v>10</v>
      </c>
      <c r="D698">
        <v>5</v>
      </c>
      <c r="F698" s="1">
        <v>44813</v>
      </c>
      <c r="G698" t="s">
        <v>47</v>
      </c>
      <c r="H698" t="s">
        <v>29</v>
      </c>
      <c r="I698">
        <v>413</v>
      </c>
    </row>
    <row r="699" spans="1:9" x14ac:dyDescent="0.25">
      <c r="A699" t="s">
        <v>864</v>
      </c>
      <c r="B699" t="s">
        <v>778</v>
      </c>
      <c r="C699" t="s">
        <v>28</v>
      </c>
      <c r="E699">
        <v>0.1</v>
      </c>
      <c r="F699" s="1">
        <v>44813</v>
      </c>
      <c r="G699" t="s">
        <v>63</v>
      </c>
      <c r="H699" t="s">
        <v>778</v>
      </c>
      <c r="I699">
        <v>328</v>
      </c>
    </row>
    <row r="700" spans="1:9" x14ac:dyDescent="0.25">
      <c r="A700" t="s">
        <v>865</v>
      </c>
      <c r="B700" t="s">
        <v>512</v>
      </c>
      <c r="C700" t="s">
        <v>32</v>
      </c>
      <c r="F700" s="1">
        <v>44813</v>
      </c>
      <c r="G700" t="s">
        <v>21</v>
      </c>
      <c r="H700" t="s">
        <v>513</v>
      </c>
      <c r="I700">
        <v>33</v>
      </c>
    </row>
    <row r="701" spans="1:9" x14ac:dyDescent="0.25">
      <c r="A701" t="s">
        <v>866</v>
      </c>
      <c r="B701" t="s">
        <v>27</v>
      </c>
      <c r="C701" t="s">
        <v>32</v>
      </c>
      <c r="E701">
        <v>1</v>
      </c>
      <c r="F701" s="1">
        <v>44813</v>
      </c>
      <c r="G701" t="s">
        <v>72</v>
      </c>
      <c r="H701" t="s">
        <v>29</v>
      </c>
      <c r="I701">
        <v>125</v>
      </c>
    </row>
    <row r="702" spans="1:9" x14ac:dyDescent="0.25">
      <c r="A702" t="s">
        <v>867</v>
      </c>
      <c r="B702" t="s">
        <v>49</v>
      </c>
      <c r="C702" t="s">
        <v>25</v>
      </c>
      <c r="F702" s="1">
        <v>44813</v>
      </c>
      <c r="G702" t="s">
        <v>44</v>
      </c>
      <c r="H702" t="s">
        <v>29</v>
      </c>
      <c r="I702">
        <v>175</v>
      </c>
    </row>
    <row r="703" spans="1:9" x14ac:dyDescent="0.25">
      <c r="A703" t="s">
        <v>868</v>
      </c>
      <c r="B703" t="s">
        <v>100</v>
      </c>
      <c r="C703" t="s">
        <v>20</v>
      </c>
      <c r="E703">
        <v>0.15</v>
      </c>
      <c r="F703" s="1">
        <v>44813</v>
      </c>
      <c r="G703" t="s">
        <v>16</v>
      </c>
      <c r="H703" t="s">
        <v>29</v>
      </c>
      <c r="I703">
        <v>45</v>
      </c>
    </row>
    <row r="704" spans="1:9" x14ac:dyDescent="0.25">
      <c r="A704" t="s">
        <v>869</v>
      </c>
      <c r="B704" t="s">
        <v>169</v>
      </c>
      <c r="C704" t="s">
        <v>25</v>
      </c>
      <c r="E704">
        <v>1</v>
      </c>
      <c r="F704" s="1">
        <v>44813</v>
      </c>
      <c r="G704" t="s">
        <v>33</v>
      </c>
      <c r="H704" t="s">
        <v>17</v>
      </c>
      <c r="I704">
        <v>20</v>
      </c>
    </row>
    <row r="705" spans="1:9" x14ac:dyDescent="0.25">
      <c r="A705" t="s">
        <v>343</v>
      </c>
      <c r="B705" t="s">
        <v>344</v>
      </c>
      <c r="C705" t="s">
        <v>25</v>
      </c>
      <c r="D705">
        <v>200</v>
      </c>
      <c r="F705" s="1">
        <v>44812</v>
      </c>
      <c r="G705" t="s">
        <v>72</v>
      </c>
      <c r="H705" t="s">
        <v>345</v>
      </c>
      <c r="I705">
        <v>686</v>
      </c>
    </row>
    <row r="706" spans="1:9" x14ac:dyDescent="0.25">
      <c r="A706" t="s">
        <v>870</v>
      </c>
      <c r="B706" t="s">
        <v>871</v>
      </c>
      <c r="C706" t="s">
        <v>20</v>
      </c>
      <c r="D706">
        <v>55</v>
      </c>
      <c r="E706">
        <v>0.08</v>
      </c>
      <c r="F706" s="1">
        <v>44812</v>
      </c>
      <c r="G706" t="s">
        <v>16</v>
      </c>
      <c r="H706" t="s">
        <v>872</v>
      </c>
      <c r="I706">
        <v>120</v>
      </c>
    </row>
    <row r="707" spans="1:9" x14ac:dyDescent="0.25">
      <c r="A707" t="s">
        <v>873</v>
      </c>
      <c r="B707" t="s">
        <v>36</v>
      </c>
      <c r="C707" t="s">
        <v>43</v>
      </c>
      <c r="D707">
        <v>23</v>
      </c>
      <c r="F707" s="1">
        <v>44812</v>
      </c>
      <c r="G707" t="s">
        <v>33</v>
      </c>
      <c r="H707" t="s">
        <v>29</v>
      </c>
      <c r="I707">
        <v>120</v>
      </c>
    </row>
    <row r="708" spans="1:9" x14ac:dyDescent="0.25">
      <c r="A708" t="s">
        <v>874</v>
      </c>
      <c r="B708" t="s">
        <v>201</v>
      </c>
      <c r="C708" t="s">
        <v>53</v>
      </c>
      <c r="E708">
        <v>7.0000000000000007E-2</v>
      </c>
      <c r="F708" s="1">
        <v>44812</v>
      </c>
      <c r="G708" t="s">
        <v>11</v>
      </c>
      <c r="H708" t="s">
        <v>29</v>
      </c>
      <c r="I708">
        <v>200</v>
      </c>
    </row>
    <row r="709" spans="1:9" x14ac:dyDescent="0.25">
      <c r="A709" t="s">
        <v>875</v>
      </c>
      <c r="B709" t="s">
        <v>36</v>
      </c>
      <c r="C709" t="s">
        <v>60</v>
      </c>
      <c r="F709" s="1">
        <v>44812</v>
      </c>
      <c r="G709" t="s">
        <v>44</v>
      </c>
      <c r="H709" t="s">
        <v>29</v>
      </c>
    </row>
    <row r="710" spans="1:9" x14ac:dyDescent="0.25">
      <c r="A710" t="s">
        <v>876</v>
      </c>
      <c r="B710" t="s">
        <v>666</v>
      </c>
      <c r="C710" t="s">
        <v>41</v>
      </c>
      <c r="D710">
        <v>150</v>
      </c>
      <c r="E710">
        <v>1</v>
      </c>
      <c r="F710" s="1">
        <v>44811</v>
      </c>
      <c r="G710" t="s">
        <v>16</v>
      </c>
      <c r="H710" t="s">
        <v>775</v>
      </c>
      <c r="I710">
        <v>173</v>
      </c>
    </row>
    <row r="711" spans="1:9" x14ac:dyDescent="0.25">
      <c r="A711" t="s">
        <v>877</v>
      </c>
      <c r="B711" t="s">
        <v>205</v>
      </c>
      <c r="C711" t="s">
        <v>41</v>
      </c>
      <c r="D711">
        <v>60</v>
      </c>
      <c r="F711" s="1">
        <v>44811</v>
      </c>
      <c r="G711" t="s">
        <v>44</v>
      </c>
      <c r="H711" t="s">
        <v>878</v>
      </c>
      <c r="I711">
        <v>749</v>
      </c>
    </row>
    <row r="712" spans="1:9" x14ac:dyDescent="0.25">
      <c r="A712" t="s">
        <v>879</v>
      </c>
      <c r="B712" t="s">
        <v>880</v>
      </c>
      <c r="C712" t="s">
        <v>94</v>
      </c>
      <c r="D712">
        <v>60</v>
      </c>
      <c r="F712" s="1">
        <v>44811</v>
      </c>
      <c r="G712" t="s">
        <v>11</v>
      </c>
      <c r="H712" t="s">
        <v>881</v>
      </c>
      <c r="I712">
        <v>24700</v>
      </c>
    </row>
    <row r="713" spans="1:9" x14ac:dyDescent="0.25">
      <c r="A713" t="s">
        <v>882</v>
      </c>
      <c r="B713" t="s">
        <v>14</v>
      </c>
      <c r="C713" t="s">
        <v>32</v>
      </c>
      <c r="D713">
        <v>50</v>
      </c>
      <c r="F713" s="1">
        <v>44811</v>
      </c>
      <c r="G713" t="s">
        <v>16</v>
      </c>
      <c r="H713" t="s">
        <v>17</v>
      </c>
      <c r="I713">
        <v>172</v>
      </c>
    </row>
    <row r="714" spans="1:9" x14ac:dyDescent="0.25">
      <c r="A714" t="s">
        <v>596</v>
      </c>
      <c r="B714" t="s">
        <v>36</v>
      </c>
      <c r="C714" t="s">
        <v>96</v>
      </c>
      <c r="D714">
        <v>49</v>
      </c>
      <c r="E714">
        <v>0.05</v>
      </c>
      <c r="F714" s="1">
        <v>44811</v>
      </c>
      <c r="G714" t="s">
        <v>72</v>
      </c>
      <c r="H714" t="s">
        <v>29</v>
      </c>
      <c r="I714">
        <v>240</v>
      </c>
    </row>
    <row r="715" spans="1:9" x14ac:dyDescent="0.25">
      <c r="A715" t="s">
        <v>883</v>
      </c>
      <c r="B715" t="s">
        <v>377</v>
      </c>
      <c r="C715" t="s">
        <v>130</v>
      </c>
      <c r="D715">
        <v>45</v>
      </c>
      <c r="E715">
        <v>0.05</v>
      </c>
      <c r="F715" s="1">
        <v>44811</v>
      </c>
      <c r="G715" t="s">
        <v>47</v>
      </c>
      <c r="H715" t="s">
        <v>29</v>
      </c>
      <c r="I715">
        <v>469</v>
      </c>
    </row>
    <row r="716" spans="1:9" x14ac:dyDescent="0.25">
      <c r="A716" t="s">
        <v>884</v>
      </c>
      <c r="B716" t="s">
        <v>36</v>
      </c>
      <c r="C716" t="s">
        <v>291</v>
      </c>
      <c r="D716">
        <v>27</v>
      </c>
      <c r="E716">
        <v>0.03</v>
      </c>
      <c r="F716" s="1">
        <v>44811</v>
      </c>
      <c r="G716" t="s">
        <v>162</v>
      </c>
      <c r="H716" t="s">
        <v>29</v>
      </c>
      <c r="I716">
        <v>143</v>
      </c>
    </row>
    <row r="717" spans="1:9" x14ac:dyDescent="0.25">
      <c r="A717" t="s">
        <v>885</v>
      </c>
      <c r="B717" t="s">
        <v>242</v>
      </c>
      <c r="C717" t="s">
        <v>53</v>
      </c>
      <c r="F717" s="1">
        <v>44811</v>
      </c>
      <c r="G717" t="s">
        <v>33</v>
      </c>
      <c r="H717" t="s">
        <v>243</v>
      </c>
      <c r="I717">
        <v>264</v>
      </c>
    </row>
    <row r="718" spans="1:9" x14ac:dyDescent="0.25">
      <c r="A718" t="s">
        <v>886</v>
      </c>
      <c r="B718" t="s">
        <v>27</v>
      </c>
      <c r="C718" t="s">
        <v>43</v>
      </c>
      <c r="E718">
        <v>0.5</v>
      </c>
      <c r="F718" s="1">
        <v>44811</v>
      </c>
      <c r="G718" t="s">
        <v>33</v>
      </c>
      <c r="H718" t="s">
        <v>29</v>
      </c>
      <c r="I718">
        <v>100</v>
      </c>
    </row>
    <row r="719" spans="1:9" x14ac:dyDescent="0.25">
      <c r="A719" t="s">
        <v>887</v>
      </c>
      <c r="B719" t="s">
        <v>242</v>
      </c>
      <c r="C719" t="s">
        <v>62</v>
      </c>
      <c r="F719" s="1">
        <v>44811</v>
      </c>
      <c r="G719" t="s">
        <v>72</v>
      </c>
      <c r="H719" t="s">
        <v>243</v>
      </c>
      <c r="I719">
        <v>100</v>
      </c>
    </row>
    <row r="720" spans="1:9" x14ac:dyDescent="0.25">
      <c r="A720" t="s">
        <v>888</v>
      </c>
      <c r="B720" t="s">
        <v>889</v>
      </c>
      <c r="C720" t="s">
        <v>43</v>
      </c>
      <c r="D720">
        <v>40</v>
      </c>
      <c r="E720">
        <v>0.33</v>
      </c>
      <c r="F720" s="1">
        <v>44810</v>
      </c>
      <c r="G720" t="s">
        <v>63</v>
      </c>
      <c r="H720" t="s">
        <v>29</v>
      </c>
      <c r="I720">
        <v>42</v>
      </c>
    </row>
    <row r="721" spans="1:9" x14ac:dyDescent="0.25">
      <c r="A721" t="s">
        <v>890</v>
      </c>
      <c r="B721" t="s">
        <v>242</v>
      </c>
      <c r="C721" t="s">
        <v>67</v>
      </c>
      <c r="D721">
        <v>30</v>
      </c>
      <c r="E721">
        <v>0.33</v>
      </c>
      <c r="F721" s="1">
        <v>44810</v>
      </c>
      <c r="G721" t="s">
        <v>33</v>
      </c>
      <c r="H721" t="s">
        <v>243</v>
      </c>
      <c r="I721">
        <v>41</v>
      </c>
    </row>
    <row r="722" spans="1:9" x14ac:dyDescent="0.25">
      <c r="A722" t="s">
        <v>891</v>
      </c>
      <c r="B722" t="s">
        <v>36</v>
      </c>
      <c r="C722" t="s">
        <v>60</v>
      </c>
      <c r="E722">
        <v>0.14000000000000001</v>
      </c>
      <c r="F722" s="1">
        <v>44810</v>
      </c>
      <c r="G722" t="s">
        <v>33</v>
      </c>
      <c r="H722" t="s">
        <v>29</v>
      </c>
      <c r="I722">
        <v>108</v>
      </c>
    </row>
    <row r="723" spans="1:9" x14ac:dyDescent="0.25">
      <c r="A723" t="s">
        <v>892</v>
      </c>
      <c r="B723" t="s">
        <v>36</v>
      </c>
      <c r="C723" t="s">
        <v>10</v>
      </c>
      <c r="E723">
        <v>0.25</v>
      </c>
      <c r="F723" s="1">
        <v>44810</v>
      </c>
      <c r="G723" t="s">
        <v>16</v>
      </c>
      <c r="H723" t="s">
        <v>29</v>
      </c>
      <c r="I723">
        <v>163</v>
      </c>
    </row>
    <row r="724" spans="1:9" x14ac:dyDescent="0.25">
      <c r="A724" t="s">
        <v>893</v>
      </c>
      <c r="B724" t="s">
        <v>426</v>
      </c>
      <c r="C724" t="s">
        <v>32</v>
      </c>
      <c r="D724">
        <v>23</v>
      </c>
      <c r="E724">
        <v>0.05</v>
      </c>
      <c r="F724" s="1">
        <v>44806</v>
      </c>
      <c r="G724" t="s">
        <v>63</v>
      </c>
      <c r="H724" t="s">
        <v>427</v>
      </c>
      <c r="I724">
        <v>91</v>
      </c>
    </row>
    <row r="725" spans="1:9" x14ac:dyDescent="0.25">
      <c r="A725" t="s">
        <v>894</v>
      </c>
      <c r="B725" t="s">
        <v>205</v>
      </c>
      <c r="C725" t="s">
        <v>37</v>
      </c>
      <c r="F725" s="1">
        <v>44806</v>
      </c>
      <c r="G725" t="s">
        <v>11</v>
      </c>
      <c r="H725" t="s">
        <v>205</v>
      </c>
      <c r="I725">
        <v>8600</v>
      </c>
    </row>
    <row r="726" spans="1:9" x14ac:dyDescent="0.25">
      <c r="A726" t="s">
        <v>895</v>
      </c>
      <c r="B726" t="s">
        <v>147</v>
      </c>
      <c r="C726" t="s">
        <v>28</v>
      </c>
      <c r="D726">
        <v>100</v>
      </c>
      <c r="E726">
        <v>0.15</v>
      </c>
      <c r="F726" s="1">
        <v>44805</v>
      </c>
      <c r="G726" t="s">
        <v>16</v>
      </c>
      <c r="H726" t="s">
        <v>148</v>
      </c>
      <c r="I726">
        <v>250</v>
      </c>
    </row>
    <row r="727" spans="1:9" x14ac:dyDescent="0.25">
      <c r="A727" t="s">
        <v>896</v>
      </c>
      <c r="B727" t="s">
        <v>36</v>
      </c>
      <c r="C727" t="s">
        <v>43</v>
      </c>
      <c r="D727">
        <v>90</v>
      </c>
      <c r="E727">
        <v>0.08</v>
      </c>
      <c r="F727" s="1">
        <v>44805</v>
      </c>
      <c r="G727" t="s">
        <v>74</v>
      </c>
      <c r="H727" t="s">
        <v>29</v>
      </c>
      <c r="I727">
        <v>379</v>
      </c>
    </row>
    <row r="728" spans="1:9" x14ac:dyDescent="0.25">
      <c r="A728" t="s">
        <v>897</v>
      </c>
      <c r="B728" t="s">
        <v>898</v>
      </c>
      <c r="C728" t="s">
        <v>20</v>
      </c>
      <c r="D728">
        <v>70</v>
      </c>
      <c r="F728" s="1">
        <v>44805</v>
      </c>
      <c r="G728" t="s">
        <v>11</v>
      </c>
      <c r="H728" t="s">
        <v>109</v>
      </c>
      <c r="I728">
        <v>122</v>
      </c>
    </row>
    <row r="729" spans="1:9" x14ac:dyDescent="0.25">
      <c r="A729" t="s">
        <v>899</v>
      </c>
      <c r="B729" t="s">
        <v>126</v>
      </c>
      <c r="C729" t="s">
        <v>71</v>
      </c>
      <c r="D729">
        <v>55</v>
      </c>
      <c r="E729">
        <v>0.15</v>
      </c>
      <c r="F729" s="1">
        <v>44805</v>
      </c>
      <c r="G729" t="s">
        <v>16</v>
      </c>
      <c r="H729" t="s">
        <v>127</v>
      </c>
      <c r="I729">
        <v>95</v>
      </c>
    </row>
    <row r="730" spans="1:9" x14ac:dyDescent="0.25">
      <c r="A730" t="s">
        <v>900</v>
      </c>
      <c r="B730" t="s">
        <v>9</v>
      </c>
      <c r="C730" t="s">
        <v>32</v>
      </c>
      <c r="D730">
        <v>12</v>
      </c>
      <c r="F730" s="1">
        <v>44805</v>
      </c>
      <c r="G730" t="s">
        <v>63</v>
      </c>
      <c r="H730" t="s">
        <v>12</v>
      </c>
      <c r="I730">
        <v>67</v>
      </c>
    </row>
    <row r="731" spans="1:9" x14ac:dyDescent="0.25">
      <c r="A731" t="s">
        <v>901</v>
      </c>
      <c r="B731" t="s">
        <v>69</v>
      </c>
      <c r="C731" t="s">
        <v>37</v>
      </c>
      <c r="D731">
        <v>1280</v>
      </c>
      <c r="E731">
        <v>0.2</v>
      </c>
      <c r="F731" s="1">
        <v>44804</v>
      </c>
      <c r="G731" t="s">
        <v>11</v>
      </c>
      <c r="H731" t="s">
        <v>29</v>
      </c>
      <c r="I731">
        <v>4900</v>
      </c>
    </row>
    <row r="732" spans="1:9" x14ac:dyDescent="0.25">
      <c r="A732" t="s">
        <v>902</v>
      </c>
      <c r="B732" t="s">
        <v>69</v>
      </c>
      <c r="C732" t="s">
        <v>43</v>
      </c>
      <c r="D732">
        <v>140</v>
      </c>
      <c r="E732">
        <v>0.16</v>
      </c>
      <c r="F732" s="1">
        <v>44804</v>
      </c>
      <c r="G732" t="s">
        <v>11</v>
      </c>
      <c r="H732" t="s">
        <v>29</v>
      </c>
      <c r="I732">
        <v>910</v>
      </c>
    </row>
    <row r="733" spans="1:9" x14ac:dyDescent="0.25">
      <c r="A733" t="s">
        <v>681</v>
      </c>
      <c r="B733" t="s">
        <v>126</v>
      </c>
      <c r="C733" t="s">
        <v>32</v>
      </c>
      <c r="D733">
        <v>100</v>
      </c>
      <c r="E733">
        <v>0.1</v>
      </c>
      <c r="F733" s="1">
        <v>44804</v>
      </c>
      <c r="G733" t="s">
        <v>16</v>
      </c>
      <c r="H733" t="s">
        <v>127</v>
      </c>
      <c r="I733">
        <v>188</v>
      </c>
    </row>
    <row r="734" spans="1:9" x14ac:dyDescent="0.25">
      <c r="A734" t="s">
        <v>903</v>
      </c>
      <c r="B734" t="s">
        <v>36</v>
      </c>
      <c r="C734" t="s">
        <v>32</v>
      </c>
      <c r="D734">
        <v>70</v>
      </c>
      <c r="E734">
        <v>0.1</v>
      </c>
      <c r="F734" s="1">
        <v>44804</v>
      </c>
      <c r="G734" t="s">
        <v>11</v>
      </c>
      <c r="H734" t="s">
        <v>29</v>
      </c>
      <c r="I734">
        <v>1300</v>
      </c>
    </row>
    <row r="735" spans="1:9" x14ac:dyDescent="0.25">
      <c r="A735" t="s">
        <v>904</v>
      </c>
      <c r="B735" t="s">
        <v>36</v>
      </c>
      <c r="C735" t="s">
        <v>291</v>
      </c>
      <c r="D735">
        <v>45</v>
      </c>
      <c r="F735" s="1">
        <v>44804</v>
      </c>
      <c r="G735" t="s">
        <v>47</v>
      </c>
      <c r="H735" t="s">
        <v>29</v>
      </c>
      <c r="I735">
        <v>496</v>
      </c>
    </row>
    <row r="736" spans="1:9" x14ac:dyDescent="0.25">
      <c r="A736" t="s">
        <v>905</v>
      </c>
      <c r="B736" t="s">
        <v>14</v>
      </c>
      <c r="C736" t="s">
        <v>37</v>
      </c>
      <c r="D736">
        <v>40</v>
      </c>
      <c r="F736" s="1">
        <v>44804</v>
      </c>
      <c r="G736" t="s">
        <v>63</v>
      </c>
      <c r="H736" t="s">
        <v>17</v>
      </c>
      <c r="I736">
        <v>44</v>
      </c>
    </row>
    <row r="737" spans="1:9" x14ac:dyDescent="0.25">
      <c r="A737" t="s">
        <v>288</v>
      </c>
      <c r="B737" t="s">
        <v>39</v>
      </c>
      <c r="C737" t="s">
        <v>43</v>
      </c>
      <c r="D737">
        <v>30</v>
      </c>
      <c r="E737">
        <v>0.2</v>
      </c>
      <c r="F737" s="1">
        <v>44804</v>
      </c>
      <c r="G737" t="s">
        <v>11</v>
      </c>
      <c r="H737" t="s">
        <v>29</v>
      </c>
      <c r="I737">
        <v>173</v>
      </c>
    </row>
    <row r="738" spans="1:9" x14ac:dyDescent="0.25">
      <c r="A738" t="s">
        <v>906</v>
      </c>
      <c r="B738" t="s">
        <v>36</v>
      </c>
      <c r="C738" t="s">
        <v>60</v>
      </c>
      <c r="D738">
        <v>29</v>
      </c>
      <c r="E738">
        <v>0.1</v>
      </c>
      <c r="F738" s="1">
        <v>44804</v>
      </c>
      <c r="G738" t="s">
        <v>72</v>
      </c>
      <c r="H738" t="s">
        <v>29</v>
      </c>
      <c r="I738">
        <v>169</v>
      </c>
    </row>
    <row r="739" spans="1:9" x14ac:dyDescent="0.25">
      <c r="A739" t="s">
        <v>907</v>
      </c>
      <c r="B739" t="s">
        <v>126</v>
      </c>
      <c r="C739" t="s">
        <v>20</v>
      </c>
      <c r="D739">
        <v>26</v>
      </c>
      <c r="E739">
        <v>0.36</v>
      </c>
      <c r="F739" s="1">
        <v>44804</v>
      </c>
      <c r="G739" t="s">
        <v>16</v>
      </c>
      <c r="H739" t="s">
        <v>127</v>
      </c>
    </row>
    <row r="740" spans="1:9" x14ac:dyDescent="0.25">
      <c r="A740" t="s">
        <v>908</v>
      </c>
      <c r="B740" t="s">
        <v>909</v>
      </c>
      <c r="C740" t="s">
        <v>50</v>
      </c>
      <c r="F740" s="1">
        <v>44804</v>
      </c>
      <c r="G740" t="s">
        <v>16</v>
      </c>
      <c r="H740" t="s">
        <v>29</v>
      </c>
      <c r="I740">
        <v>221</v>
      </c>
    </row>
    <row r="741" spans="1:9" x14ac:dyDescent="0.25">
      <c r="A741" t="s">
        <v>910</v>
      </c>
      <c r="B741" t="s">
        <v>27</v>
      </c>
      <c r="C741" t="s">
        <v>60</v>
      </c>
      <c r="E741">
        <v>1</v>
      </c>
      <c r="F741" s="1">
        <v>44804</v>
      </c>
      <c r="G741" t="s">
        <v>33</v>
      </c>
      <c r="H741" t="s">
        <v>29</v>
      </c>
      <c r="I741">
        <v>117</v>
      </c>
    </row>
    <row r="742" spans="1:9" x14ac:dyDescent="0.25">
      <c r="A742" t="s">
        <v>911</v>
      </c>
      <c r="B742" t="s">
        <v>912</v>
      </c>
      <c r="C742" t="s">
        <v>62</v>
      </c>
      <c r="F742" s="1">
        <v>44804</v>
      </c>
      <c r="G742" t="s">
        <v>16</v>
      </c>
      <c r="H742" t="s">
        <v>913</v>
      </c>
    </row>
    <row r="743" spans="1:9" x14ac:dyDescent="0.25">
      <c r="A743" t="s">
        <v>914</v>
      </c>
      <c r="B743" t="s">
        <v>27</v>
      </c>
      <c r="C743" t="s">
        <v>62</v>
      </c>
      <c r="D743">
        <v>81</v>
      </c>
      <c r="F743" s="1">
        <v>44803</v>
      </c>
      <c r="G743" t="s">
        <v>72</v>
      </c>
      <c r="H743" t="s">
        <v>29</v>
      </c>
      <c r="I743">
        <v>212</v>
      </c>
    </row>
    <row r="744" spans="1:9" x14ac:dyDescent="0.25">
      <c r="A744" t="s">
        <v>915</v>
      </c>
      <c r="B744" t="s">
        <v>818</v>
      </c>
      <c r="C744" t="s">
        <v>91</v>
      </c>
      <c r="D744">
        <v>38</v>
      </c>
      <c r="E744">
        <v>0.1</v>
      </c>
      <c r="F744" s="1">
        <v>44803</v>
      </c>
      <c r="G744" t="s">
        <v>33</v>
      </c>
      <c r="H744" t="s">
        <v>124</v>
      </c>
      <c r="I744">
        <v>123</v>
      </c>
    </row>
    <row r="745" spans="1:9" x14ac:dyDescent="0.25">
      <c r="A745" t="s">
        <v>916</v>
      </c>
      <c r="B745" t="s">
        <v>27</v>
      </c>
      <c r="C745" t="s">
        <v>20</v>
      </c>
      <c r="D745">
        <v>30</v>
      </c>
      <c r="F745" s="1">
        <v>44803</v>
      </c>
      <c r="G745" t="s">
        <v>21</v>
      </c>
      <c r="H745" t="s">
        <v>29</v>
      </c>
      <c r="I745">
        <v>47</v>
      </c>
    </row>
    <row r="746" spans="1:9" x14ac:dyDescent="0.25">
      <c r="A746" t="s">
        <v>917</v>
      </c>
      <c r="B746" t="s">
        <v>14</v>
      </c>
      <c r="C746" t="s">
        <v>20</v>
      </c>
      <c r="D746">
        <v>300</v>
      </c>
      <c r="F746" s="1">
        <v>44802</v>
      </c>
      <c r="G746" t="s">
        <v>47</v>
      </c>
      <c r="H746" t="s">
        <v>17</v>
      </c>
      <c r="I746">
        <v>1100</v>
      </c>
    </row>
    <row r="747" spans="1:9" x14ac:dyDescent="0.25">
      <c r="A747" t="s">
        <v>918</v>
      </c>
      <c r="B747" t="s">
        <v>46</v>
      </c>
      <c r="C747" t="s">
        <v>43</v>
      </c>
      <c r="D747">
        <v>95</v>
      </c>
      <c r="E747">
        <v>0.3</v>
      </c>
      <c r="F747" s="1">
        <v>44802</v>
      </c>
      <c r="G747" t="s">
        <v>63</v>
      </c>
      <c r="H747" t="s">
        <v>29</v>
      </c>
      <c r="I747">
        <v>44</v>
      </c>
    </row>
    <row r="748" spans="1:9" x14ac:dyDescent="0.25">
      <c r="A748" t="s">
        <v>919</v>
      </c>
      <c r="B748" t="s">
        <v>36</v>
      </c>
      <c r="C748" t="s">
        <v>28</v>
      </c>
      <c r="F748" s="1">
        <v>44802</v>
      </c>
      <c r="G748" t="s">
        <v>33</v>
      </c>
      <c r="H748" t="s">
        <v>29</v>
      </c>
      <c r="I748">
        <v>310</v>
      </c>
    </row>
    <row r="749" spans="1:9" x14ac:dyDescent="0.25">
      <c r="A749" t="s">
        <v>920</v>
      </c>
      <c r="B749" t="s">
        <v>36</v>
      </c>
      <c r="C749" t="s">
        <v>37</v>
      </c>
      <c r="F749" s="1">
        <v>44802</v>
      </c>
      <c r="G749" t="s">
        <v>11</v>
      </c>
      <c r="H749" t="s">
        <v>29</v>
      </c>
      <c r="I749">
        <v>287</v>
      </c>
    </row>
    <row r="750" spans="1:9" x14ac:dyDescent="0.25">
      <c r="A750" t="s">
        <v>385</v>
      </c>
      <c r="B750" t="s">
        <v>242</v>
      </c>
      <c r="C750" t="s">
        <v>94</v>
      </c>
      <c r="F750" s="1">
        <v>44801</v>
      </c>
      <c r="G750" t="s">
        <v>11</v>
      </c>
      <c r="H750" t="s">
        <v>243</v>
      </c>
      <c r="I750">
        <v>231</v>
      </c>
    </row>
    <row r="751" spans="1:9" x14ac:dyDescent="0.25">
      <c r="A751" t="s">
        <v>921</v>
      </c>
      <c r="B751" t="s">
        <v>36</v>
      </c>
      <c r="C751" t="s">
        <v>62</v>
      </c>
      <c r="D751">
        <v>80</v>
      </c>
      <c r="F751" s="1">
        <v>44799</v>
      </c>
      <c r="G751" t="s">
        <v>44</v>
      </c>
      <c r="H751" t="s">
        <v>29</v>
      </c>
      <c r="I751">
        <v>974</v>
      </c>
    </row>
    <row r="752" spans="1:9" x14ac:dyDescent="0.25">
      <c r="A752" t="s">
        <v>922</v>
      </c>
      <c r="B752" t="s">
        <v>36</v>
      </c>
      <c r="C752" t="s">
        <v>62</v>
      </c>
      <c r="D752">
        <v>24</v>
      </c>
      <c r="F752" s="1">
        <v>44799</v>
      </c>
      <c r="G752" t="s">
        <v>11</v>
      </c>
      <c r="H752" t="s">
        <v>29</v>
      </c>
      <c r="I752">
        <v>1200</v>
      </c>
    </row>
    <row r="753" spans="1:9" x14ac:dyDescent="0.25">
      <c r="A753" t="s">
        <v>923</v>
      </c>
      <c r="B753" t="s">
        <v>27</v>
      </c>
      <c r="C753" t="s">
        <v>32</v>
      </c>
      <c r="D753">
        <v>20</v>
      </c>
      <c r="E753">
        <v>7.0000000000000007E-2</v>
      </c>
      <c r="F753" s="1">
        <v>44799</v>
      </c>
      <c r="G753" t="s">
        <v>63</v>
      </c>
      <c r="H753" t="s">
        <v>29</v>
      </c>
      <c r="I753">
        <v>78</v>
      </c>
    </row>
    <row r="754" spans="1:9" x14ac:dyDescent="0.25">
      <c r="A754" t="s">
        <v>924</v>
      </c>
      <c r="B754" t="s">
        <v>27</v>
      </c>
      <c r="C754" t="s">
        <v>60</v>
      </c>
      <c r="F754" s="1">
        <v>44799</v>
      </c>
      <c r="G754" t="s">
        <v>16</v>
      </c>
      <c r="H754" t="s">
        <v>29</v>
      </c>
      <c r="I754">
        <v>905</v>
      </c>
    </row>
    <row r="755" spans="1:9" x14ac:dyDescent="0.25">
      <c r="A755" t="s">
        <v>925</v>
      </c>
      <c r="B755" t="s">
        <v>253</v>
      </c>
      <c r="C755" t="s">
        <v>41</v>
      </c>
      <c r="D755">
        <v>40</v>
      </c>
      <c r="F755" s="1">
        <v>44798</v>
      </c>
      <c r="G755" t="s">
        <v>44</v>
      </c>
      <c r="H755" t="s">
        <v>29</v>
      </c>
      <c r="I755">
        <v>280</v>
      </c>
    </row>
    <row r="756" spans="1:9" x14ac:dyDescent="0.25">
      <c r="A756" t="s">
        <v>926</v>
      </c>
      <c r="B756" t="s">
        <v>147</v>
      </c>
      <c r="C756" t="s">
        <v>20</v>
      </c>
      <c r="D756">
        <v>25</v>
      </c>
      <c r="E756">
        <v>0.1</v>
      </c>
      <c r="F756" s="1">
        <v>44798</v>
      </c>
      <c r="G756" t="s">
        <v>44</v>
      </c>
      <c r="H756" t="s">
        <v>148</v>
      </c>
    </row>
    <row r="757" spans="1:9" x14ac:dyDescent="0.25">
      <c r="A757" t="s">
        <v>927</v>
      </c>
      <c r="B757" t="s">
        <v>69</v>
      </c>
      <c r="C757" t="s">
        <v>15</v>
      </c>
      <c r="E757">
        <v>0.1</v>
      </c>
      <c r="F757" s="1">
        <v>44798</v>
      </c>
      <c r="G757" t="s">
        <v>217</v>
      </c>
      <c r="H757" t="s">
        <v>29</v>
      </c>
      <c r="I757">
        <v>361</v>
      </c>
    </row>
    <row r="758" spans="1:9" x14ac:dyDescent="0.25">
      <c r="A758" t="s">
        <v>928</v>
      </c>
      <c r="B758" t="s">
        <v>402</v>
      </c>
      <c r="C758" t="s">
        <v>211</v>
      </c>
      <c r="E758">
        <v>7.0000000000000007E-2</v>
      </c>
      <c r="F758" s="1">
        <v>44798</v>
      </c>
      <c r="G758" t="s">
        <v>74</v>
      </c>
      <c r="H758" t="s">
        <v>29</v>
      </c>
      <c r="I758">
        <v>330</v>
      </c>
    </row>
    <row r="759" spans="1:9" x14ac:dyDescent="0.25">
      <c r="A759" t="s">
        <v>929</v>
      </c>
      <c r="B759" t="s">
        <v>36</v>
      </c>
      <c r="C759" t="s">
        <v>60</v>
      </c>
      <c r="D759">
        <v>140</v>
      </c>
      <c r="E759">
        <v>1</v>
      </c>
      <c r="F759" s="1">
        <v>44797</v>
      </c>
      <c r="G759" t="s">
        <v>63</v>
      </c>
      <c r="H759" t="s">
        <v>29</v>
      </c>
      <c r="I759">
        <v>117</v>
      </c>
    </row>
    <row r="760" spans="1:9" x14ac:dyDescent="0.25">
      <c r="A760" t="s">
        <v>930</v>
      </c>
      <c r="B760" t="s">
        <v>46</v>
      </c>
      <c r="C760" t="s">
        <v>32</v>
      </c>
      <c r="D760">
        <v>15</v>
      </c>
      <c r="E760">
        <v>0.2</v>
      </c>
      <c r="F760" s="1">
        <v>44797</v>
      </c>
      <c r="G760" t="s">
        <v>21</v>
      </c>
      <c r="H760" t="s">
        <v>29</v>
      </c>
      <c r="I760">
        <v>24</v>
      </c>
    </row>
    <row r="761" spans="1:9" x14ac:dyDescent="0.25">
      <c r="A761" t="s">
        <v>931</v>
      </c>
      <c r="B761" t="s">
        <v>36</v>
      </c>
      <c r="C761" t="s">
        <v>41</v>
      </c>
      <c r="F761" s="1">
        <v>44797</v>
      </c>
      <c r="G761" t="s">
        <v>16</v>
      </c>
      <c r="H761" t="s">
        <v>29</v>
      </c>
    </row>
    <row r="762" spans="1:9" x14ac:dyDescent="0.25">
      <c r="A762" t="s">
        <v>932</v>
      </c>
      <c r="B762" t="s">
        <v>126</v>
      </c>
      <c r="C762" t="s">
        <v>94</v>
      </c>
      <c r="D762">
        <v>180</v>
      </c>
      <c r="E762">
        <v>0.16</v>
      </c>
      <c r="F762" s="1">
        <v>44796</v>
      </c>
      <c r="G762" t="s">
        <v>72</v>
      </c>
      <c r="H762" t="s">
        <v>127</v>
      </c>
      <c r="I762">
        <v>646</v>
      </c>
    </row>
    <row r="763" spans="1:9" x14ac:dyDescent="0.25">
      <c r="A763" t="s">
        <v>933</v>
      </c>
      <c r="B763" t="s">
        <v>27</v>
      </c>
      <c r="C763" t="s">
        <v>20</v>
      </c>
      <c r="D763">
        <v>138</v>
      </c>
      <c r="E763">
        <v>0.2</v>
      </c>
      <c r="F763" s="1">
        <v>44796</v>
      </c>
      <c r="G763" t="s">
        <v>16</v>
      </c>
      <c r="H763" t="s">
        <v>29</v>
      </c>
      <c r="I763">
        <v>472</v>
      </c>
    </row>
    <row r="764" spans="1:9" x14ac:dyDescent="0.25">
      <c r="A764" t="s">
        <v>934</v>
      </c>
      <c r="B764" t="s">
        <v>144</v>
      </c>
      <c r="C764" t="s">
        <v>62</v>
      </c>
      <c r="D764">
        <v>50</v>
      </c>
      <c r="E764">
        <v>0.08</v>
      </c>
      <c r="F764" s="1">
        <v>44796</v>
      </c>
      <c r="G764" t="s">
        <v>33</v>
      </c>
      <c r="H764" t="s">
        <v>109</v>
      </c>
      <c r="I764">
        <v>91</v>
      </c>
    </row>
    <row r="765" spans="1:9" x14ac:dyDescent="0.25">
      <c r="A765" t="s">
        <v>935</v>
      </c>
      <c r="B765" t="s">
        <v>36</v>
      </c>
      <c r="C765" t="s">
        <v>50</v>
      </c>
      <c r="D765">
        <v>31</v>
      </c>
      <c r="E765">
        <v>0.08</v>
      </c>
      <c r="F765" s="1">
        <v>44796</v>
      </c>
      <c r="G765" t="s">
        <v>33</v>
      </c>
      <c r="H765" t="s">
        <v>29</v>
      </c>
      <c r="I765">
        <v>114</v>
      </c>
    </row>
    <row r="766" spans="1:9" x14ac:dyDescent="0.25">
      <c r="A766" t="s">
        <v>936</v>
      </c>
      <c r="B766" t="s">
        <v>36</v>
      </c>
      <c r="C766" t="s">
        <v>50</v>
      </c>
      <c r="D766">
        <v>29</v>
      </c>
      <c r="E766">
        <v>0.5</v>
      </c>
      <c r="F766" s="1">
        <v>44796</v>
      </c>
      <c r="G766" t="s">
        <v>202</v>
      </c>
      <c r="H766" t="s">
        <v>29</v>
      </c>
      <c r="I766">
        <v>3</v>
      </c>
    </row>
    <row r="767" spans="1:9" x14ac:dyDescent="0.25">
      <c r="A767" t="s">
        <v>937</v>
      </c>
      <c r="B767" t="s">
        <v>39</v>
      </c>
      <c r="C767" t="s">
        <v>53</v>
      </c>
      <c r="E767">
        <v>0.26</v>
      </c>
      <c r="F767" s="1">
        <v>44796</v>
      </c>
      <c r="G767" t="s">
        <v>224</v>
      </c>
      <c r="H767" t="s">
        <v>29</v>
      </c>
      <c r="I767">
        <v>1000</v>
      </c>
    </row>
    <row r="768" spans="1:9" x14ac:dyDescent="0.25">
      <c r="A768" t="s">
        <v>938</v>
      </c>
      <c r="B768" t="s">
        <v>135</v>
      </c>
      <c r="C768" t="s">
        <v>20</v>
      </c>
      <c r="F768" s="1">
        <v>44796</v>
      </c>
      <c r="G768" t="s">
        <v>11</v>
      </c>
      <c r="H768" t="s">
        <v>22</v>
      </c>
    </row>
    <row r="769" spans="1:9" x14ac:dyDescent="0.25">
      <c r="A769" t="s">
        <v>939</v>
      </c>
      <c r="B769" t="s">
        <v>27</v>
      </c>
      <c r="C769" t="s">
        <v>25</v>
      </c>
      <c r="F769" s="1">
        <v>44796</v>
      </c>
      <c r="G769" t="s">
        <v>16</v>
      </c>
      <c r="H769" t="s">
        <v>29</v>
      </c>
      <c r="I769">
        <v>136</v>
      </c>
    </row>
    <row r="770" spans="1:9" x14ac:dyDescent="0.25">
      <c r="A770" t="s">
        <v>940</v>
      </c>
      <c r="B770" t="s">
        <v>135</v>
      </c>
      <c r="C770" t="s">
        <v>41</v>
      </c>
      <c r="E770">
        <v>0.17</v>
      </c>
      <c r="F770" s="1">
        <v>44795</v>
      </c>
      <c r="G770" t="s">
        <v>21</v>
      </c>
      <c r="H770" t="s">
        <v>29</v>
      </c>
      <c r="I770">
        <v>73</v>
      </c>
    </row>
    <row r="771" spans="1:9" x14ac:dyDescent="0.25">
      <c r="A771" t="s">
        <v>941</v>
      </c>
      <c r="B771" t="s">
        <v>14</v>
      </c>
      <c r="C771" t="s">
        <v>20</v>
      </c>
      <c r="E771">
        <v>1</v>
      </c>
      <c r="F771" s="1">
        <v>44795</v>
      </c>
      <c r="G771" t="s">
        <v>16</v>
      </c>
      <c r="H771" t="s">
        <v>17</v>
      </c>
      <c r="I771">
        <v>56</v>
      </c>
    </row>
    <row r="772" spans="1:9" x14ac:dyDescent="0.25">
      <c r="A772" t="s">
        <v>942</v>
      </c>
      <c r="B772" t="s">
        <v>242</v>
      </c>
      <c r="C772" t="s">
        <v>91</v>
      </c>
      <c r="D772">
        <v>100</v>
      </c>
      <c r="E772">
        <v>0.14000000000000001</v>
      </c>
      <c r="F772" s="1">
        <v>44794</v>
      </c>
      <c r="G772" t="s">
        <v>202</v>
      </c>
      <c r="H772" t="s">
        <v>243</v>
      </c>
      <c r="I772">
        <v>1</v>
      </c>
    </row>
    <row r="773" spans="1:9" x14ac:dyDescent="0.25">
      <c r="A773" t="s">
        <v>943</v>
      </c>
      <c r="B773" t="s">
        <v>39</v>
      </c>
      <c r="C773" t="s">
        <v>91</v>
      </c>
      <c r="D773">
        <v>55</v>
      </c>
      <c r="E773">
        <v>0.1</v>
      </c>
      <c r="F773" s="1">
        <v>44794</v>
      </c>
      <c r="G773" t="s">
        <v>44</v>
      </c>
      <c r="H773" t="s">
        <v>29</v>
      </c>
      <c r="I773">
        <v>21</v>
      </c>
    </row>
    <row r="774" spans="1:9" x14ac:dyDescent="0.25">
      <c r="A774" t="s">
        <v>944</v>
      </c>
      <c r="B774" t="s">
        <v>49</v>
      </c>
      <c r="C774" t="s">
        <v>15</v>
      </c>
      <c r="D774">
        <v>13</v>
      </c>
      <c r="E774">
        <v>0.03</v>
      </c>
      <c r="F774" s="1">
        <v>44793</v>
      </c>
      <c r="G774" t="s">
        <v>72</v>
      </c>
      <c r="H774" t="s">
        <v>29</v>
      </c>
      <c r="I774">
        <v>187</v>
      </c>
    </row>
    <row r="775" spans="1:9" x14ac:dyDescent="0.25">
      <c r="A775" t="s">
        <v>38</v>
      </c>
      <c r="B775" t="s">
        <v>39</v>
      </c>
      <c r="C775" t="s">
        <v>20</v>
      </c>
      <c r="D775">
        <v>870</v>
      </c>
      <c r="E775">
        <v>0.05</v>
      </c>
      <c r="F775" s="1">
        <v>44792</v>
      </c>
      <c r="G775" t="s">
        <v>11</v>
      </c>
      <c r="H775" t="s">
        <v>29</v>
      </c>
      <c r="I775">
        <v>1700</v>
      </c>
    </row>
    <row r="776" spans="1:9" x14ac:dyDescent="0.25">
      <c r="A776" t="s">
        <v>663</v>
      </c>
      <c r="B776" t="s">
        <v>36</v>
      </c>
      <c r="C776" t="s">
        <v>32</v>
      </c>
      <c r="D776">
        <v>50</v>
      </c>
      <c r="F776" s="1">
        <v>44792</v>
      </c>
      <c r="G776" t="s">
        <v>162</v>
      </c>
      <c r="H776" t="s">
        <v>29</v>
      </c>
      <c r="I776">
        <v>2300</v>
      </c>
    </row>
    <row r="777" spans="1:9" x14ac:dyDescent="0.25">
      <c r="A777" t="s">
        <v>945</v>
      </c>
      <c r="B777" t="s">
        <v>205</v>
      </c>
      <c r="C777" t="s">
        <v>28</v>
      </c>
      <c r="D777">
        <v>40</v>
      </c>
      <c r="E777">
        <v>0.8</v>
      </c>
      <c r="F777" s="1">
        <v>44792</v>
      </c>
      <c r="G777" t="s">
        <v>16</v>
      </c>
      <c r="H777" t="s">
        <v>205</v>
      </c>
    </row>
    <row r="778" spans="1:9" x14ac:dyDescent="0.25">
      <c r="A778" t="s">
        <v>946</v>
      </c>
      <c r="B778" t="s">
        <v>36</v>
      </c>
      <c r="C778" t="s">
        <v>115</v>
      </c>
      <c r="D778">
        <v>110</v>
      </c>
      <c r="E778">
        <v>0.05</v>
      </c>
      <c r="F778" s="1">
        <v>44791</v>
      </c>
      <c r="G778" t="s">
        <v>11</v>
      </c>
      <c r="H778" t="s">
        <v>29</v>
      </c>
      <c r="I778">
        <v>214</v>
      </c>
    </row>
    <row r="779" spans="1:9" x14ac:dyDescent="0.25">
      <c r="A779" t="s">
        <v>947</v>
      </c>
      <c r="B779" t="s">
        <v>66</v>
      </c>
      <c r="C779" t="s">
        <v>43</v>
      </c>
      <c r="D779">
        <v>35</v>
      </c>
      <c r="E779">
        <v>0.17</v>
      </c>
      <c r="F779" s="1">
        <v>44791</v>
      </c>
      <c r="G779" t="s">
        <v>33</v>
      </c>
      <c r="H779" t="s">
        <v>29</v>
      </c>
      <c r="I779">
        <v>215</v>
      </c>
    </row>
    <row r="780" spans="1:9" x14ac:dyDescent="0.25">
      <c r="A780" t="s">
        <v>948</v>
      </c>
      <c r="B780" t="s">
        <v>27</v>
      </c>
      <c r="C780" t="s">
        <v>32</v>
      </c>
      <c r="F780" s="1">
        <v>44791</v>
      </c>
      <c r="G780" t="s">
        <v>72</v>
      </c>
      <c r="H780" t="s">
        <v>29</v>
      </c>
      <c r="I780">
        <v>704</v>
      </c>
    </row>
    <row r="781" spans="1:9" x14ac:dyDescent="0.25">
      <c r="A781" t="s">
        <v>949</v>
      </c>
      <c r="B781" t="s">
        <v>27</v>
      </c>
      <c r="C781" t="s">
        <v>43</v>
      </c>
      <c r="E781">
        <v>0.1</v>
      </c>
      <c r="F781" s="1">
        <v>44791</v>
      </c>
      <c r="G781" t="s">
        <v>33</v>
      </c>
      <c r="H781" t="s">
        <v>29</v>
      </c>
      <c r="I781">
        <v>209</v>
      </c>
    </row>
    <row r="782" spans="1:9" x14ac:dyDescent="0.25">
      <c r="A782" t="s">
        <v>950</v>
      </c>
      <c r="B782" t="s">
        <v>951</v>
      </c>
      <c r="C782" t="s">
        <v>15</v>
      </c>
      <c r="E782">
        <v>0.05</v>
      </c>
      <c r="F782" s="1">
        <v>44791</v>
      </c>
      <c r="G782" t="s">
        <v>72</v>
      </c>
      <c r="H782" t="s">
        <v>109</v>
      </c>
      <c r="I782">
        <v>178</v>
      </c>
    </row>
    <row r="783" spans="1:9" x14ac:dyDescent="0.25">
      <c r="A783" t="s">
        <v>952</v>
      </c>
      <c r="B783" t="s">
        <v>36</v>
      </c>
      <c r="C783" t="s">
        <v>91</v>
      </c>
      <c r="D783">
        <v>125</v>
      </c>
      <c r="E783">
        <v>0.14000000000000001</v>
      </c>
      <c r="F783" s="1">
        <v>44790</v>
      </c>
      <c r="G783" t="s">
        <v>63</v>
      </c>
      <c r="H783" t="s">
        <v>29</v>
      </c>
      <c r="I783">
        <v>80</v>
      </c>
    </row>
    <row r="784" spans="1:9" x14ac:dyDescent="0.25">
      <c r="A784" t="s">
        <v>953</v>
      </c>
      <c r="B784" t="s">
        <v>147</v>
      </c>
      <c r="C784" t="s">
        <v>62</v>
      </c>
      <c r="D784">
        <v>83</v>
      </c>
      <c r="E784">
        <v>0.82</v>
      </c>
      <c r="F784" s="1">
        <v>44790</v>
      </c>
      <c r="G784" t="s">
        <v>202</v>
      </c>
      <c r="H784" t="s">
        <v>148</v>
      </c>
    </row>
    <row r="785" spans="1:9" x14ac:dyDescent="0.25">
      <c r="A785" t="s">
        <v>431</v>
      </c>
      <c r="B785" t="s">
        <v>183</v>
      </c>
      <c r="C785" t="s">
        <v>28</v>
      </c>
      <c r="D785">
        <v>74</v>
      </c>
      <c r="E785">
        <v>0.21</v>
      </c>
      <c r="F785" s="1">
        <v>44790</v>
      </c>
      <c r="G785" t="s">
        <v>16</v>
      </c>
      <c r="H785" t="s">
        <v>22</v>
      </c>
    </row>
    <row r="786" spans="1:9" x14ac:dyDescent="0.25">
      <c r="A786" t="s">
        <v>954</v>
      </c>
      <c r="B786" t="s">
        <v>36</v>
      </c>
      <c r="C786" t="s">
        <v>62</v>
      </c>
      <c r="D786">
        <v>54</v>
      </c>
      <c r="F786" s="1">
        <v>44790</v>
      </c>
      <c r="G786" t="s">
        <v>33</v>
      </c>
      <c r="H786" t="s">
        <v>29</v>
      </c>
      <c r="I786">
        <v>74</v>
      </c>
    </row>
    <row r="787" spans="1:9" x14ac:dyDescent="0.25">
      <c r="A787" t="s">
        <v>276</v>
      </c>
      <c r="B787" t="s">
        <v>27</v>
      </c>
      <c r="C787" t="s">
        <v>28</v>
      </c>
      <c r="D787">
        <v>52</v>
      </c>
      <c r="E787">
        <v>0.2</v>
      </c>
      <c r="F787" s="1">
        <v>44790</v>
      </c>
      <c r="G787" t="s">
        <v>21</v>
      </c>
      <c r="H787" t="s">
        <v>29</v>
      </c>
    </row>
    <row r="788" spans="1:9" x14ac:dyDescent="0.25">
      <c r="A788" t="s">
        <v>955</v>
      </c>
      <c r="B788" t="s">
        <v>956</v>
      </c>
      <c r="C788" t="s">
        <v>32</v>
      </c>
      <c r="D788">
        <v>50</v>
      </c>
      <c r="F788" s="1">
        <v>44790</v>
      </c>
      <c r="G788" t="s">
        <v>33</v>
      </c>
      <c r="H788" t="s">
        <v>148</v>
      </c>
      <c r="I788">
        <v>104</v>
      </c>
    </row>
    <row r="789" spans="1:9" x14ac:dyDescent="0.25">
      <c r="A789" t="s">
        <v>957</v>
      </c>
      <c r="B789" t="s">
        <v>140</v>
      </c>
      <c r="C789" t="s">
        <v>43</v>
      </c>
      <c r="D789">
        <v>80</v>
      </c>
      <c r="E789">
        <v>0.14000000000000001</v>
      </c>
      <c r="F789" s="1">
        <v>44789</v>
      </c>
      <c r="G789" t="s">
        <v>72</v>
      </c>
      <c r="H789" t="s">
        <v>109</v>
      </c>
      <c r="I789">
        <v>293</v>
      </c>
    </row>
    <row r="790" spans="1:9" x14ac:dyDescent="0.25">
      <c r="A790" t="s">
        <v>958</v>
      </c>
      <c r="B790" t="s">
        <v>242</v>
      </c>
      <c r="C790" t="s">
        <v>53</v>
      </c>
      <c r="D790">
        <v>12</v>
      </c>
      <c r="E790">
        <v>0.09</v>
      </c>
      <c r="F790" s="1">
        <v>44789</v>
      </c>
      <c r="G790" t="s">
        <v>72</v>
      </c>
      <c r="H790" t="s">
        <v>243</v>
      </c>
      <c r="I790">
        <v>205</v>
      </c>
    </row>
    <row r="791" spans="1:9" x14ac:dyDescent="0.25">
      <c r="A791" t="s">
        <v>959</v>
      </c>
      <c r="B791" t="s">
        <v>960</v>
      </c>
      <c r="C791" t="s">
        <v>50</v>
      </c>
      <c r="D791">
        <v>5</v>
      </c>
      <c r="E791">
        <v>0.15</v>
      </c>
      <c r="F791" s="1">
        <v>44789</v>
      </c>
      <c r="G791" t="s">
        <v>21</v>
      </c>
      <c r="H791" t="s">
        <v>29</v>
      </c>
      <c r="I791">
        <v>11</v>
      </c>
    </row>
    <row r="792" spans="1:9" x14ac:dyDescent="0.25">
      <c r="A792" t="s">
        <v>204</v>
      </c>
      <c r="B792" t="s">
        <v>205</v>
      </c>
      <c r="C792" t="s">
        <v>28</v>
      </c>
      <c r="F792" s="1">
        <v>44789</v>
      </c>
      <c r="G792" t="s">
        <v>16</v>
      </c>
      <c r="H792" t="s">
        <v>205</v>
      </c>
      <c r="I792">
        <v>156</v>
      </c>
    </row>
    <row r="793" spans="1:9" x14ac:dyDescent="0.25">
      <c r="A793" t="s">
        <v>961</v>
      </c>
      <c r="B793" t="s">
        <v>36</v>
      </c>
      <c r="C793" t="s">
        <v>25</v>
      </c>
      <c r="E793">
        <v>1</v>
      </c>
      <c r="F793" s="1">
        <v>44789</v>
      </c>
      <c r="G793" t="s">
        <v>44</v>
      </c>
      <c r="H793" t="s">
        <v>29</v>
      </c>
      <c r="I793">
        <v>77</v>
      </c>
    </row>
    <row r="794" spans="1:9" x14ac:dyDescent="0.25">
      <c r="A794" t="s">
        <v>674</v>
      </c>
      <c r="B794" t="s">
        <v>36</v>
      </c>
      <c r="C794" t="s">
        <v>60</v>
      </c>
      <c r="E794">
        <v>0.1</v>
      </c>
      <c r="F794" s="1">
        <v>44789</v>
      </c>
      <c r="G794" t="s">
        <v>72</v>
      </c>
      <c r="H794" t="s">
        <v>29</v>
      </c>
      <c r="I794">
        <v>253</v>
      </c>
    </row>
    <row r="795" spans="1:9" x14ac:dyDescent="0.25">
      <c r="A795" t="s">
        <v>962</v>
      </c>
      <c r="B795" t="s">
        <v>27</v>
      </c>
      <c r="C795" t="s">
        <v>62</v>
      </c>
      <c r="F795" s="1">
        <v>44789</v>
      </c>
      <c r="G795" t="s">
        <v>16</v>
      </c>
      <c r="H795" t="s">
        <v>29</v>
      </c>
      <c r="I795">
        <v>467</v>
      </c>
    </row>
    <row r="796" spans="1:9" x14ac:dyDescent="0.25">
      <c r="A796" t="s">
        <v>588</v>
      </c>
      <c r="B796" t="s">
        <v>589</v>
      </c>
      <c r="C796" t="s">
        <v>43</v>
      </c>
      <c r="D796">
        <v>250</v>
      </c>
      <c r="E796">
        <v>0.13</v>
      </c>
      <c r="F796" s="1">
        <v>44788</v>
      </c>
      <c r="G796" t="s">
        <v>11</v>
      </c>
      <c r="H796" t="s">
        <v>29</v>
      </c>
      <c r="I796">
        <v>791</v>
      </c>
    </row>
    <row r="797" spans="1:9" x14ac:dyDescent="0.25">
      <c r="A797" t="s">
        <v>231</v>
      </c>
      <c r="B797" t="s">
        <v>36</v>
      </c>
      <c r="C797" t="s">
        <v>32</v>
      </c>
      <c r="D797">
        <v>220</v>
      </c>
      <c r="E797">
        <v>0.12</v>
      </c>
      <c r="F797" s="1">
        <v>44788</v>
      </c>
      <c r="G797" t="s">
        <v>11</v>
      </c>
      <c r="H797" t="s">
        <v>29</v>
      </c>
      <c r="I797">
        <v>665</v>
      </c>
    </row>
    <row r="798" spans="1:9" x14ac:dyDescent="0.25">
      <c r="A798" t="s">
        <v>963</v>
      </c>
      <c r="B798" t="s">
        <v>27</v>
      </c>
      <c r="C798" t="s">
        <v>43</v>
      </c>
      <c r="D798">
        <v>16</v>
      </c>
      <c r="E798">
        <v>0.37</v>
      </c>
      <c r="F798" s="1">
        <v>44788</v>
      </c>
      <c r="G798" t="s">
        <v>11</v>
      </c>
      <c r="H798" t="s">
        <v>29</v>
      </c>
      <c r="I798">
        <v>380</v>
      </c>
    </row>
    <row r="799" spans="1:9" x14ac:dyDescent="0.25">
      <c r="A799" t="s">
        <v>964</v>
      </c>
      <c r="B799" t="s">
        <v>402</v>
      </c>
      <c r="C799" t="s">
        <v>20</v>
      </c>
      <c r="E799">
        <v>0.15</v>
      </c>
      <c r="F799" s="1">
        <v>44788</v>
      </c>
      <c r="G799" t="s">
        <v>11</v>
      </c>
      <c r="H799" t="s">
        <v>29</v>
      </c>
      <c r="I799">
        <v>305</v>
      </c>
    </row>
    <row r="800" spans="1:9" x14ac:dyDescent="0.25">
      <c r="A800" t="s">
        <v>965</v>
      </c>
      <c r="B800" t="s">
        <v>242</v>
      </c>
      <c r="C800" t="s">
        <v>60</v>
      </c>
      <c r="D800">
        <v>11</v>
      </c>
      <c r="F800" s="1">
        <v>44787</v>
      </c>
      <c r="G800" t="s">
        <v>21</v>
      </c>
      <c r="H800" t="s">
        <v>243</v>
      </c>
      <c r="I800">
        <v>15</v>
      </c>
    </row>
    <row r="801" spans="1:9" x14ac:dyDescent="0.25">
      <c r="A801" t="s">
        <v>966</v>
      </c>
      <c r="B801" t="s">
        <v>36</v>
      </c>
      <c r="C801" t="s">
        <v>62</v>
      </c>
      <c r="F801" s="1">
        <v>44786</v>
      </c>
      <c r="G801" t="s">
        <v>21</v>
      </c>
      <c r="H801" t="s">
        <v>29</v>
      </c>
      <c r="I801">
        <v>45</v>
      </c>
    </row>
    <row r="802" spans="1:9" x14ac:dyDescent="0.25">
      <c r="A802" t="s">
        <v>787</v>
      </c>
      <c r="B802" t="s">
        <v>27</v>
      </c>
      <c r="C802" t="s">
        <v>71</v>
      </c>
      <c r="D802">
        <v>784</v>
      </c>
      <c r="E802">
        <v>0.13</v>
      </c>
      <c r="F802" s="1">
        <v>44785</v>
      </c>
      <c r="G802" t="s">
        <v>11</v>
      </c>
      <c r="H802" t="s">
        <v>29</v>
      </c>
      <c r="I802">
        <v>1900</v>
      </c>
    </row>
    <row r="803" spans="1:9" x14ac:dyDescent="0.25">
      <c r="A803" t="s">
        <v>967</v>
      </c>
      <c r="B803" t="s">
        <v>66</v>
      </c>
      <c r="C803" t="s">
        <v>28</v>
      </c>
      <c r="E803">
        <v>0.1</v>
      </c>
      <c r="F803" s="1">
        <v>44785</v>
      </c>
      <c r="G803" t="s">
        <v>11</v>
      </c>
      <c r="H803" t="s">
        <v>29</v>
      </c>
      <c r="I803">
        <v>169</v>
      </c>
    </row>
    <row r="804" spans="1:9" x14ac:dyDescent="0.25">
      <c r="A804" t="s">
        <v>968</v>
      </c>
      <c r="B804" t="s">
        <v>36</v>
      </c>
      <c r="C804" t="s">
        <v>62</v>
      </c>
      <c r="F804" s="1">
        <v>44785</v>
      </c>
      <c r="G804" t="s">
        <v>21</v>
      </c>
      <c r="H804" t="s">
        <v>29</v>
      </c>
      <c r="I804">
        <v>20</v>
      </c>
    </row>
    <row r="805" spans="1:9" x14ac:dyDescent="0.25">
      <c r="A805" t="s">
        <v>809</v>
      </c>
      <c r="B805" t="s">
        <v>36</v>
      </c>
      <c r="C805" t="s">
        <v>43</v>
      </c>
      <c r="D805">
        <v>175</v>
      </c>
      <c r="E805">
        <v>0.33</v>
      </c>
      <c r="F805" s="1">
        <v>44784</v>
      </c>
      <c r="G805" t="s">
        <v>72</v>
      </c>
      <c r="H805" t="s">
        <v>29</v>
      </c>
      <c r="I805">
        <v>255</v>
      </c>
    </row>
    <row r="806" spans="1:9" x14ac:dyDescent="0.25">
      <c r="A806" t="s">
        <v>969</v>
      </c>
      <c r="B806" t="s">
        <v>36</v>
      </c>
      <c r="C806" t="s">
        <v>43</v>
      </c>
      <c r="D806">
        <v>90</v>
      </c>
      <c r="E806">
        <v>0.2</v>
      </c>
      <c r="F806" s="1">
        <v>44784</v>
      </c>
      <c r="G806" t="s">
        <v>33</v>
      </c>
      <c r="H806" t="s">
        <v>29</v>
      </c>
      <c r="I806">
        <v>218</v>
      </c>
    </row>
    <row r="807" spans="1:9" x14ac:dyDescent="0.25">
      <c r="A807" t="s">
        <v>970</v>
      </c>
      <c r="B807" t="s">
        <v>402</v>
      </c>
      <c r="C807" t="s">
        <v>211</v>
      </c>
      <c r="D807">
        <v>60</v>
      </c>
      <c r="E807">
        <v>0.08</v>
      </c>
      <c r="F807" s="1">
        <v>44784</v>
      </c>
      <c r="G807" t="s">
        <v>72</v>
      </c>
      <c r="H807" t="s">
        <v>29</v>
      </c>
      <c r="I807">
        <v>201</v>
      </c>
    </row>
    <row r="808" spans="1:9" x14ac:dyDescent="0.25">
      <c r="A808" t="s">
        <v>971</v>
      </c>
      <c r="B808" t="s">
        <v>549</v>
      </c>
      <c r="C808" t="s">
        <v>20</v>
      </c>
      <c r="D808">
        <v>54</v>
      </c>
      <c r="E808">
        <v>0.09</v>
      </c>
      <c r="F808" s="1">
        <v>44784</v>
      </c>
      <c r="G808" t="s">
        <v>21</v>
      </c>
      <c r="H808" t="s">
        <v>550</v>
      </c>
      <c r="I808">
        <v>42</v>
      </c>
    </row>
    <row r="809" spans="1:9" x14ac:dyDescent="0.25">
      <c r="A809" t="s">
        <v>119</v>
      </c>
      <c r="B809" t="s">
        <v>120</v>
      </c>
      <c r="C809" t="s">
        <v>43</v>
      </c>
      <c r="D809">
        <v>30</v>
      </c>
      <c r="F809" s="1">
        <v>44784</v>
      </c>
      <c r="G809" t="s">
        <v>33</v>
      </c>
      <c r="H809" t="s">
        <v>121</v>
      </c>
      <c r="I809">
        <v>204</v>
      </c>
    </row>
    <row r="810" spans="1:9" x14ac:dyDescent="0.25">
      <c r="A810" t="s">
        <v>972</v>
      </c>
      <c r="B810" t="s">
        <v>19</v>
      </c>
      <c r="C810" t="s">
        <v>488</v>
      </c>
      <c r="D810">
        <v>7</v>
      </c>
      <c r="F810" s="1">
        <v>44784</v>
      </c>
      <c r="G810" t="s">
        <v>33</v>
      </c>
      <c r="H810" t="s">
        <v>22</v>
      </c>
      <c r="I810">
        <v>26</v>
      </c>
    </row>
    <row r="811" spans="1:9" x14ac:dyDescent="0.25">
      <c r="A811" t="s">
        <v>973</v>
      </c>
      <c r="B811" t="s">
        <v>36</v>
      </c>
      <c r="C811" t="s">
        <v>32</v>
      </c>
      <c r="E811">
        <v>0.02</v>
      </c>
      <c r="F811" s="1">
        <v>44784</v>
      </c>
      <c r="G811" t="s">
        <v>11</v>
      </c>
      <c r="H811" t="s">
        <v>29</v>
      </c>
      <c r="I811">
        <v>24</v>
      </c>
    </row>
    <row r="812" spans="1:9" x14ac:dyDescent="0.25">
      <c r="A812" t="s">
        <v>974</v>
      </c>
      <c r="B812" t="s">
        <v>147</v>
      </c>
      <c r="C812" t="s">
        <v>25</v>
      </c>
      <c r="D812">
        <v>47</v>
      </c>
      <c r="E812">
        <v>0.1</v>
      </c>
      <c r="F812" s="1">
        <v>44783</v>
      </c>
      <c r="G812" t="s">
        <v>63</v>
      </c>
      <c r="H812" t="s">
        <v>148</v>
      </c>
      <c r="I812">
        <v>40</v>
      </c>
    </row>
    <row r="813" spans="1:9" x14ac:dyDescent="0.25">
      <c r="A813" t="s">
        <v>975</v>
      </c>
      <c r="B813" t="s">
        <v>123</v>
      </c>
      <c r="C813" t="s">
        <v>15</v>
      </c>
      <c r="D813">
        <v>30</v>
      </c>
      <c r="E813">
        <v>0.12</v>
      </c>
      <c r="F813" s="1">
        <v>44783</v>
      </c>
      <c r="G813" t="s">
        <v>33</v>
      </c>
      <c r="H813" t="s">
        <v>124</v>
      </c>
      <c r="I813">
        <v>105</v>
      </c>
    </row>
    <row r="814" spans="1:9" x14ac:dyDescent="0.25">
      <c r="A814" t="s">
        <v>560</v>
      </c>
      <c r="B814" t="s">
        <v>66</v>
      </c>
      <c r="C814" t="s">
        <v>60</v>
      </c>
      <c r="E814">
        <v>0.2</v>
      </c>
      <c r="F814" s="1">
        <v>44783</v>
      </c>
      <c r="G814" t="s">
        <v>63</v>
      </c>
      <c r="H814" t="s">
        <v>29</v>
      </c>
      <c r="I814">
        <v>160</v>
      </c>
    </row>
    <row r="815" spans="1:9" x14ac:dyDescent="0.25">
      <c r="A815" t="s">
        <v>976</v>
      </c>
      <c r="B815" t="s">
        <v>123</v>
      </c>
      <c r="C815" t="s">
        <v>15</v>
      </c>
      <c r="E815">
        <v>1</v>
      </c>
      <c r="F815" s="1">
        <v>44783</v>
      </c>
      <c r="G815" t="s">
        <v>33</v>
      </c>
      <c r="H815" t="s">
        <v>124</v>
      </c>
      <c r="I815">
        <v>238</v>
      </c>
    </row>
    <row r="816" spans="1:9" x14ac:dyDescent="0.25">
      <c r="A816" t="s">
        <v>977</v>
      </c>
      <c r="B816" t="s">
        <v>39</v>
      </c>
      <c r="C816" t="s">
        <v>43</v>
      </c>
      <c r="E816">
        <v>0.2</v>
      </c>
      <c r="F816" s="1">
        <v>44783</v>
      </c>
      <c r="G816" t="s">
        <v>72</v>
      </c>
      <c r="H816" t="s">
        <v>29</v>
      </c>
      <c r="I816">
        <v>301</v>
      </c>
    </row>
    <row r="817" spans="1:9" x14ac:dyDescent="0.25">
      <c r="A817" t="s">
        <v>978</v>
      </c>
      <c r="B817" t="s">
        <v>402</v>
      </c>
      <c r="C817" t="s">
        <v>43</v>
      </c>
      <c r="D817">
        <v>800</v>
      </c>
      <c r="E817">
        <v>0.2</v>
      </c>
      <c r="F817" s="1">
        <v>44782</v>
      </c>
      <c r="G817" t="s">
        <v>11</v>
      </c>
      <c r="H817" t="s">
        <v>29</v>
      </c>
      <c r="I817">
        <v>75</v>
      </c>
    </row>
    <row r="818" spans="1:9" x14ac:dyDescent="0.25">
      <c r="A818" t="s">
        <v>107</v>
      </c>
      <c r="B818" t="s">
        <v>108</v>
      </c>
      <c r="C818" t="s">
        <v>15</v>
      </c>
      <c r="D818">
        <v>400</v>
      </c>
      <c r="E818">
        <v>0.3</v>
      </c>
      <c r="F818" s="1">
        <v>44782</v>
      </c>
      <c r="G818" t="s">
        <v>33</v>
      </c>
      <c r="H818" t="s">
        <v>109</v>
      </c>
      <c r="I818">
        <v>300</v>
      </c>
    </row>
    <row r="819" spans="1:9" x14ac:dyDescent="0.25">
      <c r="A819" t="s">
        <v>979</v>
      </c>
      <c r="B819" t="s">
        <v>36</v>
      </c>
      <c r="C819" t="s">
        <v>115</v>
      </c>
      <c r="D819">
        <v>270</v>
      </c>
      <c r="E819">
        <v>0.04</v>
      </c>
      <c r="F819" s="1">
        <v>44782</v>
      </c>
      <c r="G819" t="s">
        <v>11</v>
      </c>
      <c r="H819" t="s">
        <v>29</v>
      </c>
      <c r="I819">
        <v>1100</v>
      </c>
    </row>
    <row r="820" spans="1:9" x14ac:dyDescent="0.25">
      <c r="A820" t="s">
        <v>980</v>
      </c>
      <c r="B820" t="s">
        <v>39</v>
      </c>
      <c r="C820" t="s">
        <v>43</v>
      </c>
      <c r="D820">
        <v>130</v>
      </c>
      <c r="E820">
        <v>0.25</v>
      </c>
      <c r="F820" s="1">
        <v>44782</v>
      </c>
      <c r="G820" t="s">
        <v>11</v>
      </c>
      <c r="H820" t="s">
        <v>29</v>
      </c>
      <c r="I820">
        <v>533</v>
      </c>
    </row>
    <row r="821" spans="1:9" x14ac:dyDescent="0.25">
      <c r="A821" t="s">
        <v>981</v>
      </c>
      <c r="B821" t="s">
        <v>242</v>
      </c>
      <c r="C821" t="s">
        <v>15</v>
      </c>
      <c r="D821">
        <v>100</v>
      </c>
      <c r="F821" s="1">
        <v>44782</v>
      </c>
      <c r="G821" t="s">
        <v>11</v>
      </c>
      <c r="H821" t="s">
        <v>243</v>
      </c>
      <c r="I821">
        <v>58</v>
      </c>
    </row>
    <row r="822" spans="1:9" x14ac:dyDescent="0.25">
      <c r="A822" t="s">
        <v>982</v>
      </c>
      <c r="B822" t="s">
        <v>983</v>
      </c>
      <c r="C822" t="s">
        <v>20</v>
      </c>
      <c r="D822">
        <v>60</v>
      </c>
      <c r="E822">
        <v>0.03</v>
      </c>
      <c r="F822" s="1">
        <v>44782</v>
      </c>
      <c r="G822" t="s">
        <v>74</v>
      </c>
      <c r="H822" t="s">
        <v>148</v>
      </c>
      <c r="I822">
        <v>338</v>
      </c>
    </row>
    <row r="823" spans="1:9" x14ac:dyDescent="0.25">
      <c r="A823" t="s">
        <v>984</v>
      </c>
      <c r="B823" t="s">
        <v>27</v>
      </c>
      <c r="C823" t="s">
        <v>32</v>
      </c>
      <c r="D823">
        <v>60</v>
      </c>
      <c r="F823" s="1">
        <v>44782</v>
      </c>
      <c r="G823" t="s">
        <v>72</v>
      </c>
      <c r="H823" t="s">
        <v>29</v>
      </c>
      <c r="I823">
        <v>504</v>
      </c>
    </row>
    <row r="824" spans="1:9" x14ac:dyDescent="0.25">
      <c r="A824" t="s">
        <v>985</v>
      </c>
      <c r="B824" t="s">
        <v>135</v>
      </c>
      <c r="C824" t="s">
        <v>37</v>
      </c>
      <c r="D824">
        <v>50</v>
      </c>
      <c r="E824">
        <v>0.17</v>
      </c>
      <c r="F824" s="1">
        <v>44782</v>
      </c>
      <c r="G824" t="s">
        <v>16</v>
      </c>
      <c r="H824" t="s">
        <v>22</v>
      </c>
      <c r="I824">
        <v>165</v>
      </c>
    </row>
    <row r="825" spans="1:9" x14ac:dyDescent="0.25">
      <c r="A825" t="s">
        <v>986</v>
      </c>
      <c r="B825" t="s">
        <v>36</v>
      </c>
      <c r="C825" t="s">
        <v>20</v>
      </c>
      <c r="D825">
        <v>48</v>
      </c>
      <c r="E825">
        <v>0.3</v>
      </c>
      <c r="F825" s="1">
        <v>44782</v>
      </c>
      <c r="G825" t="s">
        <v>33</v>
      </c>
      <c r="H825" t="s">
        <v>29</v>
      </c>
      <c r="I825">
        <v>114</v>
      </c>
    </row>
    <row r="826" spans="1:9" x14ac:dyDescent="0.25">
      <c r="A826" t="s">
        <v>987</v>
      </c>
      <c r="B826" t="s">
        <v>108</v>
      </c>
      <c r="C826" t="s">
        <v>43</v>
      </c>
      <c r="D826">
        <v>40</v>
      </c>
      <c r="F826" s="1">
        <v>44782</v>
      </c>
      <c r="G826" t="s">
        <v>11</v>
      </c>
      <c r="H826" t="s">
        <v>29</v>
      </c>
      <c r="I826">
        <v>237</v>
      </c>
    </row>
    <row r="827" spans="1:9" x14ac:dyDescent="0.25">
      <c r="A827" t="s">
        <v>988</v>
      </c>
      <c r="B827" t="s">
        <v>108</v>
      </c>
      <c r="C827" t="s">
        <v>291</v>
      </c>
      <c r="D827">
        <v>12</v>
      </c>
      <c r="F827" s="1">
        <v>44782</v>
      </c>
      <c r="G827" t="s">
        <v>63</v>
      </c>
      <c r="H827" t="s">
        <v>109</v>
      </c>
      <c r="I827">
        <v>102</v>
      </c>
    </row>
    <row r="828" spans="1:9" x14ac:dyDescent="0.25">
      <c r="A828" t="s">
        <v>989</v>
      </c>
      <c r="B828" t="s">
        <v>36</v>
      </c>
      <c r="C828" t="s">
        <v>43</v>
      </c>
      <c r="E828">
        <v>0.12</v>
      </c>
      <c r="F828" s="1">
        <v>44782</v>
      </c>
      <c r="G828" t="s">
        <v>11</v>
      </c>
      <c r="H828" t="s">
        <v>29</v>
      </c>
      <c r="I828">
        <v>272</v>
      </c>
    </row>
    <row r="829" spans="1:9" x14ac:dyDescent="0.25">
      <c r="A829" t="s">
        <v>990</v>
      </c>
      <c r="B829" t="s">
        <v>27</v>
      </c>
      <c r="C829" t="s">
        <v>32</v>
      </c>
      <c r="E829">
        <v>0.15</v>
      </c>
      <c r="F829" s="1">
        <v>44782</v>
      </c>
      <c r="G829" t="s">
        <v>16</v>
      </c>
      <c r="H829" t="s">
        <v>29</v>
      </c>
      <c r="I829">
        <v>814</v>
      </c>
    </row>
    <row r="830" spans="1:9" x14ac:dyDescent="0.25">
      <c r="A830" t="s">
        <v>991</v>
      </c>
      <c r="B830" t="s">
        <v>36</v>
      </c>
      <c r="C830" t="s">
        <v>41</v>
      </c>
      <c r="E830">
        <v>1</v>
      </c>
      <c r="F830" s="1">
        <v>44782</v>
      </c>
      <c r="G830" t="s">
        <v>202</v>
      </c>
      <c r="H830" t="s">
        <v>29</v>
      </c>
      <c r="I830">
        <v>7</v>
      </c>
    </row>
    <row r="831" spans="1:9" x14ac:dyDescent="0.25">
      <c r="A831" t="s">
        <v>293</v>
      </c>
      <c r="B831" t="s">
        <v>27</v>
      </c>
      <c r="C831" t="s">
        <v>10</v>
      </c>
      <c r="E831">
        <v>0.1</v>
      </c>
      <c r="F831" s="1">
        <v>44782</v>
      </c>
      <c r="G831" t="s">
        <v>11</v>
      </c>
      <c r="H831" t="s">
        <v>29</v>
      </c>
      <c r="I831">
        <v>166</v>
      </c>
    </row>
    <row r="832" spans="1:9" x14ac:dyDescent="0.25">
      <c r="A832" t="s">
        <v>992</v>
      </c>
      <c r="B832" t="s">
        <v>36</v>
      </c>
      <c r="C832" t="s">
        <v>94</v>
      </c>
      <c r="F832" s="1">
        <v>44782</v>
      </c>
      <c r="G832" t="s">
        <v>11</v>
      </c>
      <c r="H832" t="s">
        <v>29</v>
      </c>
      <c r="I832">
        <v>504</v>
      </c>
    </row>
    <row r="833" spans="1:9" x14ac:dyDescent="0.25">
      <c r="A833" t="s">
        <v>993</v>
      </c>
      <c r="B833" t="s">
        <v>69</v>
      </c>
      <c r="C833" t="s">
        <v>41</v>
      </c>
      <c r="F833" s="1">
        <v>44782</v>
      </c>
      <c r="G833" t="s">
        <v>11</v>
      </c>
      <c r="H833" t="s">
        <v>29</v>
      </c>
      <c r="I833">
        <v>478</v>
      </c>
    </row>
    <row r="834" spans="1:9" x14ac:dyDescent="0.25">
      <c r="A834" t="s">
        <v>994</v>
      </c>
      <c r="B834" t="s">
        <v>402</v>
      </c>
      <c r="C834" t="s">
        <v>20</v>
      </c>
      <c r="D834">
        <v>500</v>
      </c>
      <c r="E834">
        <v>0.15</v>
      </c>
      <c r="F834" s="1">
        <v>44781</v>
      </c>
      <c r="G834" t="s">
        <v>11</v>
      </c>
      <c r="H834" t="s">
        <v>29</v>
      </c>
      <c r="I834">
        <v>1400</v>
      </c>
    </row>
    <row r="835" spans="1:9" x14ac:dyDescent="0.25">
      <c r="A835" t="s">
        <v>995</v>
      </c>
      <c r="B835" t="s">
        <v>147</v>
      </c>
      <c r="C835" t="s">
        <v>211</v>
      </c>
      <c r="D835">
        <v>500</v>
      </c>
      <c r="E835">
        <v>0.15</v>
      </c>
      <c r="F835" s="1">
        <v>44781</v>
      </c>
      <c r="G835" t="s">
        <v>47</v>
      </c>
      <c r="H835" t="s">
        <v>148</v>
      </c>
      <c r="I835">
        <v>507</v>
      </c>
    </row>
    <row r="836" spans="1:9" x14ac:dyDescent="0.25">
      <c r="A836" t="s">
        <v>93</v>
      </c>
      <c r="B836" t="s">
        <v>27</v>
      </c>
      <c r="C836" t="s">
        <v>94</v>
      </c>
      <c r="D836">
        <v>337</v>
      </c>
      <c r="F836" s="1">
        <v>44781</v>
      </c>
      <c r="G836" t="s">
        <v>11</v>
      </c>
      <c r="H836" t="s">
        <v>29</v>
      </c>
      <c r="I836">
        <v>1300</v>
      </c>
    </row>
    <row r="837" spans="1:9" x14ac:dyDescent="0.25">
      <c r="A837" t="s">
        <v>996</v>
      </c>
      <c r="B837" t="s">
        <v>27</v>
      </c>
      <c r="C837" t="s">
        <v>37</v>
      </c>
      <c r="D837">
        <v>63</v>
      </c>
      <c r="F837" s="1">
        <v>44781</v>
      </c>
      <c r="G837" t="s">
        <v>11</v>
      </c>
      <c r="H837" t="s">
        <v>29</v>
      </c>
      <c r="I837">
        <v>535</v>
      </c>
    </row>
    <row r="838" spans="1:9" x14ac:dyDescent="0.25">
      <c r="A838" t="s">
        <v>997</v>
      </c>
      <c r="B838" t="s">
        <v>36</v>
      </c>
      <c r="C838" t="s">
        <v>53</v>
      </c>
      <c r="D838">
        <v>36</v>
      </c>
      <c r="F838" s="1">
        <v>44781</v>
      </c>
      <c r="G838" t="s">
        <v>72</v>
      </c>
      <c r="H838" t="s">
        <v>29</v>
      </c>
      <c r="I838">
        <v>188</v>
      </c>
    </row>
    <row r="839" spans="1:9" x14ac:dyDescent="0.25">
      <c r="A839" t="s">
        <v>998</v>
      </c>
      <c r="B839" t="s">
        <v>242</v>
      </c>
      <c r="C839" t="s">
        <v>15</v>
      </c>
      <c r="D839">
        <v>20</v>
      </c>
      <c r="E839">
        <v>0.05</v>
      </c>
      <c r="F839" s="1">
        <v>44781</v>
      </c>
      <c r="G839" t="s">
        <v>11</v>
      </c>
      <c r="H839" t="s">
        <v>243</v>
      </c>
      <c r="I839">
        <v>76</v>
      </c>
    </row>
    <row r="840" spans="1:9" x14ac:dyDescent="0.25">
      <c r="A840" t="s">
        <v>999</v>
      </c>
      <c r="B840" t="s">
        <v>27</v>
      </c>
      <c r="C840" t="s">
        <v>41</v>
      </c>
      <c r="E840">
        <v>0.15</v>
      </c>
      <c r="F840" s="1">
        <v>44781</v>
      </c>
      <c r="G840" t="s">
        <v>72</v>
      </c>
      <c r="H840" t="s">
        <v>29</v>
      </c>
      <c r="I840">
        <v>120</v>
      </c>
    </row>
    <row r="841" spans="1:9" x14ac:dyDescent="0.25">
      <c r="A841" t="s">
        <v>937</v>
      </c>
      <c r="B841" t="s">
        <v>39</v>
      </c>
      <c r="C841" t="s">
        <v>53</v>
      </c>
      <c r="F841" s="1">
        <v>44781</v>
      </c>
      <c r="G841" t="s">
        <v>224</v>
      </c>
      <c r="H841" t="s">
        <v>29</v>
      </c>
      <c r="I841">
        <v>1000</v>
      </c>
    </row>
    <row r="842" spans="1:9" x14ac:dyDescent="0.25">
      <c r="A842" t="s">
        <v>1000</v>
      </c>
      <c r="B842" t="s">
        <v>39</v>
      </c>
      <c r="C842" t="s">
        <v>37</v>
      </c>
      <c r="D842">
        <v>140</v>
      </c>
      <c r="E842">
        <v>0.1</v>
      </c>
      <c r="F842" s="1">
        <v>44778</v>
      </c>
      <c r="G842" t="s">
        <v>44</v>
      </c>
      <c r="H842" t="s">
        <v>29</v>
      </c>
      <c r="I842">
        <v>30</v>
      </c>
    </row>
    <row r="843" spans="1:9" x14ac:dyDescent="0.25">
      <c r="A843" t="s">
        <v>1001</v>
      </c>
      <c r="B843" t="s">
        <v>144</v>
      </c>
      <c r="C843" t="s">
        <v>20</v>
      </c>
      <c r="D843">
        <v>50</v>
      </c>
      <c r="E843">
        <v>0.1</v>
      </c>
      <c r="F843" s="1">
        <v>44778</v>
      </c>
      <c r="G843" t="s">
        <v>63</v>
      </c>
      <c r="H843" t="s">
        <v>109</v>
      </c>
      <c r="I843">
        <v>28</v>
      </c>
    </row>
    <row r="844" spans="1:9" x14ac:dyDescent="0.25">
      <c r="A844" t="s">
        <v>1002</v>
      </c>
      <c r="B844" t="s">
        <v>144</v>
      </c>
      <c r="C844" t="s">
        <v>15</v>
      </c>
      <c r="D844">
        <v>31</v>
      </c>
      <c r="E844">
        <v>0.17</v>
      </c>
      <c r="F844" s="1">
        <v>44778</v>
      </c>
      <c r="G844" t="s">
        <v>21</v>
      </c>
      <c r="H844" t="s">
        <v>109</v>
      </c>
      <c r="I844">
        <v>42</v>
      </c>
    </row>
    <row r="845" spans="1:9" x14ac:dyDescent="0.25">
      <c r="A845" t="s">
        <v>1003</v>
      </c>
      <c r="B845" t="s">
        <v>132</v>
      </c>
      <c r="C845" t="s">
        <v>211</v>
      </c>
      <c r="F845" s="1">
        <v>44778</v>
      </c>
      <c r="G845" t="s">
        <v>63</v>
      </c>
      <c r="H845" t="s">
        <v>29</v>
      </c>
      <c r="I845">
        <v>76</v>
      </c>
    </row>
    <row r="846" spans="1:9" x14ac:dyDescent="0.25">
      <c r="A846" t="s">
        <v>1004</v>
      </c>
      <c r="B846" t="s">
        <v>36</v>
      </c>
      <c r="C846" t="s">
        <v>96</v>
      </c>
      <c r="F846" s="1">
        <v>44778</v>
      </c>
      <c r="G846" t="s">
        <v>72</v>
      </c>
      <c r="H846" t="s">
        <v>29</v>
      </c>
      <c r="I846">
        <v>497</v>
      </c>
    </row>
    <row r="847" spans="1:9" x14ac:dyDescent="0.25">
      <c r="A847" t="s">
        <v>413</v>
      </c>
      <c r="B847" t="s">
        <v>36</v>
      </c>
      <c r="C847" t="s">
        <v>32</v>
      </c>
      <c r="D847">
        <v>250</v>
      </c>
      <c r="E847">
        <v>0.13</v>
      </c>
      <c r="F847" s="1">
        <v>44777</v>
      </c>
      <c r="G847" t="s">
        <v>11</v>
      </c>
      <c r="H847" t="s">
        <v>29</v>
      </c>
      <c r="I847">
        <v>679</v>
      </c>
    </row>
    <row r="848" spans="1:9" x14ac:dyDescent="0.25">
      <c r="A848" t="s">
        <v>1005</v>
      </c>
      <c r="B848" t="s">
        <v>108</v>
      </c>
      <c r="C848" t="s">
        <v>20</v>
      </c>
      <c r="D848">
        <v>216</v>
      </c>
      <c r="E848">
        <v>0.17</v>
      </c>
      <c r="F848" s="1">
        <v>44777</v>
      </c>
      <c r="G848" t="s">
        <v>63</v>
      </c>
      <c r="H848" t="s">
        <v>109</v>
      </c>
    </row>
    <row r="849" spans="1:9" x14ac:dyDescent="0.25">
      <c r="A849" t="s">
        <v>1006</v>
      </c>
      <c r="B849" t="s">
        <v>69</v>
      </c>
      <c r="C849" t="s">
        <v>37</v>
      </c>
      <c r="D849">
        <v>200</v>
      </c>
      <c r="E849">
        <v>0.17</v>
      </c>
      <c r="F849" s="1">
        <v>44777</v>
      </c>
      <c r="G849" t="s">
        <v>16</v>
      </c>
      <c r="H849" t="s">
        <v>29</v>
      </c>
      <c r="I849">
        <v>652</v>
      </c>
    </row>
    <row r="850" spans="1:9" x14ac:dyDescent="0.25">
      <c r="A850" t="s">
        <v>1007</v>
      </c>
      <c r="B850" t="s">
        <v>36</v>
      </c>
      <c r="C850" t="s">
        <v>43</v>
      </c>
      <c r="D850">
        <v>100</v>
      </c>
      <c r="E850">
        <v>0.08</v>
      </c>
      <c r="F850" s="1">
        <v>44777</v>
      </c>
      <c r="G850" t="s">
        <v>11</v>
      </c>
      <c r="H850" t="s">
        <v>29</v>
      </c>
      <c r="I850">
        <v>242</v>
      </c>
    </row>
    <row r="851" spans="1:9" x14ac:dyDescent="0.25">
      <c r="A851" t="s">
        <v>236</v>
      </c>
      <c r="B851" t="s">
        <v>169</v>
      </c>
      <c r="C851" t="s">
        <v>25</v>
      </c>
      <c r="D851">
        <v>80</v>
      </c>
      <c r="E851">
        <v>0.04</v>
      </c>
      <c r="F851" s="1">
        <v>44777</v>
      </c>
      <c r="G851" t="s">
        <v>74</v>
      </c>
      <c r="H851" t="s">
        <v>17</v>
      </c>
      <c r="I851">
        <v>166</v>
      </c>
    </row>
    <row r="852" spans="1:9" x14ac:dyDescent="0.25">
      <c r="A852" t="s">
        <v>645</v>
      </c>
      <c r="B852" t="s">
        <v>36</v>
      </c>
      <c r="C852" t="s">
        <v>96</v>
      </c>
      <c r="D852">
        <v>80</v>
      </c>
      <c r="F852" s="1">
        <v>44777</v>
      </c>
      <c r="G852" t="s">
        <v>44</v>
      </c>
      <c r="H852" t="s">
        <v>29</v>
      </c>
      <c r="I852">
        <v>85</v>
      </c>
    </row>
    <row r="853" spans="1:9" x14ac:dyDescent="0.25">
      <c r="A853" t="s">
        <v>1008</v>
      </c>
      <c r="B853" t="s">
        <v>36</v>
      </c>
      <c r="C853" t="s">
        <v>25</v>
      </c>
      <c r="D853">
        <v>73</v>
      </c>
      <c r="E853">
        <v>0.33</v>
      </c>
      <c r="F853" s="1">
        <v>44777</v>
      </c>
      <c r="G853" t="s">
        <v>21</v>
      </c>
      <c r="H853" t="s">
        <v>29</v>
      </c>
      <c r="I853">
        <v>20</v>
      </c>
    </row>
    <row r="854" spans="1:9" x14ac:dyDescent="0.25">
      <c r="A854" t="s">
        <v>709</v>
      </c>
      <c r="B854" t="s">
        <v>140</v>
      </c>
      <c r="C854" t="s">
        <v>151</v>
      </c>
      <c r="D854">
        <v>70</v>
      </c>
      <c r="E854">
        <v>0.12</v>
      </c>
      <c r="F854" s="1">
        <v>44777</v>
      </c>
      <c r="G854" t="s">
        <v>63</v>
      </c>
      <c r="H854" t="s">
        <v>109</v>
      </c>
      <c r="I854">
        <v>163</v>
      </c>
    </row>
    <row r="855" spans="1:9" x14ac:dyDescent="0.25">
      <c r="A855" t="s">
        <v>155</v>
      </c>
      <c r="B855" t="s">
        <v>36</v>
      </c>
      <c r="C855" t="s">
        <v>96</v>
      </c>
      <c r="D855">
        <v>50</v>
      </c>
      <c r="F855" s="1">
        <v>44777</v>
      </c>
      <c r="G855" t="s">
        <v>11</v>
      </c>
      <c r="H855" t="s">
        <v>29</v>
      </c>
      <c r="I855">
        <v>44</v>
      </c>
    </row>
    <row r="856" spans="1:9" x14ac:dyDescent="0.25">
      <c r="A856" t="s">
        <v>886</v>
      </c>
      <c r="B856" t="s">
        <v>27</v>
      </c>
      <c r="C856" t="s">
        <v>43</v>
      </c>
      <c r="E856">
        <v>0.16</v>
      </c>
      <c r="F856" s="1">
        <v>44777</v>
      </c>
      <c r="G856" t="s">
        <v>33</v>
      </c>
      <c r="H856" t="s">
        <v>29</v>
      </c>
      <c r="I856">
        <v>100</v>
      </c>
    </row>
    <row r="857" spans="1:9" x14ac:dyDescent="0.25">
      <c r="A857" t="s">
        <v>1009</v>
      </c>
      <c r="B857" t="s">
        <v>147</v>
      </c>
      <c r="C857" t="s">
        <v>32</v>
      </c>
      <c r="E857">
        <v>0.2</v>
      </c>
      <c r="F857" s="1">
        <v>44777</v>
      </c>
      <c r="G857" t="s">
        <v>63</v>
      </c>
      <c r="H857" t="s">
        <v>148</v>
      </c>
      <c r="I857">
        <v>290</v>
      </c>
    </row>
    <row r="858" spans="1:9" x14ac:dyDescent="0.25">
      <c r="A858" t="s">
        <v>1010</v>
      </c>
      <c r="B858" t="s">
        <v>36</v>
      </c>
      <c r="C858" t="s">
        <v>37</v>
      </c>
      <c r="F858" s="1">
        <v>44777</v>
      </c>
      <c r="G858" t="s">
        <v>44</v>
      </c>
      <c r="H858" t="s">
        <v>29</v>
      </c>
      <c r="I858">
        <v>59</v>
      </c>
    </row>
    <row r="859" spans="1:9" x14ac:dyDescent="0.25">
      <c r="A859" t="s">
        <v>416</v>
      </c>
      <c r="B859" t="s">
        <v>69</v>
      </c>
      <c r="C859" t="s">
        <v>62</v>
      </c>
      <c r="E859">
        <v>0.1</v>
      </c>
      <c r="F859" s="1">
        <v>44777</v>
      </c>
      <c r="G859" t="s">
        <v>44</v>
      </c>
      <c r="H859" t="s">
        <v>29</v>
      </c>
    </row>
    <row r="860" spans="1:9" x14ac:dyDescent="0.25">
      <c r="A860" t="s">
        <v>1011</v>
      </c>
      <c r="B860" t="s">
        <v>341</v>
      </c>
      <c r="C860" t="s">
        <v>25</v>
      </c>
      <c r="E860">
        <v>0.3</v>
      </c>
      <c r="F860" s="1">
        <v>44777</v>
      </c>
      <c r="G860" t="s">
        <v>63</v>
      </c>
      <c r="H860" t="s">
        <v>342</v>
      </c>
      <c r="I860">
        <v>20</v>
      </c>
    </row>
    <row r="861" spans="1:9" x14ac:dyDescent="0.25">
      <c r="A861" t="s">
        <v>1012</v>
      </c>
      <c r="B861" t="s">
        <v>209</v>
      </c>
      <c r="C861" t="s">
        <v>43</v>
      </c>
      <c r="D861">
        <v>149</v>
      </c>
      <c r="F861" s="1">
        <v>44776</v>
      </c>
      <c r="G861" t="s">
        <v>33</v>
      </c>
      <c r="H861" t="s">
        <v>29</v>
      </c>
      <c r="I861">
        <v>244</v>
      </c>
    </row>
    <row r="862" spans="1:9" x14ac:dyDescent="0.25">
      <c r="A862" t="s">
        <v>1013</v>
      </c>
      <c r="B862" t="s">
        <v>108</v>
      </c>
      <c r="C862" t="s">
        <v>15</v>
      </c>
      <c r="D862">
        <v>47</v>
      </c>
      <c r="E862">
        <v>0.2</v>
      </c>
      <c r="F862" s="1">
        <v>44776</v>
      </c>
      <c r="G862" t="s">
        <v>21</v>
      </c>
      <c r="H862" t="s">
        <v>109</v>
      </c>
      <c r="I862">
        <v>39</v>
      </c>
    </row>
    <row r="863" spans="1:9" x14ac:dyDescent="0.25">
      <c r="A863" t="s">
        <v>758</v>
      </c>
      <c r="B863" t="s">
        <v>69</v>
      </c>
      <c r="C863" t="s">
        <v>41</v>
      </c>
      <c r="D863">
        <v>40</v>
      </c>
      <c r="F863" s="1">
        <v>44776</v>
      </c>
      <c r="G863" t="s">
        <v>11</v>
      </c>
      <c r="H863" t="s">
        <v>29</v>
      </c>
      <c r="I863">
        <v>122</v>
      </c>
    </row>
    <row r="864" spans="1:9" x14ac:dyDescent="0.25">
      <c r="A864" t="s">
        <v>1014</v>
      </c>
      <c r="B864" t="s">
        <v>301</v>
      </c>
      <c r="C864" t="s">
        <v>50</v>
      </c>
      <c r="D864">
        <v>13</v>
      </c>
      <c r="F864" s="1">
        <v>44776</v>
      </c>
      <c r="G864" t="s">
        <v>63</v>
      </c>
      <c r="H864" t="s">
        <v>29</v>
      </c>
      <c r="I864">
        <v>39</v>
      </c>
    </row>
    <row r="865" spans="1:9" x14ac:dyDescent="0.25">
      <c r="A865" t="s">
        <v>1015</v>
      </c>
      <c r="B865" t="s">
        <v>24</v>
      </c>
      <c r="C865" t="s">
        <v>94</v>
      </c>
      <c r="F865" s="1">
        <v>44776</v>
      </c>
      <c r="G865" t="s">
        <v>74</v>
      </c>
      <c r="H865" t="s">
        <v>17</v>
      </c>
      <c r="I865">
        <v>497</v>
      </c>
    </row>
    <row r="866" spans="1:9" x14ac:dyDescent="0.25">
      <c r="A866" t="s">
        <v>1016</v>
      </c>
      <c r="B866" t="s">
        <v>889</v>
      </c>
      <c r="C866" t="s">
        <v>115</v>
      </c>
      <c r="E866">
        <v>0.15</v>
      </c>
      <c r="F866" s="1">
        <v>44776</v>
      </c>
      <c r="G866" t="s">
        <v>44</v>
      </c>
      <c r="H866" t="s">
        <v>29</v>
      </c>
      <c r="I866">
        <v>189</v>
      </c>
    </row>
    <row r="867" spans="1:9" x14ac:dyDescent="0.25">
      <c r="A867" t="s">
        <v>1017</v>
      </c>
      <c r="B867" t="s">
        <v>126</v>
      </c>
      <c r="C867" t="s">
        <v>37</v>
      </c>
      <c r="E867">
        <v>0.2</v>
      </c>
      <c r="F867" s="1">
        <v>44776</v>
      </c>
      <c r="G867" t="s">
        <v>16</v>
      </c>
      <c r="H867" t="s">
        <v>127</v>
      </c>
      <c r="I867">
        <v>542</v>
      </c>
    </row>
    <row r="868" spans="1:9" x14ac:dyDescent="0.25">
      <c r="A868" t="s">
        <v>1018</v>
      </c>
      <c r="B868" t="s">
        <v>574</v>
      </c>
      <c r="C868" t="s">
        <v>15</v>
      </c>
      <c r="E868">
        <v>0.15</v>
      </c>
      <c r="F868" s="1">
        <v>44776</v>
      </c>
      <c r="G868" t="s">
        <v>217</v>
      </c>
      <c r="H868" t="s">
        <v>574</v>
      </c>
      <c r="I868">
        <v>9</v>
      </c>
    </row>
    <row r="869" spans="1:9" x14ac:dyDescent="0.25">
      <c r="A869" t="s">
        <v>1019</v>
      </c>
      <c r="B869" t="s">
        <v>36</v>
      </c>
      <c r="C869" t="s">
        <v>32</v>
      </c>
      <c r="D869">
        <v>713</v>
      </c>
      <c r="E869">
        <v>0.23</v>
      </c>
      <c r="F869" s="1">
        <v>44775</v>
      </c>
      <c r="G869" t="s">
        <v>11</v>
      </c>
      <c r="H869" t="s">
        <v>29</v>
      </c>
      <c r="I869">
        <v>5600</v>
      </c>
    </row>
    <row r="870" spans="1:9" x14ac:dyDescent="0.25">
      <c r="A870" t="s">
        <v>1020</v>
      </c>
      <c r="B870" t="s">
        <v>27</v>
      </c>
      <c r="C870" t="s">
        <v>91</v>
      </c>
      <c r="D870">
        <v>115</v>
      </c>
      <c r="E870">
        <v>0.37</v>
      </c>
      <c r="F870" s="1">
        <v>44775</v>
      </c>
      <c r="G870" t="s">
        <v>11</v>
      </c>
      <c r="H870" t="s">
        <v>29</v>
      </c>
      <c r="I870">
        <v>342</v>
      </c>
    </row>
    <row r="871" spans="1:9" x14ac:dyDescent="0.25">
      <c r="A871" t="s">
        <v>396</v>
      </c>
      <c r="B871" t="s">
        <v>14</v>
      </c>
      <c r="C871" t="s">
        <v>25</v>
      </c>
      <c r="D871">
        <v>100</v>
      </c>
      <c r="F871" s="1">
        <v>44775</v>
      </c>
      <c r="G871" t="s">
        <v>74</v>
      </c>
      <c r="H871" t="s">
        <v>17</v>
      </c>
      <c r="I871">
        <v>292</v>
      </c>
    </row>
    <row r="872" spans="1:9" x14ac:dyDescent="0.25">
      <c r="A872" t="s">
        <v>1021</v>
      </c>
      <c r="B872" t="s">
        <v>76</v>
      </c>
      <c r="C872" t="s">
        <v>211</v>
      </c>
      <c r="D872">
        <v>90</v>
      </c>
      <c r="F872" s="1">
        <v>44775</v>
      </c>
      <c r="G872" t="s">
        <v>16</v>
      </c>
      <c r="H872" t="s">
        <v>29</v>
      </c>
      <c r="I872">
        <v>107</v>
      </c>
    </row>
    <row r="873" spans="1:9" x14ac:dyDescent="0.25">
      <c r="A873" t="s">
        <v>1022</v>
      </c>
      <c r="B873" t="s">
        <v>36</v>
      </c>
      <c r="C873" t="s">
        <v>130</v>
      </c>
      <c r="D873">
        <v>80</v>
      </c>
      <c r="E873">
        <v>0.25</v>
      </c>
      <c r="F873" s="1">
        <v>44775</v>
      </c>
      <c r="G873" t="s">
        <v>33</v>
      </c>
      <c r="H873" t="s">
        <v>29</v>
      </c>
      <c r="I873">
        <v>175</v>
      </c>
    </row>
    <row r="874" spans="1:9" x14ac:dyDescent="0.25">
      <c r="A874" t="s">
        <v>1023</v>
      </c>
      <c r="B874" t="s">
        <v>49</v>
      </c>
      <c r="C874" t="s">
        <v>291</v>
      </c>
      <c r="D874">
        <v>60</v>
      </c>
      <c r="E874">
        <v>0.05</v>
      </c>
      <c r="F874" s="1">
        <v>44775</v>
      </c>
      <c r="G874" t="s">
        <v>224</v>
      </c>
      <c r="H874" t="s">
        <v>29</v>
      </c>
      <c r="I874">
        <v>489</v>
      </c>
    </row>
    <row r="875" spans="1:9" x14ac:dyDescent="0.25">
      <c r="A875" t="s">
        <v>1024</v>
      </c>
      <c r="B875" t="s">
        <v>549</v>
      </c>
      <c r="C875" t="s">
        <v>211</v>
      </c>
      <c r="D875">
        <v>54</v>
      </c>
      <c r="E875">
        <v>0.2</v>
      </c>
      <c r="F875" s="1">
        <v>44775</v>
      </c>
      <c r="G875" t="s">
        <v>63</v>
      </c>
      <c r="H875" t="s">
        <v>550</v>
      </c>
      <c r="I875">
        <v>26</v>
      </c>
    </row>
    <row r="876" spans="1:9" x14ac:dyDescent="0.25">
      <c r="A876" t="s">
        <v>1025</v>
      </c>
      <c r="B876" t="s">
        <v>39</v>
      </c>
      <c r="C876" t="s">
        <v>50</v>
      </c>
      <c r="D876">
        <v>40</v>
      </c>
      <c r="F876" s="1">
        <v>44775</v>
      </c>
      <c r="G876" t="s">
        <v>44</v>
      </c>
      <c r="H876" t="s">
        <v>29</v>
      </c>
      <c r="I876">
        <v>71</v>
      </c>
    </row>
    <row r="877" spans="1:9" x14ac:dyDescent="0.25">
      <c r="A877" t="s">
        <v>1024</v>
      </c>
      <c r="B877" t="s">
        <v>549</v>
      </c>
      <c r="C877" t="s">
        <v>211</v>
      </c>
      <c r="D877">
        <v>30</v>
      </c>
      <c r="E877">
        <v>0.1</v>
      </c>
      <c r="F877" s="1">
        <v>44775</v>
      </c>
      <c r="G877" t="s">
        <v>63</v>
      </c>
      <c r="H877" t="s">
        <v>550</v>
      </c>
      <c r="I877">
        <v>26</v>
      </c>
    </row>
    <row r="878" spans="1:9" x14ac:dyDescent="0.25">
      <c r="A878" t="s">
        <v>1026</v>
      </c>
      <c r="B878" t="s">
        <v>103</v>
      </c>
      <c r="C878" t="s">
        <v>130</v>
      </c>
      <c r="D878">
        <v>23</v>
      </c>
      <c r="E878">
        <v>0.3</v>
      </c>
      <c r="F878" s="1">
        <v>44775</v>
      </c>
      <c r="G878" t="s">
        <v>63</v>
      </c>
      <c r="H878" t="s">
        <v>29</v>
      </c>
      <c r="I878">
        <v>75</v>
      </c>
    </row>
    <row r="879" spans="1:9" x14ac:dyDescent="0.25">
      <c r="A879" t="s">
        <v>1027</v>
      </c>
      <c r="B879" t="s">
        <v>27</v>
      </c>
      <c r="C879" t="s">
        <v>20</v>
      </c>
      <c r="D879">
        <v>19</v>
      </c>
      <c r="E879">
        <v>0.08</v>
      </c>
      <c r="F879" s="1">
        <v>44775</v>
      </c>
      <c r="G879" t="s">
        <v>74</v>
      </c>
      <c r="H879" t="s">
        <v>29</v>
      </c>
      <c r="I879">
        <v>266</v>
      </c>
    </row>
    <row r="880" spans="1:9" x14ac:dyDescent="0.25">
      <c r="A880" t="s">
        <v>295</v>
      </c>
      <c r="B880" t="s">
        <v>1028</v>
      </c>
      <c r="C880" t="s">
        <v>43</v>
      </c>
      <c r="E880">
        <v>0.1</v>
      </c>
      <c r="F880" s="1">
        <v>44775</v>
      </c>
      <c r="G880" t="s">
        <v>11</v>
      </c>
      <c r="H880" t="s">
        <v>29</v>
      </c>
      <c r="I880">
        <v>530</v>
      </c>
    </row>
    <row r="881" spans="1:9" x14ac:dyDescent="0.25">
      <c r="A881" t="s">
        <v>1029</v>
      </c>
      <c r="B881" t="s">
        <v>27</v>
      </c>
      <c r="C881" t="s">
        <v>10</v>
      </c>
      <c r="F881" s="1">
        <v>44775</v>
      </c>
      <c r="G881" t="s">
        <v>11</v>
      </c>
      <c r="H881" t="s">
        <v>29</v>
      </c>
      <c r="I881">
        <v>151</v>
      </c>
    </row>
    <row r="882" spans="1:9" x14ac:dyDescent="0.25">
      <c r="A882" t="s">
        <v>1030</v>
      </c>
      <c r="B882" t="s">
        <v>147</v>
      </c>
      <c r="C882" t="s">
        <v>32</v>
      </c>
      <c r="D882">
        <v>58</v>
      </c>
      <c r="E882">
        <v>0.5</v>
      </c>
      <c r="F882" s="1">
        <v>44774</v>
      </c>
      <c r="G882" t="s">
        <v>33</v>
      </c>
      <c r="H882" t="s">
        <v>148</v>
      </c>
      <c r="I882">
        <v>58</v>
      </c>
    </row>
    <row r="883" spans="1:9" x14ac:dyDescent="0.25">
      <c r="A883" t="s">
        <v>1031</v>
      </c>
      <c r="B883" t="s">
        <v>402</v>
      </c>
      <c r="C883" t="s">
        <v>25</v>
      </c>
      <c r="F883" s="1">
        <v>44774</v>
      </c>
      <c r="G883" t="s">
        <v>202</v>
      </c>
      <c r="H883" t="s">
        <v>29</v>
      </c>
      <c r="I883">
        <v>1</v>
      </c>
    </row>
    <row r="884" spans="1:9" x14ac:dyDescent="0.25">
      <c r="A884" t="s">
        <v>173</v>
      </c>
      <c r="B884" t="s">
        <v>24</v>
      </c>
      <c r="C884" t="s">
        <v>41</v>
      </c>
      <c r="F884" s="1">
        <v>44774</v>
      </c>
      <c r="G884" t="s">
        <v>72</v>
      </c>
      <c r="H884" t="s">
        <v>17</v>
      </c>
      <c r="I884">
        <v>194</v>
      </c>
    </row>
    <row r="885" spans="1:9" x14ac:dyDescent="0.25">
      <c r="A885" t="s">
        <v>1032</v>
      </c>
      <c r="B885" t="s">
        <v>123</v>
      </c>
      <c r="C885" t="s">
        <v>10</v>
      </c>
      <c r="F885" s="1">
        <v>44774</v>
      </c>
      <c r="G885" t="s">
        <v>16</v>
      </c>
      <c r="H885" t="s">
        <v>124</v>
      </c>
    </row>
    <row r="886" spans="1:9" x14ac:dyDescent="0.25">
      <c r="A886" t="s">
        <v>691</v>
      </c>
      <c r="B886" t="s">
        <v>36</v>
      </c>
      <c r="C886" t="s">
        <v>62</v>
      </c>
      <c r="F886" s="1">
        <v>44774</v>
      </c>
      <c r="G886" t="s">
        <v>11</v>
      </c>
      <c r="H886" t="s">
        <v>29</v>
      </c>
    </row>
    <row r="887" spans="1:9" x14ac:dyDescent="0.25">
      <c r="A887" t="s">
        <v>1033</v>
      </c>
      <c r="B887" t="s">
        <v>39</v>
      </c>
      <c r="C887" t="s">
        <v>94</v>
      </c>
      <c r="E887">
        <v>1</v>
      </c>
      <c r="F887" s="1">
        <v>44774</v>
      </c>
      <c r="G887" t="s">
        <v>21</v>
      </c>
      <c r="H887" t="s">
        <v>29</v>
      </c>
      <c r="I887">
        <v>20</v>
      </c>
    </row>
    <row r="888" spans="1:9" x14ac:dyDescent="0.25">
      <c r="A888" t="s">
        <v>1034</v>
      </c>
      <c r="B888" t="s">
        <v>695</v>
      </c>
      <c r="C888" t="s">
        <v>62</v>
      </c>
      <c r="F888" s="1">
        <v>44774</v>
      </c>
      <c r="G888" t="s">
        <v>21</v>
      </c>
      <c r="H888" t="s">
        <v>688</v>
      </c>
      <c r="I888">
        <v>10</v>
      </c>
    </row>
    <row r="889" spans="1:9" x14ac:dyDescent="0.25">
      <c r="A889" t="s">
        <v>1035</v>
      </c>
      <c r="B889" t="s">
        <v>19</v>
      </c>
      <c r="C889" t="s">
        <v>15</v>
      </c>
      <c r="D889">
        <v>75</v>
      </c>
      <c r="E889">
        <v>1</v>
      </c>
      <c r="F889" s="1">
        <v>44773</v>
      </c>
      <c r="G889" t="s">
        <v>63</v>
      </c>
      <c r="H889" t="s">
        <v>22</v>
      </c>
      <c r="I889">
        <v>18</v>
      </c>
    </row>
    <row r="890" spans="1:9" x14ac:dyDescent="0.25">
      <c r="A890" t="s">
        <v>721</v>
      </c>
      <c r="B890" t="s">
        <v>242</v>
      </c>
      <c r="C890" t="s">
        <v>50</v>
      </c>
      <c r="D890">
        <v>16</v>
      </c>
      <c r="E890">
        <v>0.32</v>
      </c>
      <c r="F890" s="1">
        <v>44773</v>
      </c>
      <c r="G890" t="s">
        <v>202</v>
      </c>
      <c r="H890" t="s">
        <v>243</v>
      </c>
      <c r="I890">
        <v>15</v>
      </c>
    </row>
    <row r="891" spans="1:9" x14ac:dyDescent="0.25">
      <c r="A891" t="s">
        <v>1036</v>
      </c>
      <c r="B891" t="s">
        <v>129</v>
      </c>
      <c r="C891" t="s">
        <v>15</v>
      </c>
      <c r="E891">
        <v>0.5</v>
      </c>
      <c r="F891" s="1">
        <v>44773</v>
      </c>
      <c r="H891" t="s">
        <v>29</v>
      </c>
    </row>
    <row r="892" spans="1:9" x14ac:dyDescent="0.25">
      <c r="A892" t="s">
        <v>178</v>
      </c>
      <c r="B892" t="s">
        <v>14</v>
      </c>
      <c r="C892" t="s">
        <v>94</v>
      </c>
      <c r="D892">
        <v>1000</v>
      </c>
      <c r="F892" s="1">
        <v>44771</v>
      </c>
      <c r="G892" t="s">
        <v>179</v>
      </c>
      <c r="H892" t="s">
        <v>17</v>
      </c>
      <c r="I892">
        <v>5000</v>
      </c>
    </row>
    <row r="893" spans="1:9" x14ac:dyDescent="0.25">
      <c r="A893" t="s">
        <v>1037</v>
      </c>
      <c r="B893" t="s">
        <v>144</v>
      </c>
      <c r="C893" t="s">
        <v>32</v>
      </c>
      <c r="D893">
        <v>125</v>
      </c>
      <c r="E893">
        <v>0.25</v>
      </c>
      <c r="F893" s="1">
        <v>44771</v>
      </c>
      <c r="G893" t="s">
        <v>33</v>
      </c>
      <c r="H893" t="s">
        <v>109</v>
      </c>
      <c r="I893">
        <v>681</v>
      </c>
    </row>
    <row r="894" spans="1:9" x14ac:dyDescent="0.25">
      <c r="A894" t="s">
        <v>1038</v>
      </c>
      <c r="B894" t="s">
        <v>36</v>
      </c>
      <c r="C894" t="s">
        <v>41</v>
      </c>
      <c r="D894">
        <v>50</v>
      </c>
      <c r="F894" s="1">
        <v>44771</v>
      </c>
      <c r="G894" t="s">
        <v>72</v>
      </c>
      <c r="H894" t="s">
        <v>29</v>
      </c>
      <c r="I894">
        <v>229</v>
      </c>
    </row>
    <row r="895" spans="1:9" x14ac:dyDescent="0.25">
      <c r="A895" t="s">
        <v>1039</v>
      </c>
      <c r="B895" t="s">
        <v>49</v>
      </c>
      <c r="C895" t="s">
        <v>41</v>
      </c>
      <c r="D895">
        <v>43</v>
      </c>
      <c r="F895" s="1">
        <v>44771</v>
      </c>
      <c r="G895" t="s">
        <v>63</v>
      </c>
      <c r="H895" t="s">
        <v>29</v>
      </c>
      <c r="I895">
        <v>58</v>
      </c>
    </row>
    <row r="896" spans="1:9" x14ac:dyDescent="0.25">
      <c r="A896" t="s">
        <v>1040</v>
      </c>
      <c r="B896" t="s">
        <v>36</v>
      </c>
      <c r="C896" t="s">
        <v>15</v>
      </c>
      <c r="D896">
        <v>40</v>
      </c>
      <c r="E896">
        <v>0.06</v>
      </c>
      <c r="F896" s="1">
        <v>44771</v>
      </c>
      <c r="G896" t="s">
        <v>33</v>
      </c>
      <c r="H896" t="s">
        <v>29</v>
      </c>
      <c r="I896">
        <v>65</v>
      </c>
    </row>
    <row r="897" spans="1:9" x14ac:dyDescent="0.25">
      <c r="A897" t="s">
        <v>1041</v>
      </c>
      <c r="B897" t="s">
        <v>144</v>
      </c>
      <c r="C897" t="s">
        <v>101</v>
      </c>
      <c r="D897">
        <v>22</v>
      </c>
      <c r="F897" s="1">
        <v>44771</v>
      </c>
      <c r="G897" t="s">
        <v>16</v>
      </c>
      <c r="H897" t="s">
        <v>109</v>
      </c>
      <c r="I897">
        <v>11</v>
      </c>
    </row>
    <row r="898" spans="1:9" x14ac:dyDescent="0.25">
      <c r="A898" t="s">
        <v>1042</v>
      </c>
      <c r="B898" t="s">
        <v>1043</v>
      </c>
      <c r="C898" t="s">
        <v>28</v>
      </c>
      <c r="F898" s="1">
        <v>44771</v>
      </c>
      <c r="G898" t="s">
        <v>16</v>
      </c>
      <c r="H898" t="s">
        <v>309</v>
      </c>
      <c r="I898">
        <v>11</v>
      </c>
    </row>
    <row r="899" spans="1:9" x14ac:dyDescent="0.25">
      <c r="A899" t="s">
        <v>1044</v>
      </c>
      <c r="B899" t="s">
        <v>260</v>
      </c>
      <c r="C899" t="s">
        <v>41</v>
      </c>
      <c r="F899" s="1">
        <v>44771</v>
      </c>
      <c r="G899" t="s">
        <v>11</v>
      </c>
      <c r="H899" t="s">
        <v>177</v>
      </c>
      <c r="I899">
        <v>1700</v>
      </c>
    </row>
    <row r="900" spans="1:9" x14ac:dyDescent="0.25">
      <c r="A900" t="s">
        <v>1045</v>
      </c>
      <c r="B900" t="s">
        <v>19</v>
      </c>
      <c r="C900" t="s">
        <v>60</v>
      </c>
      <c r="E900">
        <v>1</v>
      </c>
      <c r="F900" s="1">
        <v>44771</v>
      </c>
      <c r="G900" t="s">
        <v>16</v>
      </c>
      <c r="H900" t="s">
        <v>22</v>
      </c>
      <c r="I900">
        <v>6</v>
      </c>
    </row>
    <row r="901" spans="1:9" x14ac:dyDescent="0.25">
      <c r="A901" t="s">
        <v>592</v>
      </c>
      <c r="B901" t="s">
        <v>27</v>
      </c>
      <c r="C901" t="s">
        <v>60</v>
      </c>
      <c r="D901">
        <v>136</v>
      </c>
      <c r="F901" s="1">
        <v>44770</v>
      </c>
      <c r="G901" t="s">
        <v>33</v>
      </c>
      <c r="H901" t="s">
        <v>29</v>
      </c>
      <c r="I901">
        <v>405</v>
      </c>
    </row>
    <row r="902" spans="1:9" x14ac:dyDescent="0.25">
      <c r="A902" t="s">
        <v>203</v>
      </c>
      <c r="B902" t="s">
        <v>36</v>
      </c>
      <c r="C902" t="s">
        <v>25</v>
      </c>
      <c r="D902">
        <v>60</v>
      </c>
      <c r="E902">
        <v>0.33</v>
      </c>
      <c r="F902" s="1">
        <v>44770</v>
      </c>
      <c r="G902" t="s">
        <v>63</v>
      </c>
      <c r="H902" t="s">
        <v>29</v>
      </c>
      <c r="I902">
        <v>51</v>
      </c>
    </row>
    <row r="903" spans="1:9" x14ac:dyDescent="0.25">
      <c r="A903" t="s">
        <v>1046</v>
      </c>
      <c r="B903" t="s">
        <v>36</v>
      </c>
      <c r="C903" t="s">
        <v>32</v>
      </c>
      <c r="D903">
        <v>60</v>
      </c>
      <c r="E903">
        <v>0.2</v>
      </c>
      <c r="F903" s="1">
        <v>44770</v>
      </c>
      <c r="G903" t="s">
        <v>44</v>
      </c>
      <c r="H903" t="s">
        <v>29</v>
      </c>
      <c r="I903">
        <v>510</v>
      </c>
    </row>
    <row r="904" spans="1:9" x14ac:dyDescent="0.25">
      <c r="A904" t="s">
        <v>1047</v>
      </c>
      <c r="B904" t="s">
        <v>792</v>
      </c>
      <c r="C904" t="s">
        <v>32</v>
      </c>
      <c r="D904">
        <v>45</v>
      </c>
      <c r="F904" s="1">
        <v>44770</v>
      </c>
      <c r="G904" t="s">
        <v>11</v>
      </c>
      <c r="H904" t="s">
        <v>793</v>
      </c>
      <c r="I904">
        <v>130</v>
      </c>
    </row>
    <row r="905" spans="1:9" x14ac:dyDescent="0.25">
      <c r="A905" t="s">
        <v>1048</v>
      </c>
      <c r="B905" t="s">
        <v>36</v>
      </c>
      <c r="C905" t="s">
        <v>20</v>
      </c>
      <c r="D905">
        <v>23</v>
      </c>
      <c r="F905" s="1">
        <v>44770</v>
      </c>
      <c r="G905" t="s">
        <v>11</v>
      </c>
      <c r="H905" t="s">
        <v>29</v>
      </c>
      <c r="I905">
        <v>202</v>
      </c>
    </row>
    <row r="906" spans="1:9" x14ac:dyDescent="0.25">
      <c r="A906" t="s">
        <v>1049</v>
      </c>
      <c r="B906" t="s">
        <v>423</v>
      </c>
      <c r="C906" t="s">
        <v>37</v>
      </c>
      <c r="D906">
        <v>22</v>
      </c>
      <c r="F906" s="1">
        <v>44770</v>
      </c>
      <c r="G906" t="s">
        <v>202</v>
      </c>
      <c r="H906" t="s">
        <v>109</v>
      </c>
      <c r="I906">
        <v>1</v>
      </c>
    </row>
    <row r="907" spans="1:9" x14ac:dyDescent="0.25">
      <c r="A907" t="s">
        <v>1050</v>
      </c>
      <c r="B907" t="s">
        <v>46</v>
      </c>
      <c r="C907" t="s">
        <v>25</v>
      </c>
      <c r="E907">
        <v>0.2</v>
      </c>
      <c r="F907" s="1">
        <v>44770</v>
      </c>
      <c r="G907" t="s">
        <v>11</v>
      </c>
      <c r="H907" t="s">
        <v>29</v>
      </c>
      <c r="I907">
        <v>426</v>
      </c>
    </row>
    <row r="908" spans="1:9" x14ac:dyDescent="0.25">
      <c r="A908" t="s">
        <v>1051</v>
      </c>
      <c r="B908" t="s">
        <v>14</v>
      </c>
      <c r="C908" t="s">
        <v>20</v>
      </c>
      <c r="F908" s="1">
        <v>44770</v>
      </c>
      <c r="G908" t="s">
        <v>21</v>
      </c>
      <c r="H908" t="s">
        <v>17</v>
      </c>
      <c r="I908">
        <v>12</v>
      </c>
    </row>
    <row r="909" spans="1:9" x14ac:dyDescent="0.25">
      <c r="A909" t="s">
        <v>1052</v>
      </c>
      <c r="B909" t="s">
        <v>69</v>
      </c>
      <c r="C909" t="s">
        <v>291</v>
      </c>
      <c r="F909" s="1">
        <v>44770</v>
      </c>
      <c r="G909" t="s">
        <v>21</v>
      </c>
      <c r="H909" t="s">
        <v>29</v>
      </c>
      <c r="I909">
        <v>12</v>
      </c>
    </row>
    <row r="910" spans="1:9" x14ac:dyDescent="0.25">
      <c r="A910" t="s">
        <v>1053</v>
      </c>
      <c r="B910" t="s">
        <v>36</v>
      </c>
      <c r="C910" t="s">
        <v>62</v>
      </c>
      <c r="E910">
        <v>0.19</v>
      </c>
      <c r="F910" s="1">
        <v>44770</v>
      </c>
      <c r="G910" t="s">
        <v>72</v>
      </c>
      <c r="H910" t="s">
        <v>29</v>
      </c>
      <c r="I910">
        <v>72</v>
      </c>
    </row>
    <row r="911" spans="1:9" x14ac:dyDescent="0.25">
      <c r="A911" t="s">
        <v>1054</v>
      </c>
      <c r="B911" t="s">
        <v>36</v>
      </c>
      <c r="C911" t="s">
        <v>10</v>
      </c>
      <c r="F911" s="1">
        <v>44770</v>
      </c>
      <c r="G911" t="s">
        <v>44</v>
      </c>
      <c r="H911" t="s">
        <v>29</v>
      </c>
      <c r="I911">
        <v>17</v>
      </c>
    </row>
    <row r="912" spans="1:9" x14ac:dyDescent="0.25">
      <c r="A912" t="s">
        <v>1055</v>
      </c>
      <c r="B912" t="s">
        <v>36</v>
      </c>
      <c r="C912" t="s">
        <v>86</v>
      </c>
      <c r="E912">
        <v>0.2</v>
      </c>
      <c r="F912" s="1">
        <v>44770</v>
      </c>
      <c r="G912" t="s">
        <v>16</v>
      </c>
      <c r="H912" t="s">
        <v>29</v>
      </c>
      <c r="I912">
        <v>491</v>
      </c>
    </row>
    <row r="913" spans="1:9" x14ac:dyDescent="0.25">
      <c r="A913" t="s">
        <v>1056</v>
      </c>
      <c r="B913" t="s">
        <v>364</v>
      </c>
      <c r="C913" t="s">
        <v>94</v>
      </c>
      <c r="D913">
        <v>840</v>
      </c>
      <c r="E913">
        <v>0.06</v>
      </c>
      <c r="F913" s="1">
        <v>44769</v>
      </c>
      <c r="G913" t="s">
        <v>11</v>
      </c>
      <c r="H913" t="s">
        <v>29</v>
      </c>
      <c r="I913">
        <v>10700</v>
      </c>
    </row>
    <row r="914" spans="1:9" x14ac:dyDescent="0.25">
      <c r="A914" t="s">
        <v>45</v>
      </c>
      <c r="B914" t="s">
        <v>46</v>
      </c>
      <c r="C914" t="s">
        <v>10</v>
      </c>
      <c r="D914">
        <v>39</v>
      </c>
      <c r="E914">
        <v>0.02</v>
      </c>
      <c r="F914" s="1">
        <v>44769</v>
      </c>
      <c r="G914" t="s">
        <v>47</v>
      </c>
      <c r="H914" t="s">
        <v>29</v>
      </c>
      <c r="I914">
        <v>307</v>
      </c>
    </row>
    <row r="915" spans="1:9" x14ac:dyDescent="0.25">
      <c r="A915" t="s">
        <v>1057</v>
      </c>
      <c r="B915" t="s">
        <v>144</v>
      </c>
      <c r="C915" t="s">
        <v>28</v>
      </c>
      <c r="D915">
        <v>30</v>
      </c>
      <c r="E915">
        <v>0.24</v>
      </c>
      <c r="F915" s="1">
        <v>44769</v>
      </c>
      <c r="G915" t="s">
        <v>16</v>
      </c>
      <c r="H915" t="s">
        <v>109</v>
      </c>
      <c r="I915">
        <v>98</v>
      </c>
    </row>
    <row r="916" spans="1:9" x14ac:dyDescent="0.25">
      <c r="A916" t="s">
        <v>1058</v>
      </c>
      <c r="B916" t="s">
        <v>242</v>
      </c>
      <c r="C916" t="s">
        <v>15</v>
      </c>
      <c r="D916">
        <v>30</v>
      </c>
      <c r="E916">
        <v>0.04</v>
      </c>
      <c r="F916" s="1">
        <v>44769</v>
      </c>
      <c r="G916" t="s">
        <v>74</v>
      </c>
      <c r="H916" t="s">
        <v>243</v>
      </c>
      <c r="I916">
        <v>60</v>
      </c>
    </row>
    <row r="917" spans="1:9" x14ac:dyDescent="0.25">
      <c r="A917" t="s">
        <v>897</v>
      </c>
      <c r="B917" t="s">
        <v>898</v>
      </c>
      <c r="C917" t="s">
        <v>20</v>
      </c>
      <c r="D917">
        <v>1000</v>
      </c>
      <c r="E917">
        <v>0.1</v>
      </c>
      <c r="F917" s="1">
        <v>44768</v>
      </c>
      <c r="G917" t="s">
        <v>11</v>
      </c>
      <c r="H917" t="s">
        <v>109</v>
      </c>
      <c r="I917">
        <v>122</v>
      </c>
    </row>
    <row r="918" spans="1:9" x14ac:dyDescent="0.25">
      <c r="A918" t="s">
        <v>727</v>
      </c>
      <c r="B918" t="s">
        <v>126</v>
      </c>
      <c r="C918" t="s">
        <v>60</v>
      </c>
      <c r="D918">
        <v>90</v>
      </c>
      <c r="F918" s="1">
        <v>44768</v>
      </c>
      <c r="G918" t="s">
        <v>16</v>
      </c>
      <c r="H918" t="s">
        <v>127</v>
      </c>
      <c r="I918">
        <v>214</v>
      </c>
    </row>
    <row r="919" spans="1:9" x14ac:dyDescent="0.25">
      <c r="A919" t="s">
        <v>1059</v>
      </c>
      <c r="B919" t="s">
        <v>242</v>
      </c>
      <c r="C919" t="s">
        <v>62</v>
      </c>
      <c r="D919">
        <v>60</v>
      </c>
      <c r="E919">
        <v>0.08</v>
      </c>
      <c r="F919" s="1">
        <v>44768</v>
      </c>
      <c r="G919" t="s">
        <v>11</v>
      </c>
      <c r="H919" t="s">
        <v>243</v>
      </c>
      <c r="I919">
        <v>111</v>
      </c>
    </row>
    <row r="920" spans="1:9" x14ac:dyDescent="0.25">
      <c r="A920" t="s">
        <v>1060</v>
      </c>
      <c r="B920" t="s">
        <v>19</v>
      </c>
      <c r="C920" t="s">
        <v>32</v>
      </c>
      <c r="D920">
        <v>40</v>
      </c>
      <c r="E920">
        <v>0.17</v>
      </c>
      <c r="F920" s="1">
        <v>44768</v>
      </c>
      <c r="G920" t="s">
        <v>63</v>
      </c>
      <c r="H920" t="s">
        <v>22</v>
      </c>
      <c r="I920">
        <v>41</v>
      </c>
    </row>
    <row r="921" spans="1:9" x14ac:dyDescent="0.25">
      <c r="A921" t="s">
        <v>1061</v>
      </c>
      <c r="B921" t="s">
        <v>27</v>
      </c>
      <c r="C921" t="s">
        <v>15</v>
      </c>
      <c r="D921">
        <v>38</v>
      </c>
      <c r="E921">
        <v>0.03</v>
      </c>
      <c r="F921" s="1">
        <v>44768</v>
      </c>
      <c r="G921" t="s">
        <v>11</v>
      </c>
      <c r="H921" t="s">
        <v>29</v>
      </c>
      <c r="I921">
        <v>394</v>
      </c>
    </row>
    <row r="922" spans="1:9" x14ac:dyDescent="0.25">
      <c r="A922" t="s">
        <v>555</v>
      </c>
      <c r="B922" t="s">
        <v>36</v>
      </c>
      <c r="C922" t="s">
        <v>488</v>
      </c>
      <c r="D922">
        <v>23</v>
      </c>
      <c r="E922">
        <v>0.3</v>
      </c>
      <c r="F922" s="1">
        <v>44768</v>
      </c>
      <c r="G922" t="s">
        <v>21</v>
      </c>
      <c r="H922" t="s">
        <v>29</v>
      </c>
      <c r="I922">
        <v>22</v>
      </c>
    </row>
    <row r="923" spans="1:9" x14ac:dyDescent="0.25">
      <c r="A923" t="s">
        <v>1062</v>
      </c>
      <c r="B923" t="s">
        <v>19</v>
      </c>
      <c r="C923" t="s">
        <v>28</v>
      </c>
      <c r="D923">
        <v>20</v>
      </c>
      <c r="E923">
        <v>0.06</v>
      </c>
      <c r="F923" s="1">
        <v>44768</v>
      </c>
      <c r="G923" t="s">
        <v>33</v>
      </c>
      <c r="H923" t="s">
        <v>22</v>
      </c>
      <c r="I923">
        <v>279</v>
      </c>
    </row>
    <row r="924" spans="1:9" x14ac:dyDescent="0.25">
      <c r="A924" t="s">
        <v>921</v>
      </c>
      <c r="B924" t="s">
        <v>36</v>
      </c>
      <c r="C924" t="s">
        <v>62</v>
      </c>
      <c r="D924">
        <v>80</v>
      </c>
      <c r="F924" s="1">
        <v>44767</v>
      </c>
      <c r="G924" t="s">
        <v>44</v>
      </c>
      <c r="H924" t="s">
        <v>29</v>
      </c>
      <c r="I924">
        <v>974</v>
      </c>
    </row>
    <row r="925" spans="1:9" x14ac:dyDescent="0.25">
      <c r="A925" t="s">
        <v>1063</v>
      </c>
      <c r="B925" t="s">
        <v>39</v>
      </c>
      <c r="C925" t="s">
        <v>43</v>
      </c>
      <c r="D925">
        <v>25</v>
      </c>
      <c r="E925">
        <v>0.09</v>
      </c>
      <c r="F925" s="1">
        <v>44767</v>
      </c>
      <c r="G925" t="s">
        <v>11</v>
      </c>
      <c r="H925" t="s">
        <v>29</v>
      </c>
      <c r="I925">
        <v>409</v>
      </c>
    </row>
    <row r="926" spans="1:9" x14ac:dyDescent="0.25">
      <c r="A926" t="s">
        <v>1064</v>
      </c>
      <c r="B926" t="s">
        <v>36</v>
      </c>
      <c r="C926" t="s">
        <v>43</v>
      </c>
      <c r="E926">
        <v>0.06</v>
      </c>
      <c r="F926" s="1">
        <v>44767</v>
      </c>
      <c r="G926" t="s">
        <v>74</v>
      </c>
      <c r="H926" t="s">
        <v>29</v>
      </c>
      <c r="I926">
        <v>272</v>
      </c>
    </row>
    <row r="927" spans="1:9" x14ac:dyDescent="0.25">
      <c r="A927" t="s">
        <v>1065</v>
      </c>
      <c r="B927" t="s">
        <v>242</v>
      </c>
      <c r="C927" t="s">
        <v>96</v>
      </c>
      <c r="D927">
        <v>120</v>
      </c>
      <c r="E927">
        <v>1</v>
      </c>
      <c r="F927" s="1">
        <v>44766</v>
      </c>
      <c r="G927" t="s">
        <v>44</v>
      </c>
      <c r="H927" t="s">
        <v>243</v>
      </c>
      <c r="I927">
        <v>18</v>
      </c>
    </row>
    <row r="928" spans="1:9" x14ac:dyDescent="0.25">
      <c r="A928" t="s">
        <v>1066</v>
      </c>
      <c r="B928" t="s">
        <v>19</v>
      </c>
      <c r="C928" t="s">
        <v>43</v>
      </c>
      <c r="D928">
        <v>50</v>
      </c>
      <c r="E928">
        <v>0.2</v>
      </c>
      <c r="F928" s="1">
        <v>44764</v>
      </c>
      <c r="G928" t="s">
        <v>33</v>
      </c>
      <c r="H928" t="s">
        <v>29</v>
      </c>
      <c r="I928">
        <v>69</v>
      </c>
    </row>
    <row r="929" spans="1:9" x14ac:dyDescent="0.25">
      <c r="A929" t="s">
        <v>1067</v>
      </c>
      <c r="B929" t="s">
        <v>36</v>
      </c>
      <c r="C929" t="s">
        <v>50</v>
      </c>
      <c r="D929">
        <v>45</v>
      </c>
      <c r="F929" s="1">
        <v>44764</v>
      </c>
      <c r="G929" t="s">
        <v>63</v>
      </c>
      <c r="H929" t="s">
        <v>29</v>
      </c>
      <c r="I929">
        <v>58</v>
      </c>
    </row>
    <row r="930" spans="1:9" x14ac:dyDescent="0.25">
      <c r="A930" t="s">
        <v>1068</v>
      </c>
      <c r="B930" t="s">
        <v>147</v>
      </c>
      <c r="C930" t="s">
        <v>32</v>
      </c>
      <c r="D930">
        <v>28</v>
      </c>
      <c r="E930">
        <v>0.22</v>
      </c>
      <c r="F930" s="1">
        <v>44764</v>
      </c>
      <c r="G930" t="s">
        <v>21</v>
      </c>
      <c r="H930" t="s">
        <v>148</v>
      </c>
      <c r="I930">
        <v>15</v>
      </c>
    </row>
    <row r="931" spans="1:9" x14ac:dyDescent="0.25">
      <c r="A931" t="s">
        <v>1069</v>
      </c>
      <c r="B931" t="s">
        <v>36</v>
      </c>
      <c r="C931" t="s">
        <v>43</v>
      </c>
      <c r="D931">
        <v>15</v>
      </c>
      <c r="E931">
        <v>0.05</v>
      </c>
      <c r="F931" s="1">
        <v>44764</v>
      </c>
      <c r="G931" t="s">
        <v>72</v>
      </c>
      <c r="H931" t="s">
        <v>29</v>
      </c>
      <c r="I931">
        <v>328</v>
      </c>
    </row>
    <row r="932" spans="1:9" x14ac:dyDescent="0.25">
      <c r="A932" t="s">
        <v>1070</v>
      </c>
      <c r="B932" t="s">
        <v>209</v>
      </c>
      <c r="C932" t="s">
        <v>91</v>
      </c>
      <c r="F932" s="1">
        <v>44764</v>
      </c>
      <c r="G932" t="s">
        <v>16</v>
      </c>
      <c r="H932" t="s">
        <v>29</v>
      </c>
    </row>
    <row r="933" spans="1:9" x14ac:dyDescent="0.25">
      <c r="A933" t="s">
        <v>1071</v>
      </c>
      <c r="B933" t="s">
        <v>69</v>
      </c>
      <c r="C933" t="s">
        <v>20</v>
      </c>
      <c r="E933">
        <v>0.05</v>
      </c>
      <c r="F933" s="1">
        <v>44764</v>
      </c>
      <c r="G933" t="s">
        <v>63</v>
      </c>
      <c r="H933" t="s">
        <v>29</v>
      </c>
      <c r="I933">
        <v>137</v>
      </c>
    </row>
    <row r="934" spans="1:9" x14ac:dyDescent="0.25">
      <c r="A934" t="s">
        <v>1072</v>
      </c>
      <c r="B934" t="s">
        <v>436</v>
      </c>
      <c r="C934" t="s">
        <v>43</v>
      </c>
      <c r="F934" s="1">
        <v>44764</v>
      </c>
      <c r="G934" t="s">
        <v>11</v>
      </c>
      <c r="H934" t="s">
        <v>29</v>
      </c>
      <c r="I934">
        <v>178</v>
      </c>
    </row>
    <row r="935" spans="1:9" x14ac:dyDescent="0.25">
      <c r="A935" t="s">
        <v>1073</v>
      </c>
      <c r="B935" t="s">
        <v>36</v>
      </c>
      <c r="C935" t="s">
        <v>291</v>
      </c>
      <c r="F935" s="1">
        <v>44764</v>
      </c>
      <c r="G935" t="s">
        <v>72</v>
      </c>
      <c r="H935" t="s">
        <v>29</v>
      </c>
      <c r="I935">
        <v>200</v>
      </c>
    </row>
    <row r="936" spans="1:9" x14ac:dyDescent="0.25">
      <c r="A936" t="s">
        <v>1074</v>
      </c>
      <c r="B936" t="s">
        <v>36</v>
      </c>
      <c r="C936" t="s">
        <v>130</v>
      </c>
      <c r="F936" s="1">
        <v>44764</v>
      </c>
      <c r="G936" t="s">
        <v>44</v>
      </c>
      <c r="H936" t="s">
        <v>29</v>
      </c>
      <c r="I936">
        <v>62</v>
      </c>
    </row>
    <row r="937" spans="1:9" x14ac:dyDescent="0.25">
      <c r="A937" t="s">
        <v>195</v>
      </c>
      <c r="B937" t="s">
        <v>123</v>
      </c>
      <c r="C937" t="s">
        <v>28</v>
      </c>
      <c r="D937">
        <v>150</v>
      </c>
      <c r="E937">
        <v>0.25</v>
      </c>
      <c r="F937" s="1">
        <v>44763</v>
      </c>
      <c r="G937" t="s">
        <v>72</v>
      </c>
      <c r="H937" t="s">
        <v>124</v>
      </c>
      <c r="I937">
        <v>490</v>
      </c>
    </row>
    <row r="938" spans="1:9" x14ac:dyDescent="0.25">
      <c r="A938" t="s">
        <v>722</v>
      </c>
      <c r="B938" t="s">
        <v>36</v>
      </c>
      <c r="C938" t="s">
        <v>10</v>
      </c>
      <c r="D938">
        <v>140</v>
      </c>
      <c r="E938">
        <v>0.35</v>
      </c>
      <c r="F938" s="1">
        <v>44763</v>
      </c>
      <c r="G938" t="s">
        <v>72</v>
      </c>
      <c r="H938" t="s">
        <v>29</v>
      </c>
    </row>
    <row r="939" spans="1:9" x14ac:dyDescent="0.25">
      <c r="A939" t="s">
        <v>1075</v>
      </c>
      <c r="B939" t="s">
        <v>209</v>
      </c>
      <c r="C939" t="s">
        <v>91</v>
      </c>
      <c r="D939">
        <v>130</v>
      </c>
      <c r="E939">
        <v>0.22</v>
      </c>
      <c r="F939" s="1">
        <v>44763</v>
      </c>
      <c r="G939" t="s">
        <v>11</v>
      </c>
      <c r="H939" t="s">
        <v>29</v>
      </c>
    </row>
    <row r="940" spans="1:9" x14ac:dyDescent="0.25">
      <c r="A940" t="s">
        <v>249</v>
      </c>
      <c r="B940" t="s">
        <v>39</v>
      </c>
      <c r="C940" t="s">
        <v>71</v>
      </c>
      <c r="D940">
        <v>95</v>
      </c>
      <c r="E940">
        <v>0.15</v>
      </c>
      <c r="F940" s="1">
        <v>44763</v>
      </c>
      <c r="G940" t="s">
        <v>47</v>
      </c>
      <c r="H940" t="s">
        <v>29</v>
      </c>
      <c r="I940">
        <v>404</v>
      </c>
    </row>
    <row r="941" spans="1:9" x14ac:dyDescent="0.25">
      <c r="A941" t="s">
        <v>1076</v>
      </c>
      <c r="B941" t="s">
        <v>49</v>
      </c>
      <c r="C941" t="s">
        <v>94</v>
      </c>
      <c r="D941">
        <v>63</v>
      </c>
      <c r="E941">
        <v>0.1</v>
      </c>
      <c r="F941" s="1">
        <v>44763</v>
      </c>
      <c r="G941" t="s">
        <v>72</v>
      </c>
      <c r="H941" t="s">
        <v>29</v>
      </c>
      <c r="I941">
        <v>329</v>
      </c>
    </row>
    <row r="942" spans="1:9" x14ac:dyDescent="0.25">
      <c r="A942" t="s">
        <v>1077</v>
      </c>
      <c r="B942" t="s">
        <v>27</v>
      </c>
      <c r="C942" t="s">
        <v>41</v>
      </c>
      <c r="D942">
        <v>60</v>
      </c>
      <c r="E942">
        <v>0.33</v>
      </c>
      <c r="F942" s="1">
        <v>44763</v>
      </c>
      <c r="G942" t="s">
        <v>63</v>
      </c>
      <c r="H942" t="s">
        <v>29</v>
      </c>
      <c r="I942">
        <v>72</v>
      </c>
    </row>
    <row r="943" spans="1:9" x14ac:dyDescent="0.25">
      <c r="A943" t="s">
        <v>1078</v>
      </c>
      <c r="B943" t="s">
        <v>49</v>
      </c>
      <c r="C943" t="s">
        <v>43</v>
      </c>
      <c r="D943">
        <v>11</v>
      </c>
      <c r="E943">
        <v>0.05</v>
      </c>
      <c r="F943" s="1">
        <v>44763</v>
      </c>
      <c r="G943" t="s">
        <v>63</v>
      </c>
      <c r="H943" t="s">
        <v>29</v>
      </c>
      <c r="I943">
        <v>42</v>
      </c>
    </row>
    <row r="944" spans="1:9" x14ac:dyDescent="0.25">
      <c r="A944" t="s">
        <v>1079</v>
      </c>
      <c r="B944" t="s">
        <v>49</v>
      </c>
      <c r="C944" t="s">
        <v>43</v>
      </c>
      <c r="E944">
        <v>0.1</v>
      </c>
      <c r="F944" s="1">
        <v>44763</v>
      </c>
      <c r="G944" t="s">
        <v>74</v>
      </c>
      <c r="H944" t="s">
        <v>29</v>
      </c>
      <c r="I944">
        <v>247</v>
      </c>
    </row>
    <row r="945" spans="1:9" x14ac:dyDescent="0.25">
      <c r="A945" t="s">
        <v>1080</v>
      </c>
      <c r="B945" t="s">
        <v>27</v>
      </c>
      <c r="C945" t="s">
        <v>96</v>
      </c>
      <c r="F945" s="1">
        <v>44763</v>
      </c>
      <c r="G945" t="s">
        <v>63</v>
      </c>
      <c r="H945" t="s">
        <v>29</v>
      </c>
      <c r="I945">
        <v>45</v>
      </c>
    </row>
    <row r="946" spans="1:9" x14ac:dyDescent="0.25">
      <c r="A946" t="s">
        <v>1081</v>
      </c>
      <c r="B946" t="s">
        <v>27</v>
      </c>
      <c r="C946" t="s">
        <v>130</v>
      </c>
      <c r="E946">
        <v>0.5</v>
      </c>
      <c r="F946" s="1">
        <v>44763</v>
      </c>
      <c r="G946" t="s">
        <v>47</v>
      </c>
      <c r="H946" t="s">
        <v>29</v>
      </c>
      <c r="I946">
        <v>356</v>
      </c>
    </row>
    <row r="947" spans="1:9" x14ac:dyDescent="0.25">
      <c r="A947" t="s">
        <v>1082</v>
      </c>
      <c r="B947" t="s">
        <v>36</v>
      </c>
      <c r="C947" t="s">
        <v>130</v>
      </c>
      <c r="F947" s="1">
        <v>44763</v>
      </c>
      <c r="G947" t="s">
        <v>33</v>
      </c>
      <c r="H947" t="s">
        <v>29</v>
      </c>
      <c r="I947">
        <v>192</v>
      </c>
    </row>
    <row r="948" spans="1:9" x14ac:dyDescent="0.25">
      <c r="A948" t="s">
        <v>1083</v>
      </c>
      <c r="B948" t="s">
        <v>889</v>
      </c>
      <c r="C948" t="s">
        <v>62</v>
      </c>
      <c r="F948" s="1">
        <v>44763</v>
      </c>
      <c r="G948" t="s">
        <v>217</v>
      </c>
      <c r="H948" t="s">
        <v>29</v>
      </c>
    </row>
    <row r="949" spans="1:9" x14ac:dyDescent="0.25">
      <c r="A949" t="s">
        <v>1084</v>
      </c>
      <c r="B949" t="s">
        <v>31</v>
      </c>
      <c r="C949" t="s">
        <v>41</v>
      </c>
      <c r="D949">
        <v>390</v>
      </c>
      <c r="F949" s="1">
        <v>44762</v>
      </c>
      <c r="G949" t="s">
        <v>11</v>
      </c>
      <c r="H949" t="s">
        <v>34</v>
      </c>
      <c r="I949">
        <v>2800</v>
      </c>
    </row>
    <row r="950" spans="1:9" x14ac:dyDescent="0.25">
      <c r="A950" t="s">
        <v>623</v>
      </c>
      <c r="B950" t="s">
        <v>49</v>
      </c>
      <c r="C950" t="s">
        <v>60</v>
      </c>
      <c r="D950">
        <v>200</v>
      </c>
      <c r="E950">
        <v>0.2</v>
      </c>
      <c r="F950" s="1">
        <v>44762</v>
      </c>
      <c r="G950" t="s">
        <v>33</v>
      </c>
      <c r="H950" t="s">
        <v>29</v>
      </c>
      <c r="I950">
        <v>310</v>
      </c>
    </row>
    <row r="951" spans="1:9" x14ac:dyDescent="0.25">
      <c r="A951" t="s">
        <v>1085</v>
      </c>
      <c r="B951" t="s">
        <v>36</v>
      </c>
      <c r="C951" t="s">
        <v>32</v>
      </c>
      <c r="D951">
        <v>75</v>
      </c>
      <c r="F951" s="1">
        <v>44762</v>
      </c>
      <c r="G951" t="s">
        <v>74</v>
      </c>
      <c r="H951" t="s">
        <v>29</v>
      </c>
      <c r="I951">
        <v>992</v>
      </c>
    </row>
    <row r="952" spans="1:9" x14ac:dyDescent="0.25">
      <c r="A952" t="s">
        <v>1086</v>
      </c>
      <c r="B952" t="s">
        <v>36</v>
      </c>
      <c r="C952" t="s">
        <v>62</v>
      </c>
      <c r="D952">
        <v>60</v>
      </c>
      <c r="F952" s="1">
        <v>44762</v>
      </c>
      <c r="G952" t="s">
        <v>33</v>
      </c>
      <c r="H952" t="s">
        <v>29</v>
      </c>
      <c r="I952">
        <v>48</v>
      </c>
    </row>
    <row r="953" spans="1:9" x14ac:dyDescent="0.25">
      <c r="A953" t="s">
        <v>664</v>
      </c>
      <c r="B953" t="s">
        <v>36</v>
      </c>
      <c r="C953" t="s">
        <v>94</v>
      </c>
      <c r="D953">
        <v>60</v>
      </c>
      <c r="E953">
        <v>0.02</v>
      </c>
      <c r="F953" s="1">
        <v>44762</v>
      </c>
      <c r="G953" t="s">
        <v>11</v>
      </c>
      <c r="H953" t="s">
        <v>29</v>
      </c>
      <c r="I953">
        <v>4900</v>
      </c>
    </row>
    <row r="954" spans="1:9" x14ac:dyDescent="0.25">
      <c r="A954" t="s">
        <v>1087</v>
      </c>
      <c r="B954" t="s">
        <v>1088</v>
      </c>
      <c r="C954" t="s">
        <v>291</v>
      </c>
      <c r="D954">
        <v>57</v>
      </c>
      <c r="E954">
        <v>0.16</v>
      </c>
      <c r="F954" s="1">
        <v>44762</v>
      </c>
      <c r="G954" t="s">
        <v>33</v>
      </c>
      <c r="H954" t="s">
        <v>109</v>
      </c>
      <c r="I954">
        <v>125</v>
      </c>
    </row>
    <row r="955" spans="1:9" x14ac:dyDescent="0.25">
      <c r="A955" t="s">
        <v>1089</v>
      </c>
      <c r="B955" t="s">
        <v>242</v>
      </c>
      <c r="C955" t="s">
        <v>62</v>
      </c>
      <c r="D955">
        <v>30</v>
      </c>
      <c r="E955">
        <v>0.2</v>
      </c>
      <c r="F955" s="1">
        <v>44762</v>
      </c>
      <c r="G955" t="s">
        <v>16</v>
      </c>
      <c r="H955" t="s">
        <v>243</v>
      </c>
      <c r="I955">
        <v>51</v>
      </c>
    </row>
    <row r="956" spans="1:9" x14ac:dyDescent="0.25">
      <c r="A956" t="s">
        <v>1090</v>
      </c>
      <c r="B956" t="s">
        <v>27</v>
      </c>
      <c r="C956" t="s">
        <v>10</v>
      </c>
      <c r="D956">
        <v>23</v>
      </c>
      <c r="F956" s="1">
        <v>44762</v>
      </c>
      <c r="G956" t="s">
        <v>72</v>
      </c>
      <c r="H956" t="s">
        <v>29</v>
      </c>
      <c r="I956">
        <v>159</v>
      </c>
    </row>
    <row r="957" spans="1:9" x14ac:dyDescent="0.25">
      <c r="A957" t="s">
        <v>1091</v>
      </c>
      <c r="B957" t="s">
        <v>144</v>
      </c>
      <c r="C957" t="s">
        <v>291</v>
      </c>
      <c r="D957">
        <v>15</v>
      </c>
      <c r="E957">
        <v>0.09</v>
      </c>
      <c r="F957" s="1">
        <v>44762</v>
      </c>
      <c r="G957" t="s">
        <v>63</v>
      </c>
      <c r="H957" t="s">
        <v>109</v>
      </c>
      <c r="I957">
        <v>58</v>
      </c>
    </row>
    <row r="958" spans="1:9" x14ac:dyDescent="0.25">
      <c r="A958" t="s">
        <v>1092</v>
      </c>
      <c r="B958" t="s">
        <v>36</v>
      </c>
      <c r="C958" t="s">
        <v>50</v>
      </c>
      <c r="D958">
        <v>13</v>
      </c>
      <c r="F958" s="1">
        <v>44762</v>
      </c>
      <c r="G958" t="s">
        <v>202</v>
      </c>
      <c r="H958" t="s">
        <v>29</v>
      </c>
      <c r="I958">
        <v>1</v>
      </c>
    </row>
    <row r="959" spans="1:9" x14ac:dyDescent="0.25">
      <c r="A959" t="s">
        <v>1093</v>
      </c>
      <c r="B959" t="s">
        <v>36</v>
      </c>
      <c r="C959" t="s">
        <v>43</v>
      </c>
      <c r="D959">
        <v>1000</v>
      </c>
      <c r="F959" s="1">
        <v>44761</v>
      </c>
      <c r="G959" t="s">
        <v>11</v>
      </c>
      <c r="H959" t="s">
        <v>29</v>
      </c>
      <c r="I959">
        <v>2000</v>
      </c>
    </row>
    <row r="960" spans="1:9" x14ac:dyDescent="0.25">
      <c r="A960" t="s">
        <v>1094</v>
      </c>
      <c r="B960" t="s">
        <v>264</v>
      </c>
      <c r="C960" t="s">
        <v>43</v>
      </c>
      <c r="D960">
        <v>450</v>
      </c>
      <c r="E960">
        <v>0.31</v>
      </c>
      <c r="F960" s="1">
        <v>44761</v>
      </c>
      <c r="G960" t="s">
        <v>162</v>
      </c>
      <c r="H960" t="s">
        <v>29</v>
      </c>
      <c r="I960">
        <v>856</v>
      </c>
    </row>
    <row r="961" spans="1:9" x14ac:dyDescent="0.25">
      <c r="A961" t="s">
        <v>1095</v>
      </c>
      <c r="B961" t="s">
        <v>402</v>
      </c>
      <c r="C961" t="s">
        <v>32</v>
      </c>
      <c r="D961">
        <v>38</v>
      </c>
      <c r="F961" s="1">
        <v>44761</v>
      </c>
      <c r="G961" t="s">
        <v>74</v>
      </c>
      <c r="H961" t="s">
        <v>29</v>
      </c>
      <c r="I961">
        <v>323</v>
      </c>
    </row>
    <row r="962" spans="1:9" x14ac:dyDescent="0.25">
      <c r="A962" t="s">
        <v>1096</v>
      </c>
      <c r="B962" t="s">
        <v>126</v>
      </c>
      <c r="C962" t="s">
        <v>20</v>
      </c>
      <c r="D962">
        <v>28</v>
      </c>
      <c r="F962" s="1">
        <v>44761</v>
      </c>
      <c r="G962" t="s">
        <v>16</v>
      </c>
      <c r="H962" t="s">
        <v>127</v>
      </c>
      <c r="I962">
        <v>766</v>
      </c>
    </row>
    <row r="963" spans="1:9" x14ac:dyDescent="0.25">
      <c r="A963" t="s">
        <v>1097</v>
      </c>
      <c r="B963" t="s">
        <v>123</v>
      </c>
      <c r="C963" t="s">
        <v>50</v>
      </c>
      <c r="D963">
        <v>28</v>
      </c>
      <c r="E963">
        <v>0.2</v>
      </c>
      <c r="F963" s="1">
        <v>44761</v>
      </c>
      <c r="G963" t="s">
        <v>16</v>
      </c>
      <c r="H963" t="s">
        <v>124</v>
      </c>
    </row>
    <row r="964" spans="1:9" x14ac:dyDescent="0.25">
      <c r="A964" t="s">
        <v>1098</v>
      </c>
      <c r="B964" t="s">
        <v>27</v>
      </c>
      <c r="C964" t="s">
        <v>43</v>
      </c>
      <c r="E964">
        <v>0.13</v>
      </c>
      <c r="F964" s="1">
        <v>44761</v>
      </c>
      <c r="G964" t="s">
        <v>72</v>
      </c>
      <c r="H964" t="s">
        <v>29</v>
      </c>
      <c r="I964">
        <v>570</v>
      </c>
    </row>
    <row r="965" spans="1:9" x14ac:dyDescent="0.25">
      <c r="A965" t="s">
        <v>1099</v>
      </c>
      <c r="B965" t="s">
        <v>36</v>
      </c>
      <c r="C965" t="s">
        <v>43</v>
      </c>
      <c r="D965">
        <v>94</v>
      </c>
      <c r="F965" s="1">
        <v>44760</v>
      </c>
      <c r="G965" t="s">
        <v>33</v>
      </c>
      <c r="H965" t="s">
        <v>29</v>
      </c>
      <c r="I965">
        <v>200</v>
      </c>
    </row>
    <row r="966" spans="1:9" x14ac:dyDescent="0.25">
      <c r="A966" t="s">
        <v>26</v>
      </c>
      <c r="B966" t="s">
        <v>27</v>
      </c>
      <c r="C966" t="s">
        <v>28</v>
      </c>
      <c r="D966">
        <v>68</v>
      </c>
      <c r="E966">
        <v>7.0000000000000007E-2</v>
      </c>
      <c r="F966" s="1">
        <v>44760</v>
      </c>
      <c r="G966" t="s">
        <v>16</v>
      </c>
      <c r="H966" t="s">
        <v>29</v>
      </c>
      <c r="I966">
        <v>423</v>
      </c>
    </row>
    <row r="967" spans="1:9" x14ac:dyDescent="0.25">
      <c r="A967" t="s">
        <v>1100</v>
      </c>
      <c r="B967" t="s">
        <v>27</v>
      </c>
      <c r="C967" t="s">
        <v>15</v>
      </c>
      <c r="D967">
        <v>30</v>
      </c>
      <c r="E967">
        <v>0.1</v>
      </c>
      <c r="F967" s="1">
        <v>44760</v>
      </c>
      <c r="G967" t="s">
        <v>63</v>
      </c>
      <c r="H967" t="s">
        <v>29</v>
      </c>
      <c r="I967">
        <v>245</v>
      </c>
    </row>
    <row r="968" spans="1:9" x14ac:dyDescent="0.25">
      <c r="A968" t="s">
        <v>434</v>
      </c>
      <c r="B968" t="s">
        <v>36</v>
      </c>
      <c r="C968" t="s">
        <v>43</v>
      </c>
      <c r="F968" s="1">
        <v>44760</v>
      </c>
      <c r="G968" t="s">
        <v>63</v>
      </c>
      <c r="H968" t="s">
        <v>29</v>
      </c>
      <c r="I968">
        <v>323</v>
      </c>
    </row>
    <row r="969" spans="1:9" x14ac:dyDescent="0.25">
      <c r="A969" t="s">
        <v>357</v>
      </c>
      <c r="B969" t="s">
        <v>27</v>
      </c>
      <c r="C969" t="s">
        <v>41</v>
      </c>
      <c r="E969">
        <v>0.25</v>
      </c>
      <c r="F969" s="1">
        <v>44760</v>
      </c>
      <c r="G969" t="s">
        <v>44</v>
      </c>
      <c r="H969" t="s">
        <v>29</v>
      </c>
      <c r="I969">
        <v>107</v>
      </c>
    </row>
    <row r="970" spans="1:9" x14ac:dyDescent="0.25">
      <c r="A970" t="s">
        <v>70</v>
      </c>
      <c r="B970" t="s">
        <v>39</v>
      </c>
      <c r="C970" t="s">
        <v>71</v>
      </c>
      <c r="E970">
        <v>0.35</v>
      </c>
      <c r="F970" s="1">
        <v>44760</v>
      </c>
      <c r="G970" t="s">
        <v>72</v>
      </c>
      <c r="H970" t="s">
        <v>29</v>
      </c>
      <c r="I970">
        <v>269</v>
      </c>
    </row>
    <row r="971" spans="1:9" x14ac:dyDescent="0.25">
      <c r="A971" t="s">
        <v>1101</v>
      </c>
      <c r="B971" t="s">
        <v>69</v>
      </c>
      <c r="C971" t="s">
        <v>37</v>
      </c>
      <c r="F971" s="1">
        <v>44760</v>
      </c>
      <c r="G971" t="s">
        <v>44</v>
      </c>
      <c r="H971" t="s">
        <v>29</v>
      </c>
    </row>
    <row r="972" spans="1:9" x14ac:dyDescent="0.25">
      <c r="A972" t="s">
        <v>296</v>
      </c>
      <c r="B972" t="s">
        <v>27</v>
      </c>
      <c r="C972" t="s">
        <v>37</v>
      </c>
      <c r="E972">
        <v>0.06</v>
      </c>
      <c r="F972" s="1">
        <v>44760</v>
      </c>
      <c r="G972" t="s">
        <v>11</v>
      </c>
      <c r="H972" t="s">
        <v>29</v>
      </c>
      <c r="I972">
        <v>450</v>
      </c>
    </row>
    <row r="973" spans="1:9" x14ac:dyDescent="0.25">
      <c r="A973" t="s">
        <v>1102</v>
      </c>
      <c r="B973" t="s">
        <v>14</v>
      </c>
      <c r="C973" t="s">
        <v>32</v>
      </c>
      <c r="D973">
        <v>100</v>
      </c>
      <c r="E973">
        <v>0.5</v>
      </c>
      <c r="F973" s="1">
        <v>44757</v>
      </c>
      <c r="G973" t="s">
        <v>21</v>
      </c>
      <c r="H973" t="s">
        <v>17</v>
      </c>
      <c r="I973">
        <v>31</v>
      </c>
    </row>
    <row r="974" spans="1:9" x14ac:dyDescent="0.25">
      <c r="A974" t="s">
        <v>1103</v>
      </c>
      <c r="B974" t="s">
        <v>402</v>
      </c>
      <c r="C974" t="s">
        <v>211</v>
      </c>
      <c r="D974">
        <v>63</v>
      </c>
      <c r="E974">
        <v>0.05</v>
      </c>
      <c r="F974" s="1">
        <v>44757</v>
      </c>
      <c r="G974" t="s">
        <v>16</v>
      </c>
      <c r="H974" t="s">
        <v>29</v>
      </c>
      <c r="I974">
        <v>817</v>
      </c>
    </row>
    <row r="975" spans="1:9" x14ac:dyDescent="0.25">
      <c r="A975" t="s">
        <v>1104</v>
      </c>
      <c r="B975" t="s">
        <v>123</v>
      </c>
      <c r="C975" t="s">
        <v>20</v>
      </c>
      <c r="D975">
        <v>24</v>
      </c>
      <c r="E975">
        <v>0.2</v>
      </c>
      <c r="F975" s="1">
        <v>44757</v>
      </c>
      <c r="G975" t="s">
        <v>16</v>
      </c>
      <c r="H975" t="s">
        <v>29</v>
      </c>
      <c r="I975">
        <v>265</v>
      </c>
    </row>
    <row r="976" spans="1:9" x14ac:dyDescent="0.25">
      <c r="A976" t="s">
        <v>1105</v>
      </c>
      <c r="B976" t="s">
        <v>36</v>
      </c>
      <c r="C976" t="s">
        <v>15</v>
      </c>
      <c r="D976">
        <v>23</v>
      </c>
      <c r="F976" s="1">
        <v>44757</v>
      </c>
      <c r="G976" t="s">
        <v>21</v>
      </c>
      <c r="H976" t="s">
        <v>29</v>
      </c>
      <c r="I976">
        <v>27</v>
      </c>
    </row>
    <row r="977" spans="1:9" x14ac:dyDescent="0.25">
      <c r="A977" t="s">
        <v>1106</v>
      </c>
      <c r="B977" t="s">
        <v>36</v>
      </c>
      <c r="C977" t="s">
        <v>37</v>
      </c>
      <c r="E977">
        <v>0.17</v>
      </c>
      <c r="F977" s="1">
        <v>44757</v>
      </c>
      <c r="G977" t="s">
        <v>33</v>
      </c>
      <c r="H977" t="s">
        <v>29</v>
      </c>
      <c r="I977">
        <v>40</v>
      </c>
    </row>
    <row r="978" spans="1:9" x14ac:dyDescent="0.25">
      <c r="A978" t="s">
        <v>1107</v>
      </c>
      <c r="B978" t="s">
        <v>123</v>
      </c>
      <c r="C978" t="s">
        <v>32</v>
      </c>
      <c r="D978">
        <v>85</v>
      </c>
      <c r="E978">
        <v>0.17</v>
      </c>
      <c r="F978" s="1">
        <v>44756</v>
      </c>
      <c r="G978" t="s">
        <v>33</v>
      </c>
      <c r="H978" t="s">
        <v>124</v>
      </c>
      <c r="I978">
        <v>202</v>
      </c>
    </row>
    <row r="979" spans="1:9" x14ac:dyDescent="0.25">
      <c r="A979" t="s">
        <v>1108</v>
      </c>
      <c r="B979" t="s">
        <v>402</v>
      </c>
      <c r="C979" t="s">
        <v>50</v>
      </c>
      <c r="D979">
        <v>54</v>
      </c>
      <c r="E979">
        <v>0.15</v>
      </c>
      <c r="F979" s="1">
        <v>44756</v>
      </c>
      <c r="G979" t="s">
        <v>33</v>
      </c>
      <c r="H979" t="s">
        <v>29</v>
      </c>
      <c r="I979">
        <v>115</v>
      </c>
    </row>
    <row r="980" spans="1:9" x14ac:dyDescent="0.25">
      <c r="A980" t="s">
        <v>1109</v>
      </c>
      <c r="B980" t="s">
        <v>36</v>
      </c>
      <c r="C980" t="s">
        <v>28</v>
      </c>
      <c r="D980">
        <v>42</v>
      </c>
      <c r="E980">
        <v>0.25</v>
      </c>
      <c r="F980" s="1">
        <v>44756</v>
      </c>
      <c r="G980" t="s">
        <v>63</v>
      </c>
      <c r="H980" t="s">
        <v>29</v>
      </c>
      <c r="I980">
        <v>7</v>
      </c>
    </row>
    <row r="981" spans="1:9" x14ac:dyDescent="0.25">
      <c r="A981" t="s">
        <v>1110</v>
      </c>
      <c r="B981" t="s">
        <v>36</v>
      </c>
      <c r="C981" t="s">
        <v>60</v>
      </c>
      <c r="D981">
        <v>39</v>
      </c>
      <c r="E981">
        <v>7.0000000000000007E-2</v>
      </c>
      <c r="F981" s="1">
        <v>44756</v>
      </c>
      <c r="G981" t="s">
        <v>74</v>
      </c>
      <c r="H981" t="s">
        <v>29</v>
      </c>
      <c r="I981">
        <v>240</v>
      </c>
    </row>
    <row r="982" spans="1:9" x14ac:dyDescent="0.25">
      <c r="A982" t="s">
        <v>1111</v>
      </c>
      <c r="B982" t="s">
        <v>36</v>
      </c>
      <c r="C982" t="s">
        <v>43</v>
      </c>
      <c r="F982" s="1">
        <v>44756</v>
      </c>
      <c r="G982" t="s">
        <v>74</v>
      </c>
      <c r="H982" t="s">
        <v>29</v>
      </c>
      <c r="I982">
        <v>560</v>
      </c>
    </row>
    <row r="983" spans="1:9" x14ac:dyDescent="0.25">
      <c r="A983" t="s">
        <v>1112</v>
      </c>
      <c r="B983" t="s">
        <v>126</v>
      </c>
      <c r="C983" t="s">
        <v>151</v>
      </c>
      <c r="F983" s="1">
        <v>44756</v>
      </c>
      <c r="G983" t="s">
        <v>63</v>
      </c>
      <c r="H983" t="s">
        <v>127</v>
      </c>
      <c r="I983">
        <v>45</v>
      </c>
    </row>
    <row r="984" spans="1:9" x14ac:dyDescent="0.25">
      <c r="A984" t="s">
        <v>1113</v>
      </c>
      <c r="B984" t="s">
        <v>27</v>
      </c>
      <c r="C984" t="s">
        <v>28</v>
      </c>
      <c r="E984">
        <v>0.2</v>
      </c>
      <c r="F984" s="1">
        <v>44756</v>
      </c>
      <c r="G984" t="s">
        <v>33</v>
      </c>
      <c r="H984" t="s">
        <v>29</v>
      </c>
      <c r="I984">
        <v>427</v>
      </c>
    </row>
    <row r="985" spans="1:9" x14ac:dyDescent="0.25">
      <c r="A985" t="s">
        <v>1114</v>
      </c>
      <c r="B985" t="s">
        <v>1115</v>
      </c>
      <c r="C985" t="s">
        <v>32</v>
      </c>
      <c r="D985">
        <v>300</v>
      </c>
      <c r="E985">
        <v>0.15</v>
      </c>
      <c r="F985" s="1">
        <v>44755</v>
      </c>
      <c r="G985" t="s">
        <v>21</v>
      </c>
      <c r="H985" t="s">
        <v>1116</v>
      </c>
      <c r="I985">
        <v>292</v>
      </c>
    </row>
    <row r="986" spans="1:9" x14ac:dyDescent="0.25">
      <c r="A986" t="s">
        <v>1117</v>
      </c>
      <c r="B986" t="s">
        <v>36</v>
      </c>
      <c r="C986" t="s">
        <v>71</v>
      </c>
      <c r="D986">
        <v>262</v>
      </c>
      <c r="E986">
        <v>0.35</v>
      </c>
      <c r="F986" s="1">
        <v>44755</v>
      </c>
      <c r="G986" t="s">
        <v>74</v>
      </c>
      <c r="H986" t="s">
        <v>29</v>
      </c>
      <c r="I986">
        <v>450</v>
      </c>
    </row>
    <row r="987" spans="1:9" x14ac:dyDescent="0.25">
      <c r="A987" t="s">
        <v>1118</v>
      </c>
      <c r="B987" t="s">
        <v>27</v>
      </c>
      <c r="C987" t="s">
        <v>211</v>
      </c>
      <c r="D987">
        <v>120</v>
      </c>
      <c r="E987">
        <v>0.4</v>
      </c>
      <c r="F987" s="1">
        <v>44755</v>
      </c>
      <c r="G987" t="s">
        <v>33</v>
      </c>
      <c r="H987" t="s">
        <v>29</v>
      </c>
      <c r="I987">
        <v>336</v>
      </c>
    </row>
    <row r="988" spans="1:9" x14ac:dyDescent="0.25">
      <c r="A988" t="s">
        <v>1119</v>
      </c>
      <c r="B988" t="s">
        <v>126</v>
      </c>
      <c r="C988" t="s">
        <v>130</v>
      </c>
      <c r="D988">
        <v>100</v>
      </c>
      <c r="E988">
        <v>0.3</v>
      </c>
      <c r="F988" s="1">
        <v>44755</v>
      </c>
      <c r="G988" t="s">
        <v>63</v>
      </c>
      <c r="H988" t="s">
        <v>127</v>
      </c>
      <c r="I988">
        <v>89</v>
      </c>
    </row>
    <row r="989" spans="1:9" x14ac:dyDescent="0.25">
      <c r="A989" t="s">
        <v>348</v>
      </c>
      <c r="B989" t="s">
        <v>69</v>
      </c>
      <c r="C989" t="s">
        <v>41</v>
      </c>
      <c r="D989">
        <v>100</v>
      </c>
      <c r="E989">
        <v>0.2</v>
      </c>
      <c r="F989" s="1">
        <v>44755</v>
      </c>
      <c r="G989" t="s">
        <v>33</v>
      </c>
      <c r="H989" t="s">
        <v>29</v>
      </c>
      <c r="I989">
        <v>64</v>
      </c>
    </row>
    <row r="990" spans="1:9" x14ac:dyDescent="0.25">
      <c r="A990" t="s">
        <v>1120</v>
      </c>
      <c r="B990" t="s">
        <v>1121</v>
      </c>
      <c r="C990" t="s">
        <v>20</v>
      </c>
      <c r="D990">
        <v>70</v>
      </c>
      <c r="E990">
        <v>0.18</v>
      </c>
      <c r="F990" s="1">
        <v>44755</v>
      </c>
      <c r="G990" t="s">
        <v>16</v>
      </c>
      <c r="H990" t="s">
        <v>148</v>
      </c>
      <c r="I990">
        <v>23</v>
      </c>
    </row>
    <row r="991" spans="1:9" x14ac:dyDescent="0.25">
      <c r="A991" t="s">
        <v>244</v>
      </c>
      <c r="B991" t="s">
        <v>69</v>
      </c>
      <c r="C991" t="s">
        <v>37</v>
      </c>
      <c r="D991">
        <v>12</v>
      </c>
      <c r="F991" s="1">
        <v>44755</v>
      </c>
      <c r="G991" t="s">
        <v>33</v>
      </c>
      <c r="H991" t="s">
        <v>29</v>
      </c>
      <c r="I991">
        <v>120</v>
      </c>
    </row>
    <row r="992" spans="1:9" x14ac:dyDescent="0.25">
      <c r="A992" t="s">
        <v>525</v>
      </c>
      <c r="B992" t="s">
        <v>36</v>
      </c>
      <c r="C992" t="s">
        <v>94</v>
      </c>
      <c r="D992">
        <v>7</v>
      </c>
      <c r="F992" s="1">
        <v>44755</v>
      </c>
      <c r="G992" t="s">
        <v>72</v>
      </c>
      <c r="H992" t="s">
        <v>29</v>
      </c>
      <c r="I992">
        <v>2100</v>
      </c>
    </row>
    <row r="993" spans="1:9" x14ac:dyDescent="0.25">
      <c r="A993" t="s">
        <v>741</v>
      </c>
      <c r="B993" t="s">
        <v>123</v>
      </c>
      <c r="C993" t="s">
        <v>94</v>
      </c>
      <c r="E993">
        <v>0.3</v>
      </c>
      <c r="F993" s="1">
        <v>44755</v>
      </c>
      <c r="G993" t="s">
        <v>11</v>
      </c>
      <c r="H993" t="s">
        <v>124</v>
      </c>
      <c r="I993">
        <v>629</v>
      </c>
    </row>
    <row r="994" spans="1:9" x14ac:dyDescent="0.25">
      <c r="A994" t="s">
        <v>1122</v>
      </c>
      <c r="B994" t="s">
        <v>36</v>
      </c>
      <c r="C994" t="s">
        <v>32</v>
      </c>
      <c r="F994" s="1">
        <v>44755</v>
      </c>
      <c r="G994" t="s">
        <v>33</v>
      </c>
      <c r="H994" t="s">
        <v>29</v>
      </c>
      <c r="I994">
        <v>53</v>
      </c>
    </row>
    <row r="995" spans="1:9" x14ac:dyDescent="0.25">
      <c r="A995" t="s">
        <v>1123</v>
      </c>
      <c r="B995" t="s">
        <v>209</v>
      </c>
      <c r="C995" t="s">
        <v>62</v>
      </c>
      <c r="E995">
        <v>0.15</v>
      </c>
      <c r="F995" s="1">
        <v>44755</v>
      </c>
      <c r="G995" t="s">
        <v>72</v>
      </c>
      <c r="H995" t="s">
        <v>29</v>
      </c>
      <c r="I995">
        <v>241</v>
      </c>
    </row>
    <row r="996" spans="1:9" x14ac:dyDescent="0.25">
      <c r="A996" t="s">
        <v>743</v>
      </c>
      <c r="B996" t="s">
        <v>253</v>
      </c>
      <c r="C996" t="s">
        <v>41</v>
      </c>
      <c r="D996">
        <v>1500</v>
      </c>
      <c r="E996">
        <v>0.1</v>
      </c>
      <c r="F996" s="1">
        <v>44754</v>
      </c>
      <c r="G996" t="s">
        <v>162</v>
      </c>
      <c r="H996" t="s">
        <v>29</v>
      </c>
      <c r="I996">
        <v>3400</v>
      </c>
    </row>
    <row r="997" spans="1:9" x14ac:dyDescent="0.25">
      <c r="A997" t="s">
        <v>1124</v>
      </c>
      <c r="B997" t="s">
        <v>169</v>
      </c>
      <c r="C997" t="s">
        <v>41</v>
      </c>
      <c r="D997">
        <v>150</v>
      </c>
      <c r="F997" s="1">
        <v>44754</v>
      </c>
      <c r="G997" t="s">
        <v>63</v>
      </c>
      <c r="H997" t="s">
        <v>17</v>
      </c>
      <c r="I997">
        <v>63</v>
      </c>
    </row>
    <row r="998" spans="1:9" x14ac:dyDescent="0.25">
      <c r="A998" t="s">
        <v>1125</v>
      </c>
      <c r="B998" t="s">
        <v>123</v>
      </c>
      <c r="C998" t="s">
        <v>43</v>
      </c>
      <c r="D998">
        <v>100</v>
      </c>
      <c r="F998" s="1">
        <v>44754</v>
      </c>
      <c r="G998" t="s">
        <v>11</v>
      </c>
      <c r="H998" t="s">
        <v>124</v>
      </c>
      <c r="I998">
        <v>1100</v>
      </c>
    </row>
    <row r="999" spans="1:9" x14ac:dyDescent="0.25">
      <c r="A999" t="s">
        <v>61</v>
      </c>
      <c r="B999" t="s">
        <v>36</v>
      </c>
      <c r="C999" t="s">
        <v>15</v>
      </c>
      <c r="D999">
        <v>45</v>
      </c>
      <c r="E999">
        <v>0.12</v>
      </c>
      <c r="F999" s="1">
        <v>44754</v>
      </c>
      <c r="G999" t="s">
        <v>63</v>
      </c>
      <c r="H999" t="s">
        <v>29</v>
      </c>
      <c r="I999">
        <v>153</v>
      </c>
    </row>
    <row r="1000" spans="1:9" x14ac:dyDescent="0.25">
      <c r="A1000" t="s">
        <v>1126</v>
      </c>
      <c r="B1000" t="s">
        <v>1127</v>
      </c>
      <c r="C1000" t="s">
        <v>211</v>
      </c>
      <c r="E1000">
        <v>1</v>
      </c>
      <c r="F1000" s="1">
        <v>44754</v>
      </c>
      <c r="G1000" t="s">
        <v>63</v>
      </c>
      <c r="H1000" t="s">
        <v>1128</v>
      </c>
      <c r="I1000">
        <v>109</v>
      </c>
    </row>
    <row r="1001" spans="1:9" x14ac:dyDescent="0.25">
      <c r="A1001" t="s">
        <v>88</v>
      </c>
      <c r="B1001" t="s">
        <v>49</v>
      </c>
      <c r="C1001" t="s">
        <v>62</v>
      </c>
      <c r="F1001" s="1">
        <v>44754</v>
      </c>
      <c r="G1001" t="s">
        <v>11</v>
      </c>
      <c r="H1001" t="s">
        <v>29</v>
      </c>
      <c r="I1001">
        <v>1</v>
      </c>
    </row>
    <row r="1002" spans="1:9" x14ac:dyDescent="0.25">
      <c r="A1002" t="s">
        <v>1129</v>
      </c>
      <c r="B1002" t="s">
        <v>36</v>
      </c>
      <c r="C1002" t="s">
        <v>20</v>
      </c>
      <c r="F1002" s="1">
        <v>44754</v>
      </c>
      <c r="G1002" t="s">
        <v>16</v>
      </c>
      <c r="H1002" t="s">
        <v>29</v>
      </c>
      <c r="I1002">
        <v>61</v>
      </c>
    </row>
    <row r="1003" spans="1:9" x14ac:dyDescent="0.25">
      <c r="A1003" t="s">
        <v>561</v>
      </c>
      <c r="B1003" t="s">
        <v>123</v>
      </c>
      <c r="C1003" t="s">
        <v>62</v>
      </c>
      <c r="D1003">
        <v>242</v>
      </c>
      <c r="E1003">
        <v>0.28999999999999998</v>
      </c>
      <c r="F1003" s="1">
        <v>44753</v>
      </c>
      <c r="G1003" t="s">
        <v>72</v>
      </c>
      <c r="H1003" t="s">
        <v>124</v>
      </c>
      <c r="I1003">
        <v>1000</v>
      </c>
    </row>
    <row r="1004" spans="1:9" x14ac:dyDescent="0.25">
      <c r="A1004" t="s">
        <v>369</v>
      </c>
      <c r="B1004" t="s">
        <v>147</v>
      </c>
      <c r="C1004" t="s">
        <v>43</v>
      </c>
      <c r="D1004">
        <v>63</v>
      </c>
      <c r="F1004" s="1">
        <v>44753</v>
      </c>
      <c r="G1004" t="s">
        <v>33</v>
      </c>
      <c r="H1004" t="s">
        <v>148</v>
      </c>
      <c r="I1004">
        <v>174</v>
      </c>
    </row>
    <row r="1005" spans="1:9" x14ac:dyDescent="0.25">
      <c r="A1005" t="s">
        <v>1130</v>
      </c>
      <c r="B1005" t="s">
        <v>27</v>
      </c>
      <c r="C1005" t="s">
        <v>15</v>
      </c>
      <c r="D1005">
        <v>24</v>
      </c>
      <c r="E1005">
        <v>0.13</v>
      </c>
      <c r="F1005" s="1">
        <v>44753</v>
      </c>
      <c r="G1005" t="s">
        <v>72</v>
      </c>
      <c r="H1005" t="s">
        <v>29</v>
      </c>
      <c r="I1005">
        <v>74</v>
      </c>
    </row>
    <row r="1006" spans="1:9" x14ac:dyDescent="0.25">
      <c r="A1006" t="s">
        <v>1131</v>
      </c>
      <c r="B1006" t="s">
        <v>1132</v>
      </c>
      <c r="C1006" t="s">
        <v>41</v>
      </c>
      <c r="F1006" s="1">
        <v>44753</v>
      </c>
      <c r="G1006" t="s">
        <v>74</v>
      </c>
      <c r="H1006" t="s">
        <v>29</v>
      </c>
      <c r="I1006">
        <v>640</v>
      </c>
    </row>
    <row r="1007" spans="1:9" x14ac:dyDescent="0.25">
      <c r="A1007" t="s">
        <v>1133</v>
      </c>
      <c r="B1007" t="s">
        <v>36</v>
      </c>
      <c r="C1007" t="s">
        <v>43</v>
      </c>
      <c r="E1007">
        <v>0.05</v>
      </c>
      <c r="F1007" s="1">
        <v>44753</v>
      </c>
      <c r="G1007" t="s">
        <v>72</v>
      </c>
      <c r="H1007" t="s">
        <v>29</v>
      </c>
      <c r="I1007">
        <v>225</v>
      </c>
    </row>
    <row r="1008" spans="1:9" x14ac:dyDescent="0.25">
      <c r="A1008" t="s">
        <v>1134</v>
      </c>
      <c r="B1008" t="s">
        <v>36</v>
      </c>
      <c r="C1008" t="s">
        <v>28</v>
      </c>
      <c r="E1008">
        <v>0.5</v>
      </c>
      <c r="F1008" s="1">
        <v>44753</v>
      </c>
      <c r="G1008" t="s">
        <v>21</v>
      </c>
      <c r="H1008" t="s">
        <v>29</v>
      </c>
      <c r="I1008">
        <v>9</v>
      </c>
    </row>
    <row r="1009" spans="1:9" x14ac:dyDescent="0.25">
      <c r="A1009" t="s">
        <v>1135</v>
      </c>
      <c r="B1009" t="s">
        <v>100</v>
      </c>
      <c r="C1009" t="s">
        <v>41</v>
      </c>
      <c r="F1009" s="1">
        <v>44751</v>
      </c>
      <c r="G1009" t="s">
        <v>33</v>
      </c>
      <c r="H1009" t="s">
        <v>29</v>
      </c>
      <c r="I1009">
        <v>150</v>
      </c>
    </row>
    <row r="1010" spans="1:9" x14ac:dyDescent="0.25">
      <c r="A1010" t="s">
        <v>1136</v>
      </c>
      <c r="B1010" t="s">
        <v>176</v>
      </c>
      <c r="C1010" t="s">
        <v>62</v>
      </c>
      <c r="D1010">
        <v>1500</v>
      </c>
      <c r="F1010" s="1">
        <v>44750</v>
      </c>
      <c r="G1010" t="s">
        <v>33</v>
      </c>
      <c r="H1010" t="s">
        <v>177</v>
      </c>
      <c r="I1010">
        <v>184</v>
      </c>
    </row>
    <row r="1011" spans="1:9" x14ac:dyDescent="0.25">
      <c r="A1011" t="s">
        <v>1137</v>
      </c>
      <c r="B1011" t="s">
        <v>27</v>
      </c>
      <c r="C1011" t="s">
        <v>41</v>
      </c>
      <c r="D1011">
        <v>1000</v>
      </c>
      <c r="E1011">
        <v>1</v>
      </c>
      <c r="F1011" s="1">
        <v>44750</v>
      </c>
      <c r="G1011" t="s">
        <v>63</v>
      </c>
      <c r="H1011" t="s">
        <v>29</v>
      </c>
      <c r="I1011">
        <v>50</v>
      </c>
    </row>
    <row r="1012" spans="1:9" x14ac:dyDescent="0.25">
      <c r="A1012" t="s">
        <v>1138</v>
      </c>
      <c r="B1012" t="s">
        <v>27</v>
      </c>
      <c r="C1012" t="s">
        <v>43</v>
      </c>
      <c r="D1012">
        <v>156</v>
      </c>
      <c r="E1012">
        <v>0.24</v>
      </c>
      <c r="F1012" s="1">
        <v>44750</v>
      </c>
      <c r="G1012" t="s">
        <v>63</v>
      </c>
      <c r="H1012" t="s">
        <v>29</v>
      </c>
      <c r="I1012">
        <v>127</v>
      </c>
    </row>
    <row r="1013" spans="1:9" x14ac:dyDescent="0.25">
      <c r="A1013" t="s">
        <v>841</v>
      </c>
      <c r="B1013" t="s">
        <v>36</v>
      </c>
      <c r="C1013" t="s">
        <v>15</v>
      </c>
      <c r="E1013">
        <v>0.03</v>
      </c>
      <c r="F1013" s="1">
        <v>44750</v>
      </c>
      <c r="G1013" t="s">
        <v>16</v>
      </c>
      <c r="H1013" t="s">
        <v>29</v>
      </c>
      <c r="I1013">
        <v>108</v>
      </c>
    </row>
    <row r="1014" spans="1:9" x14ac:dyDescent="0.25">
      <c r="A1014" t="s">
        <v>689</v>
      </c>
      <c r="B1014" t="s">
        <v>76</v>
      </c>
      <c r="C1014" t="s">
        <v>94</v>
      </c>
      <c r="D1014">
        <v>150</v>
      </c>
      <c r="E1014">
        <v>0.05</v>
      </c>
      <c r="F1014" s="1">
        <v>44749</v>
      </c>
      <c r="G1014" t="s">
        <v>16</v>
      </c>
      <c r="H1014" t="s">
        <v>29</v>
      </c>
      <c r="I1014">
        <v>3600</v>
      </c>
    </row>
    <row r="1015" spans="1:9" x14ac:dyDescent="0.25">
      <c r="A1015" t="s">
        <v>1139</v>
      </c>
      <c r="B1015" t="s">
        <v>36</v>
      </c>
      <c r="C1015" t="s">
        <v>32</v>
      </c>
      <c r="D1015">
        <v>150</v>
      </c>
      <c r="E1015">
        <v>0.17</v>
      </c>
      <c r="F1015" s="1">
        <v>44749</v>
      </c>
      <c r="G1015" t="s">
        <v>74</v>
      </c>
      <c r="H1015" t="s">
        <v>29</v>
      </c>
      <c r="I1015">
        <v>881</v>
      </c>
    </row>
    <row r="1016" spans="1:9" x14ac:dyDescent="0.25">
      <c r="A1016" t="s">
        <v>1140</v>
      </c>
      <c r="B1016" t="s">
        <v>1141</v>
      </c>
      <c r="C1016" t="s">
        <v>15</v>
      </c>
      <c r="D1016">
        <v>40</v>
      </c>
      <c r="F1016" s="1">
        <v>44749</v>
      </c>
      <c r="G1016" t="s">
        <v>16</v>
      </c>
      <c r="H1016" t="s">
        <v>29</v>
      </c>
      <c r="I1016">
        <v>20</v>
      </c>
    </row>
    <row r="1017" spans="1:9" x14ac:dyDescent="0.25">
      <c r="A1017" t="s">
        <v>1142</v>
      </c>
      <c r="B1017" t="s">
        <v>69</v>
      </c>
      <c r="C1017" t="s">
        <v>15</v>
      </c>
      <c r="D1017">
        <v>30</v>
      </c>
      <c r="E1017">
        <v>0.18</v>
      </c>
      <c r="F1017" s="1">
        <v>44749</v>
      </c>
      <c r="G1017" t="s">
        <v>63</v>
      </c>
      <c r="H1017" t="s">
        <v>29</v>
      </c>
      <c r="I1017">
        <v>78</v>
      </c>
    </row>
    <row r="1018" spans="1:9" x14ac:dyDescent="0.25">
      <c r="A1018" t="s">
        <v>1143</v>
      </c>
      <c r="B1018" t="s">
        <v>27</v>
      </c>
      <c r="C1018" t="s">
        <v>43</v>
      </c>
      <c r="E1018">
        <v>0.24</v>
      </c>
      <c r="F1018" s="1">
        <v>44749</v>
      </c>
      <c r="G1018" t="s">
        <v>72</v>
      </c>
      <c r="H1018" t="s">
        <v>29</v>
      </c>
      <c r="I1018">
        <v>351</v>
      </c>
    </row>
    <row r="1019" spans="1:9" x14ac:dyDescent="0.25">
      <c r="A1019" t="s">
        <v>278</v>
      </c>
      <c r="B1019" t="s">
        <v>36</v>
      </c>
      <c r="C1019" t="s">
        <v>37</v>
      </c>
      <c r="F1019" s="1">
        <v>44749</v>
      </c>
      <c r="G1019" t="s">
        <v>11</v>
      </c>
      <c r="H1019" t="s">
        <v>29</v>
      </c>
      <c r="I1019">
        <v>5700</v>
      </c>
    </row>
    <row r="1020" spans="1:9" x14ac:dyDescent="0.25">
      <c r="A1020" t="s">
        <v>1144</v>
      </c>
      <c r="B1020" t="s">
        <v>36</v>
      </c>
      <c r="C1020" t="s">
        <v>50</v>
      </c>
      <c r="D1020">
        <v>100</v>
      </c>
      <c r="E1020">
        <v>0.09</v>
      </c>
      <c r="F1020" s="1">
        <v>44748</v>
      </c>
      <c r="G1020" t="s">
        <v>33</v>
      </c>
      <c r="H1020" t="s">
        <v>29</v>
      </c>
      <c r="I1020">
        <v>496</v>
      </c>
    </row>
    <row r="1021" spans="1:9" x14ac:dyDescent="0.25">
      <c r="A1021" t="s">
        <v>897</v>
      </c>
      <c r="B1021" t="s">
        <v>898</v>
      </c>
      <c r="C1021" t="s">
        <v>20</v>
      </c>
      <c r="D1021">
        <v>50</v>
      </c>
      <c r="F1021" s="1">
        <v>44748</v>
      </c>
      <c r="G1021" t="s">
        <v>11</v>
      </c>
      <c r="H1021" t="s">
        <v>109</v>
      </c>
      <c r="I1021">
        <v>122</v>
      </c>
    </row>
    <row r="1022" spans="1:9" x14ac:dyDescent="0.25">
      <c r="A1022" t="s">
        <v>1145</v>
      </c>
      <c r="B1022" t="s">
        <v>242</v>
      </c>
      <c r="C1022" t="s">
        <v>53</v>
      </c>
      <c r="D1022">
        <v>35</v>
      </c>
      <c r="E1022">
        <v>0.27</v>
      </c>
      <c r="F1022" s="1">
        <v>44748</v>
      </c>
      <c r="G1022" t="s">
        <v>33</v>
      </c>
      <c r="H1022" t="s">
        <v>29</v>
      </c>
      <c r="I1022">
        <v>64</v>
      </c>
    </row>
    <row r="1023" spans="1:9" x14ac:dyDescent="0.25">
      <c r="A1023" t="s">
        <v>1146</v>
      </c>
      <c r="B1023" t="s">
        <v>27</v>
      </c>
      <c r="C1023" t="s">
        <v>53</v>
      </c>
      <c r="D1023">
        <v>30</v>
      </c>
      <c r="E1023">
        <v>0.18</v>
      </c>
      <c r="F1023" s="1">
        <v>44748</v>
      </c>
      <c r="G1023" t="s">
        <v>63</v>
      </c>
      <c r="H1023" t="s">
        <v>29</v>
      </c>
      <c r="I1023">
        <v>77</v>
      </c>
    </row>
    <row r="1024" spans="1:9" x14ac:dyDescent="0.25">
      <c r="A1024" t="s">
        <v>1147</v>
      </c>
      <c r="B1024" t="s">
        <v>39</v>
      </c>
      <c r="C1024" t="s">
        <v>41</v>
      </c>
      <c r="F1024" s="1">
        <v>44748</v>
      </c>
      <c r="G1024" t="s">
        <v>63</v>
      </c>
      <c r="H1024" t="s">
        <v>29</v>
      </c>
      <c r="I1024">
        <v>344</v>
      </c>
    </row>
    <row r="1025" spans="1:9" x14ac:dyDescent="0.25">
      <c r="A1025" t="s">
        <v>397</v>
      </c>
      <c r="B1025" t="s">
        <v>147</v>
      </c>
      <c r="C1025" t="s">
        <v>60</v>
      </c>
      <c r="D1025">
        <v>384</v>
      </c>
      <c r="E1025">
        <v>0.12</v>
      </c>
      <c r="F1025" s="1">
        <v>44747</v>
      </c>
      <c r="G1025" t="s">
        <v>16</v>
      </c>
      <c r="H1025" t="s">
        <v>148</v>
      </c>
      <c r="I1025">
        <v>788</v>
      </c>
    </row>
    <row r="1026" spans="1:9" x14ac:dyDescent="0.25">
      <c r="A1026" t="s">
        <v>447</v>
      </c>
      <c r="B1026" t="s">
        <v>27</v>
      </c>
      <c r="C1026" t="s">
        <v>15</v>
      </c>
      <c r="D1026">
        <v>120</v>
      </c>
      <c r="E1026">
        <v>0.3</v>
      </c>
      <c r="F1026" s="1">
        <v>44747</v>
      </c>
      <c r="G1026" t="s">
        <v>74</v>
      </c>
      <c r="H1026" t="s">
        <v>29</v>
      </c>
      <c r="I1026">
        <v>194</v>
      </c>
    </row>
    <row r="1027" spans="1:9" x14ac:dyDescent="0.25">
      <c r="A1027" t="s">
        <v>1148</v>
      </c>
      <c r="B1027" t="s">
        <v>242</v>
      </c>
      <c r="C1027" t="s">
        <v>32</v>
      </c>
      <c r="D1027">
        <v>100</v>
      </c>
      <c r="E1027">
        <v>0.06</v>
      </c>
      <c r="F1027" s="1">
        <v>44747</v>
      </c>
      <c r="G1027" t="s">
        <v>16</v>
      </c>
      <c r="H1027" t="s">
        <v>243</v>
      </c>
      <c r="I1027">
        <v>322</v>
      </c>
    </row>
    <row r="1028" spans="1:9" x14ac:dyDescent="0.25">
      <c r="A1028" t="s">
        <v>1149</v>
      </c>
      <c r="B1028" t="s">
        <v>27</v>
      </c>
      <c r="C1028" t="s">
        <v>53</v>
      </c>
      <c r="D1028">
        <v>80</v>
      </c>
      <c r="E1028">
        <v>0.1</v>
      </c>
      <c r="F1028" s="1">
        <v>44747</v>
      </c>
      <c r="G1028" t="s">
        <v>74</v>
      </c>
      <c r="H1028" t="s">
        <v>29</v>
      </c>
      <c r="I1028">
        <v>569</v>
      </c>
    </row>
    <row r="1029" spans="1:9" x14ac:dyDescent="0.25">
      <c r="A1029" t="s">
        <v>360</v>
      </c>
      <c r="B1029" t="s">
        <v>36</v>
      </c>
      <c r="C1029" t="s">
        <v>25</v>
      </c>
      <c r="D1029">
        <v>31</v>
      </c>
      <c r="E1029">
        <v>0.18</v>
      </c>
      <c r="F1029" s="1">
        <v>44747</v>
      </c>
      <c r="G1029" t="s">
        <v>72</v>
      </c>
      <c r="H1029" t="s">
        <v>29</v>
      </c>
      <c r="I1029">
        <v>240</v>
      </c>
    </row>
    <row r="1030" spans="1:9" x14ac:dyDescent="0.25">
      <c r="A1030" t="s">
        <v>1150</v>
      </c>
      <c r="B1030" t="s">
        <v>778</v>
      </c>
      <c r="C1030" t="s">
        <v>28</v>
      </c>
      <c r="D1030">
        <v>30</v>
      </c>
      <c r="E1030">
        <v>0.08</v>
      </c>
      <c r="F1030" s="1">
        <v>44747</v>
      </c>
      <c r="G1030" t="s">
        <v>16</v>
      </c>
      <c r="H1030" t="s">
        <v>778</v>
      </c>
      <c r="I1030">
        <v>300</v>
      </c>
    </row>
    <row r="1031" spans="1:9" x14ac:dyDescent="0.25">
      <c r="A1031" t="s">
        <v>1151</v>
      </c>
      <c r="B1031" t="s">
        <v>39</v>
      </c>
      <c r="C1031" t="s">
        <v>91</v>
      </c>
      <c r="D1031">
        <v>27</v>
      </c>
      <c r="E1031">
        <v>7.0000000000000007E-2</v>
      </c>
      <c r="F1031" s="1">
        <v>44747</v>
      </c>
      <c r="G1031" t="s">
        <v>21</v>
      </c>
      <c r="H1031" t="s">
        <v>29</v>
      </c>
      <c r="I1031">
        <v>583</v>
      </c>
    </row>
    <row r="1032" spans="1:9" x14ac:dyDescent="0.25">
      <c r="A1032" t="s">
        <v>1152</v>
      </c>
      <c r="B1032" t="s">
        <v>27</v>
      </c>
      <c r="C1032" t="s">
        <v>32</v>
      </c>
      <c r="D1032">
        <v>20</v>
      </c>
      <c r="E1032">
        <v>0.33</v>
      </c>
      <c r="F1032" s="1">
        <v>44747</v>
      </c>
      <c r="G1032" t="s">
        <v>21</v>
      </c>
      <c r="H1032" t="s">
        <v>29</v>
      </c>
      <c r="I1032">
        <v>28</v>
      </c>
    </row>
    <row r="1033" spans="1:9" x14ac:dyDescent="0.25">
      <c r="A1033" t="s">
        <v>1153</v>
      </c>
      <c r="B1033" t="s">
        <v>242</v>
      </c>
      <c r="C1033" t="s">
        <v>20</v>
      </c>
      <c r="D1033">
        <v>13</v>
      </c>
      <c r="E1033">
        <v>0.08</v>
      </c>
      <c r="F1033" s="1">
        <v>44747</v>
      </c>
      <c r="G1033" t="s">
        <v>33</v>
      </c>
      <c r="H1033" t="s">
        <v>243</v>
      </c>
      <c r="I1033">
        <v>71</v>
      </c>
    </row>
    <row r="1034" spans="1:9" x14ac:dyDescent="0.25">
      <c r="A1034" t="s">
        <v>1154</v>
      </c>
      <c r="B1034" t="s">
        <v>729</v>
      </c>
      <c r="C1034" t="s">
        <v>37</v>
      </c>
      <c r="D1034">
        <v>80</v>
      </c>
      <c r="E1034">
        <v>0.12</v>
      </c>
      <c r="F1034" s="1">
        <v>44746</v>
      </c>
      <c r="G1034" t="s">
        <v>72</v>
      </c>
      <c r="H1034" t="s">
        <v>243</v>
      </c>
      <c r="I1034">
        <v>335</v>
      </c>
    </row>
    <row r="1035" spans="1:9" x14ac:dyDescent="0.25">
      <c r="A1035" t="s">
        <v>1155</v>
      </c>
      <c r="B1035" t="s">
        <v>123</v>
      </c>
      <c r="C1035" t="s">
        <v>37</v>
      </c>
      <c r="D1035">
        <v>29</v>
      </c>
      <c r="F1035" s="1">
        <v>44746</v>
      </c>
      <c r="G1035" t="s">
        <v>44</v>
      </c>
      <c r="H1035" t="s">
        <v>124</v>
      </c>
      <c r="I1035">
        <v>0</v>
      </c>
    </row>
    <row r="1036" spans="1:9" x14ac:dyDescent="0.25">
      <c r="A1036" t="s">
        <v>1156</v>
      </c>
      <c r="B1036" t="s">
        <v>19</v>
      </c>
      <c r="C1036" t="s">
        <v>211</v>
      </c>
      <c r="D1036">
        <v>27</v>
      </c>
      <c r="E1036">
        <v>0.12</v>
      </c>
      <c r="F1036" s="1">
        <v>44746</v>
      </c>
      <c r="G1036" t="s">
        <v>33</v>
      </c>
      <c r="H1036" t="s">
        <v>22</v>
      </c>
      <c r="I1036">
        <v>69</v>
      </c>
    </row>
    <row r="1037" spans="1:9" x14ac:dyDescent="0.25">
      <c r="A1037" t="s">
        <v>318</v>
      </c>
      <c r="B1037" t="s">
        <v>126</v>
      </c>
      <c r="C1037" t="s">
        <v>62</v>
      </c>
      <c r="D1037">
        <v>18</v>
      </c>
      <c r="E1037">
        <v>0.15</v>
      </c>
      <c r="F1037" s="1">
        <v>44746</v>
      </c>
      <c r="G1037" t="s">
        <v>21</v>
      </c>
      <c r="H1037" t="s">
        <v>127</v>
      </c>
      <c r="I1037">
        <v>90</v>
      </c>
    </row>
    <row r="1038" spans="1:9" x14ac:dyDescent="0.25">
      <c r="A1038" t="s">
        <v>1157</v>
      </c>
      <c r="B1038" t="s">
        <v>19</v>
      </c>
      <c r="C1038" t="s">
        <v>37</v>
      </c>
      <c r="F1038" s="1">
        <v>44746</v>
      </c>
      <c r="G1038" t="s">
        <v>33</v>
      </c>
      <c r="H1038" t="s">
        <v>22</v>
      </c>
      <c r="I1038">
        <v>26</v>
      </c>
    </row>
    <row r="1039" spans="1:9" x14ac:dyDescent="0.25">
      <c r="A1039" t="s">
        <v>1158</v>
      </c>
      <c r="B1039" t="s">
        <v>126</v>
      </c>
      <c r="C1039" t="s">
        <v>41</v>
      </c>
      <c r="D1039">
        <v>540</v>
      </c>
      <c r="F1039" s="1">
        <v>44745</v>
      </c>
      <c r="G1039" t="s">
        <v>33</v>
      </c>
      <c r="H1039" t="s">
        <v>127</v>
      </c>
      <c r="I1039">
        <v>1300</v>
      </c>
    </row>
    <row r="1040" spans="1:9" x14ac:dyDescent="0.25">
      <c r="A1040" t="s">
        <v>1159</v>
      </c>
      <c r="B1040" t="s">
        <v>27</v>
      </c>
      <c r="C1040" t="s">
        <v>28</v>
      </c>
      <c r="D1040">
        <v>150</v>
      </c>
      <c r="E1040">
        <v>0.25</v>
      </c>
      <c r="F1040" s="1">
        <v>44745</v>
      </c>
      <c r="G1040" t="s">
        <v>63</v>
      </c>
      <c r="H1040" t="s">
        <v>29</v>
      </c>
      <c r="I1040">
        <v>864</v>
      </c>
    </row>
    <row r="1041" spans="1:9" x14ac:dyDescent="0.25">
      <c r="A1041" t="s">
        <v>1160</v>
      </c>
      <c r="B1041" t="s">
        <v>27</v>
      </c>
      <c r="C1041" t="s">
        <v>43</v>
      </c>
      <c r="F1041" s="1">
        <v>44744</v>
      </c>
      <c r="G1041" t="s">
        <v>72</v>
      </c>
      <c r="H1041" t="s">
        <v>29</v>
      </c>
      <c r="I1041">
        <v>263</v>
      </c>
    </row>
    <row r="1042" spans="1:9" x14ac:dyDescent="0.25">
      <c r="A1042" t="s">
        <v>1161</v>
      </c>
      <c r="B1042" t="s">
        <v>19</v>
      </c>
      <c r="C1042" t="s">
        <v>43</v>
      </c>
      <c r="F1042" s="1">
        <v>44744</v>
      </c>
      <c r="G1042" t="s">
        <v>202</v>
      </c>
      <c r="H1042" t="s">
        <v>22</v>
      </c>
      <c r="I1042">
        <v>2</v>
      </c>
    </row>
    <row r="1043" spans="1:9" x14ac:dyDescent="0.25">
      <c r="A1043" t="s">
        <v>1162</v>
      </c>
      <c r="B1043" t="s">
        <v>183</v>
      </c>
      <c r="C1043" t="s">
        <v>32</v>
      </c>
      <c r="E1043">
        <v>0.1</v>
      </c>
      <c r="F1043" s="1">
        <v>44744</v>
      </c>
      <c r="G1043" t="s">
        <v>21</v>
      </c>
      <c r="H1043" t="s">
        <v>22</v>
      </c>
      <c r="I1043">
        <v>25</v>
      </c>
    </row>
    <row r="1044" spans="1:9" x14ac:dyDescent="0.25">
      <c r="A1044" t="s">
        <v>1163</v>
      </c>
      <c r="B1044" t="s">
        <v>36</v>
      </c>
      <c r="C1044" t="s">
        <v>101</v>
      </c>
      <c r="D1044">
        <v>85</v>
      </c>
      <c r="E1044">
        <v>1</v>
      </c>
      <c r="F1044" s="1">
        <v>44743</v>
      </c>
      <c r="G1044" t="s">
        <v>63</v>
      </c>
      <c r="H1044" t="s">
        <v>29</v>
      </c>
      <c r="I1044">
        <v>26</v>
      </c>
    </row>
    <row r="1045" spans="1:9" x14ac:dyDescent="0.25">
      <c r="A1045" t="s">
        <v>1164</v>
      </c>
      <c r="B1045" t="s">
        <v>69</v>
      </c>
      <c r="C1045" t="s">
        <v>94</v>
      </c>
      <c r="D1045">
        <v>58</v>
      </c>
      <c r="E1045">
        <v>0.06</v>
      </c>
      <c r="F1045" s="1">
        <v>44743</v>
      </c>
      <c r="G1045" t="s">
        <v>11</v>
      </c>
      <c r="H1045" t="s">
        <v>29</v>
      </c>
      <c r="I1045">
        <v>300</v>
      </c>
    </row>
    <row r="1046" spans="1:9" x14ac:dyDescent="0.25">
      <c r="A1046" t="s">
        <v>1165</v>
      </c>
      <c r="B1046" t="s">
        <v>1166</v>
      </c>
      <c r="C1046" t="s">
        <v>43</v>
      </c>
      <c r="D1046">
        <v>52</v>
      </c>
      <c r="F1046" s="1">
        <v>44743</v>
      </c>
      <c r="G1046" t="s">
        <v>16</v>
      </c>
      <c r="H1046" t="s">
        <v>29</v>
      </c>
    </row>
    <row r="1047" spans="1:9" x14ac:dyDescent="0.25">
      <c r="A1047" t="s">
        <v>1167</v>
      </c>
      <c r="B1047" t="s">
        <v>36</v>
      </c>
      <c r="C1047" t="s">
        <v>115</v>
      </c>
      <c r="D1047">
        <v>15</v>
      </c>
      <c r="E1047">
        <v>0.06</v>
      </c>
      <c r="F1047" s="1">
        <v>44743</v>
      </c>
      <c r="G1047" t="s">
        <v>33</v>
      </c>
      <c r="H1047" t="s">
        <v>29</v>
      </c>
      <c r="I1047">
        <v>169</v>
      </c>
    </row>
    <row r="1048" spans="1:9" x14ac:dyDescent="0.25">
      <c r="A1048" t="s">
        <v>1168</v>
      </c>
      <c r="B1048" t="s">
        <v>27</v>
      </c>
      <c r="C1048" t="s">
        <v>96</v>
      </c>
      <c r="F1048" s="1">
        <v>44743</v>
      </c>
      <c r="G1048" t="s">
        <v>21</v>
      </c>
      <c r="H1048" t="s">
        <v>29</v>
      </c>
      <c r="I1048">
        <v>38</v>
      </c>
    </row>
    <row r="1049" spans="1:9" x14ac:dyDescent="0.25">
      <c r="A1049" t="s">
        <v>1169</v>
      </c>
      <c r="B1049" t="s">
        <v>36</v>
      </c>
      <c r="C1049" t="s">
        <v>20</v>
      </c>
      <c r="D1049">
        <v>400</v>
      </c>
      <c r="E1049">
        <v>0.18</v>
      </c>
      <c r="F1049" s="1">
        <v>44742</v>
      </c>
      <c r="G1049" t="s">
        <v>11</v>
      </c>
      <c r="H1049" t="s">
        <v>29</v>
      </c>
      <c r="I1049">
        <v>310</v>
      </c>
    </row>
    <row r="1050" spans="1:9" x14ac:dyDescent="0.25">
      <c r="A1050" t="s">
        <v>1170</v>
      </c>
      <c r="B1050" t="s">
        <v>14</v>
      </c>
      <c r="C1050" t="s">
        <v>25</v>
      </c>
      <c r="D1050">
        <v>170</v>
      </c>
      <c r="E1050">
        <v>1</v>
      </c>
      <c r="F1050" s="1">
        <v>44742</v>
      </c>
      <c r="G1050" t="s">
        <v>202</v>
      </c>
      <c r="H1050" t="s">
        <v>17</v>
      </c>
      <c r="I1050">
        <v>3</v>
      </c>
    </row>
    <row r="1051" spans="1:9" x14ac:dyDescent="0.25">
      <c r="A1051" t="s">
        <v>1171</v>
      </c>
      <c r="B1051" t="s">
        <v>27</v>
      </c>
      <c r="C1051" t="s">
        <v>32</v>
      </c>
      <c r="D1051">
        <v>40</v>
      </c>
      <c r="E1051">
        <v>0.08</v>
      </c>
      <c r="F1051" s="1">
        <v>44742</v>
      </c>
      <c r="G1051" t="s">
        <v>16</v>
      </c>
      <c r="H1051" t="s">
        <v>29</v>
      </c>
      <c r="I1051">
        <v>480</v>
      </c>
    </row>
    <row r="1052" spans="1:9" x14ac:dyDescent="0.25">
      <c r="A1052" t="s">
        <v>916</v>
      </c>
      <c r="B1052" t="s">
        <v>27</v>
      </c>
      <c r="C1052" t="s">
        <v>20</v>
      </c>
      <c r="D1052">
        <v>30</v>
      </c>
      <c r="E1052">
        <v>0.2</v>
      </c>
      <c r="F1052" s="1">
        <v>44742</v>
      </c>
      <c r="G1052" t="s">
        <v>21</v>
      </c>
      <c r="H1052" t="s">
        <v>29</v>
      </c>
      <c r="I1052">
        <v>47</v>
      </c>
    </row>
    <row r="1053" spans="1:9" x14ac:dyDescent="0.25">
      <c r="A1053" t="s">
        <v>726</v>
      </c>
      <c r="B1053" t="s">
        <v>39</v>
      </c>
      <c r="C1053" t="s">
        <v>91</v>
      </c>
      <c r="D1053">
        <v>30</v>
      </c>
      <c r="F1053" s="1">
        <v>44742</v>
      </c>
      <c r="G1053" t="s">
        <v>47</v>
      </c>
      <c r="H1053" t="s">
        <v>29</v>
      </c>
      <c r="I1053">
        <v>849</v>
      </c>
    </row>
    <row r="1054" spans="1:9" x14ac:dyDescent="0.25">
      <c r="A1054" t="s">
        <v>1172</v>
      </c>
      <c r="B1054" t="s">
        <v>103</v>
      </c>
      <c r="C1054" t="s">
        <v>130</v>
      </c>
      <c r="D1054">
        <v>20</v>
      </c>
      <c r="E1054">
        <v>0.12</v>
      </c>
      <c r="F1054" s="1">
        <v>44742</v>
      </c>
      <c r="G1054" t="s">
        <v>63</v>
      </c>
      <c r="H1054" t="s">
        <v>29</v>
      </c>
      <c r="I1054">
        <v>58</v>
      </c>
    </row>
    <row r="1055" spans="1:9" x14ac:dyDescent="0.25">
      <c r="A1055" t="s">
        <v>1173</v>
      </c>
      <c r="B1055" t="s">
        <v>328</v>
      </c>
      <c r="C1055" t="s">
        <v>32</v>
      </c>
      <c r="D1055">
        <v>14</v>
      </c>
      <c r="E1055">
        <v>0.1</v>
      </c>
      <c r="F1055" s="1">
        <v>44742</v>
      </c>
      <c r="G1055" t="s">
        <v>21</v>
      </c>
      <c r="H1055" t="s">
        <v>127</v>
      </c>
      <c r="I1055">
        <v>22</v>
      </c>
    </row>
    <row r="1056" spans="1:9" x14ac:dyDescent="0.25">
      <c r="A1056" t="s">
        <v>1174</v>
      </c>
      <c r="B1056" t="s">
        <v>36</v>
      </c>
      <c r="C1056" t="s">
        <v>28</v>
      </c>
      <c r="D1056">
        <v>12</v>
      </c>
      <c r="E1056">
        <v>0.05</v>
      </c>
      <c r="F1056" s="1">
        <v>44742</v>
      </c>
      <c r="G1056" t="s">
        <v>33</v>
      </c>
      <c r="H1056" t="s">
        <v>29</v>
      </c>
      <c r="I1056">
        <v>106</v>
      </c>
    </row>
    <row r="1057" spans="1:9" x14ac:dyDescent="0.25">
      <c r="A1057" t="s">
        <v>1175</v>
      </c>
      <c r="B1057" t="s">
        <v>69</v>
      </c>
      <c r="C1057" t="s">
        <v>67</v>
      </c>
      <c r="E1057">
        <v>1</v>
      </c>
      <c r="F1057" s="1">
        <v>44742</v>
      </c>
      <c r="G1057" t="s">
        <v>202</v>
      </c>
      <c r="H1057" t="s">
        <v>29</v>
      </c>
      <c r="I1057">
        <v>5</v>
      </c>
    </row>
    <row r="1058" spans="1:9" x14ac:dyDescent="0.25">
      <c r="A1058" t="s">
        <v>1176</v>
      </c>
      <c r="B1058" t="s">
        <v>36</v>
      </c>
      <c r="C1058" t="s">
        <v>32</v>
      </c>
      <c r="F1058" s="1">
        <v>44742</v>
      </c>
      <c r="G1058" t="s">
        <v>21</v>
      </c>
      <c r="H1058" t="s">
        <v>29</v>
      </c>
      <c r="I1058">
        <v>7</v>
      </c>
    </row>
    <row r="1059" spans="1:9" x14ac:dyDescent="0.25">
      <c r="A1059" t="s">
        <v>1177</v>
      </c>
      <c r="B1059" t="s">
        <v>36</v>
      </c>
      <c r="C1059" t="s">
        <v>60</v>
      </c>
      <c r="E1059">
        <v>0.15</v>
      </c>
      <c r="F1059" s="1">
        <v>44742</v>
      </c>
      <c r="G1059" t="s">
        <v>33</v>
      </c>
      <c r="H1059" t="s">
        <v>29</v>
      </c>
      <c r="I1059">
        <v>135</v>
      </c>
    </row>
    <row r="1060" spans="1:9" x14ac:dyDescent="0.25">
      <c r="A1060" t="s">
        <v>1178</v>
      </c>
      <c r="B1060" t="s">
        <v>169</v>
      </c>
      <c r="C1060" t="s">
        <v>25</v>
      </c>
      <c r="D1060">
        <v>350</v>
      </c>
      <c r="F1060" s="1">
        <v>44741</v>
      </c>
      <c r="G1060" t="s">
        <v>44</v>
      </c>
      <c r="H1060" t="s">
        <v>17</v>
      </c>
      <c r="I1060">
        <v>112</v>
      </c>
    </row>
    <row r="1061" spans="1:9" x14ac:dyDescent="0.25">
      <c r="A1061" t="s">
        <v>141</v>
      </c>
      <c r="B1061" t="s">
        <v>36</v>
      </c>
      <c r="C1061" t="s">
        <v>62</v>
      </c>
      <c r="D1061">
        <v>200</v>
      </c>
      <c r="E1061">
        <v>0.04</v>
      </c>
      <c r="F1061" s="1">
        <v>44741</v>
      </c>
      <c r="G1061" t="s">
        <v>11</v>
      </c>
      <c r="H1061" t="s">
        <v>29</v>
      </c>
      <c r="I1061">
        <v>1300</v>
      </c>
    </row>
    <row r="1062" spans="1:9" x14ac:dyDescent="0.25">
      <c r="A1062" t="s">
        <v>1179</v>
      </c>
      <c r="B1062" t="s">
        <v>36</v>
      </c>
      <c r="C1062" t="s">
        <v>37</v>
      </c>
      <c r="D1062">
        <v>85</v>
      </c>
      <c r="E1062">
        <v>0.08</v>
      </c>
      <c r="F1062" s="1">
        <v>44741</v>
      </c>
      <c r="G1062" t="s">
        <v>72</v>
      </c>
      <c r="H1062" t="s">
        <v>29</v>
      </c>
      <c r="I1062">
        <v>770</v>
      </c>
    </row>
    <row r="1063" spans="1:9" x14ac:dyDescent="0.25">
      <c r="A1063" t="s">
        <v>624</v>
      </c>
      <c r="B1063" t="s">
        <v>69</v>
      </c>
      <c r="C1063" t="s">
        <v>101</v>
      </c>
      <c r="D1063">
        <v>80</v>
      </c>
      <c r="F1063" s="1">
        <v>44741</v>
      </c>
      <c r="G1063" t="s">
        <v>16</v>
      </c>
      <c r="H1063" t="s">
        <v>29</v>
      </c>
      <c r="I1063">
        <v>811</v>
      </c>
    </row>
    <row r="1064" spans="1:9" x14ac:dyDescent="0.25">
      <c r="A1064" t="s">
        <v>1180</v>
      </c>
      <c r="B1064" t="s">
        <v>49</v>
      </c>
      <c r="C1064" t="s">
        <v>53</v>
      </c>
      <c r="D1064">
        <v>80</v>
      </c>
      <c r="E1064">
        <v>0.19</v>
      </c>
      <c r="F1064" s="1">
        <v>44741</v>
      </c>
      <c r="G1064" t="s">
        <v>74</v>
      </c>
      <c r="H1064" t="s">
        <v>29</v>
      </c>
      <c r="I1064">
        <v>347</v>
      </c>
    </row>
    <row r="1065" spans="1:9" x14ac:dyDescent="0.25">
      <c r="A1065" t="s">
        <v>143</v>
      </c>
      <c r="B1065" t="s">
        <v>144</v>
      </c>
      <c r="C1065" t="s">
        <v>94</v>
      </c>
      <c r="D1065">
        <v>76</v>
      </c>
      <c r="E1065">
        <v>0.22</v>
      </c>
      <c r="F1065" s="1">
        <v>44741</v>
      </c>
      <c r="G1065" t="s">
        <v>63</v>
      </c>
      <c r="H1065" t="s">
        <v>109</v>
      </c>
      <c r="I1065">
        <v>153</v>
      </c>
    </row>
    <row r="1066" spans="1:9" x14ac:dyDescent="0.25">
      <c r="A1066" t="s">
        <v>1181</v>
      </c>
      <c r="B1066" t="s">
        <v>1182</v>
      </c>
      <c r="C1066" t="s">
        <v>115</v>
      </c>
      <c r="D1066">
        <v>60</v>
      </c>
      <c r="F1066" s="1">
        <v>44741</v>
      </c>
      <c r="G1066" t="s">
        <v>16</v>
      </c>
      <c r="H1066" t="s">
        <v>29</v>
      </c>
      <c r="I1066">
        <v>8</v>
      </c>
    </row>
    <row r="1067" spans="1:9" x14ac:dyDescent="0.25">
      <c r="A1067" t="s">
        <v>1183</v>
      </c>
      <c r="B1067" t="s">
        <v>301</v>
      </c>
      <c r="C1067" t="s">
        <v>94</v>
      </c>
      <c r="D1067">
        <v>40</v>
      </c>
      <c r="E1067">
        <v>0.2</v>
      </c>
      <c r="F1067" s="1">
        <v>44741</v>
      </c>
      <c r="G1067" t="s">
        <v>16</v>
      </c>
      <c r="H1067" t="s">
        <v>17</v>
      </c>
      <c r="I1067">
        <v>13</v>
      </c>
    </row>
    <row r="1068" spans="1:9" x14ac:dyDescent="0.25">
      <c r="A1068" t="s">
        <v>1184</v>
      </c>
      <c r="B1068" t="s">
        <v>126</v>
      </c>
      <c r="C1068" t="s">
        <v>62</v>
      </c>
      <c r="D1068">
        <v>18</v>
      </c>
      <c r="E1068">
        <v>0.3</v>
      </c>
      <c r="F1068" s="1">
        <v>44741</v>
      </c>
      <c r="G1068" t="s">
        <v>63</v>
      </c>
      <c r="H1068" t="s">
        <v>127</v>
      </c>
      <c r="I1068">
        <v>25</v>
      </c>
    </row>
    <row r="1069" spans="1:9" x14ac:dyDescent="0.25">
      <c r="A1069" t="s">
        <v>1185</v>
      </c>
      <c r="B1069" t="s">
        <v>36</v>
      </c>
      <c r="C1069" t="s">
        <v>94</v>
      </c>
      <c r="D1069">
        <v>16</v>
      </c>
      <c r="E1069">
        <v>0.25</v>
      </c>
      <c r="F1069" s="1">
        <v>44741</v>
      </c>
      <c r="G1069" t="s">
        <v>21</v>
      </c>
      <c r="H1069" t="s">
        <v>29</v>
      </c>
      <c r="I1069">
        <v>13</v>
      </c>
    </row>
    <row r="1070" spans="1:9" x14ac:dyDescent="0.25">
      <c r="A1070" t="s">
        <v>1186</v>
      </c>
      <c r="B1070" t="s">
        <v>36</v>
      </c>
      <c r="C1070" t="s">
        <v>10</v>
      </c>
      <c r="D1070">
        <v>13</v>
      </c>
      <c r="E1070">
        <v>0.14000000000000001</v>
      </c>
      <c r="F1070" s="1">
        <v>44741</v>
      </c>
      <c r="G1070" t="s">
        <v>63</v>
      </c>
      <c r="H1070" t="s">
        <v>29</v>
      </c>
      <c r="I1070">
        <v>82</v>
      </c>
    </row>
    <row r="1071" spans="1:9" x14ac:dyDescent="0.25">
      <c r="A1071" t="s">
        <v>1187</v>
      </c>
      <c r="B1071" t="s">
        <v>1188</v>
      </c>
      <c r="C1071" t="s">
        <v>20</v>
      </c>
      <c r="F1071" s="1">
        <v>44741</v>
      </c>
      <c r="G1071" t="s">
        <v>16</v>
      </c>
      <c r="H1071" t="s">
        <v>29</v>
      </c>
    </row>
    <row r="1072" spans="1:9" x14ac:dyDescent="0.25">
      <c r="A1072" t="s">
        <v>1189</v>
      </c>
      <c r="B1072" t="s">
        <v>36</v>
      </c>
      <c r="C1072" t="s">
        <v>25</v>
      </c>
      <c r="E1072">
        <v>0.15</v>
      </c>
      <c r="F1072" s="1">
        <v>44741</v>
      </c>
      <c r="G1072" t="s">
        <v>72</v>
      </c>
      <c r="H1072" t="s">
        <v>29</v>
      </c>
      <c r="I1072">
        <v>411</v>
      </c>
    </row>
    <row r="1073" spans="1:9" x14ac:dyDescent="0.25">
      <c r="A1073" t="s">
        <v>1190</v>
      </c>
      <c r="B1073" t="s">
        <v>36</v>
      </c>
      <c r="C1073" t="s">
        <v>60</v>
      </c>
      <c r="E1073">
        <v>0.19</v>
      </c>
      <c r="F1073" s="1">
        <v>44741</v>
      </c>
      <c r="G1073" t="s">
        <v>72</v>
      </c>
      <c r="H1073" t="s">
        <v>29</v>
      </c>
      <c r="I1073">
        <v>743</v>
      </c>
    </row>
    <row r="1074" spans="1:9" x14ac:dyDescent="0.25">
      <c r="A1074" t="s">
        <v>1191</v>
      </c>
      <c r="B1074" t="s">
        <v>36</v>
      </c>
      <c r="C1074" t="s">
        <v>20</v>
      </c>
      <c r="F1074" s="1">
        <v>44741</v>
      </c>
      <c r="G1074" t="s">
        <v>33</v>
      </c>
      <c r="H1074" t="s">
        <v>29</v>
      </c>
      <c r="I1074">
        <v>72</v>
      </c>
    </row>
    <row r="1075" spans="1:9" x14ac:dyDescent="0.25">
      <c r="A1075" t="s">
        <v>1192</v>
      </c>
      <c r="B1075" t="s">
        <v>19</v>
      </c>
      <c r="C1075" t="s">
        <v>32</v>
      </c>
      <c r="E1075">
        <v>1</v>
      </c>
      <c r="F1075" s="1">
        <v>44741</v>
      </c>
      <c r="G1075" t="s">
        <v>74</v>
      </c>
      <c r="H1075" t="s">
        <v>22</v>
      </c>
      <c r="I1075">
        <v>90</v>
      </c>
    </row>
    <row r="1076" spans="1:9" x14ac:dyDescent="0.25">
      <c r="A1076" t="s">
        <v>259</v>
      </c>
      <c r="B1076" t="s">
        <v>260</v>
      </c>
      <c r="C1076" t="s">
        <v>28</v>
      </c>
      <c r="D1076">
        <v>300</v>
      </c>
      <c r="E1076">
        <v>0.3</v>
      </c>
      <c r="F1076" s="1">
        <v>44740</v>
      </c>
      <c r="G1076" t="s">
        <v>16</v>
      </c>
      <c r="H1076" t="s">
        <v>177</v>
      </c>
      <c r="I1076">
        <v>2</v>
      </c>
    </row>
    <row r="1077" spans="1:9" x14ac:dyDescent="0.25">
      <c r="A1077" t="s">
        <v>1193</v>
      </c>
      <c r="B1077" t="s">
        <v>169</v>
      </c>
      <c r="C1077" t="s">
        <v>25</v>
      </c>
      <c r="D1077">
        <v>300</v>
      </c>
      <c r="F1077" s="1">
        <v>44740</v>
      </c>
      <c r="G1077" t="s">
        <v>44</v>
      </c>
      <c r="H1077" t="s">
        <v>17</v>
      </c>
      <c r="I1077">
        <v>11</v>
      </c>
    </row>
    <row r="1078" spans="1:9" x14ac:dyDescent="0.25">
      <c r="A1078" t="s">
        <v>1194</v>
      </c>
      <c r="B1078" t="s">
        <v>364</v>
      </c>
      <c r="C1078" t="s">
        <v>20</v>
      </c>
      <c r="D1078">
        <v>120</v>
      </c>
      <c r="E1078">
        <v>0.08</v>
      </c>
      <c r="F1078" s="1">
        <v>44740</v>
      </c>
      <c r="G1078" t="s">
        <v>74</v>
      </c>
      <c r="H1078" t="s">
        <v>29</v>
      </c>
      <c r="I1078">
        <v>690</v>
      </c>
    </row>
    <row r="1079" spans="1:9" x14ac:dyDescent="0.25">
      <c r="A1079" t="s">
        <v>1195</v>
      </c>
      <c r="B1079" t="s">
        <v>69</v>
      </c>
      <c r="C1079" t="s">
        <v>43</v>
      </c>
      <c r="D1079">
        <v>110</v>
      </c>
      <c r="E1079">
        <v>0.4</v>
      </c>
      <c r="F1079" s="1">
        <v>44740</v>
      </c>
      <c r="G1079" t="s">
        <v>33</v>
      </c>
      <c r="H1079" t="s">
        <v>29</v>
      </c>
      <c r="I1079">
        <v>163</v>
      </c>
    </row>
    <row r="1080" spans="1:9" x14ac:dyDescent="0.25">
      <c r="A1080" t="s">
        <v>1194</v>
      </c>
      <c r="B1080" t="s">
        <v>364</v>
      </c>
      <c r="C1080" t="s">
        <v>20</v>
      </c>
      <c r="D1080">
        <v>80</v>
      </c>
      <c r="F1080" s="1">
        <v>44740</v>
      </c>
      <c r="G1080" t="s">
        <v>74</v>
      </c>
      <c r="H1080" t="s">
        <v>29</v>
      </c>
      <c r="I1080">
        <v>690</v>
      </c>
    </row>
    <row r="1081" spans="1:9" x14ac:dyDescent="0.25">
      <c r="A1081" t="s">
        <v>1196</v>
      </c>
      <c r="B1081" t="s">
        <v>520</v>
      </c>
      <c r="C1081" t="s">
        <v>43</v>
      </c>
      <c r="D1081">
        <v>50</v>
      </c>
      <c r="E1081">
        <v>0.1</v>
      </c>
      <c r="F1081" s="1">
        <v>44740</v>
      </c>
      <c r="G1081" t="s">
        <v>72</v>
      </c>
      <c r="H1081" t="s">
        <v>1197</v>
      </c>
      <c r="I1081">
        <v>71</v>
      </c>
    </row>
    <row r="1082" spans="1:9" x14ac:dyDescent="0.25">
      <c r="A1082" t="s">
        <v>1198</v>
      </c>
      <c r="B1082" t="s">
        <v>36</v>
      </c>
      <c r="C1082" t="s">
        <v>53</v>
      </c>
      <c r="D1082">
        <v>30</v>
      </c>
      <c r="E1082">
        <v>0.08</v>
      </c>
      <c r="F1082" s="1">
        <v>44740</v>
      </c>
      <c r="G1082" t="s">
        <v>16</v>
      </c>
      <c r="H1082" t="s">
        <v>243</v>
      </c>
      <c r="I1082">
        <v>250</v>
      </c>
    </row>
    <row r="1083" spans="1:9" x14ac:dyDescent="0.25">
      <c r="A1083" t="s">
        <v>1199</v>
      </c>
      <c r="B1083" t="s">
        <v>19</v>
      </c>
      <c r="C1083" t="s">
        <v>43</v>
      </c>
      <c r="D1083">
        <v>18</v>
      </c>
      <c r="E1083">
        <v>0.5</v>
      </c>
      <c r="F1083" s="1">
        <v>44740</v>
      </c>
      <c r="G1083" t="s">
        <v>63</v>
      </c>
      <c r="H1083" t="s">
        <v>22</v>
      </c>
      <c r="I1083">
        <v>20</v>
      </c>
    </row>
    <row r="1084" spans="1:9" x14ac:dyDescent="0.25">
      <c r="A1084" t="s">
        <v>18</v>
      </c>
      <c r="B1084" t="s">
        <v>19</v>
      </c>
      <c r="C1084" t="s">
        <v>20</v>
      </c>
      <c r="F1084" s="1">
        <v>44740</v>
      </c>
      <c r="G1084" t="s">
        <v>21</v>
      </c>
      <c r="H1084" t="s">
        <v>22</v>
      </c>
      <c r="I1084">
        <v>23</v>
      </c>
    </row>
    <row r="1085" spans="1:9" x14ac:dyDescent="0.25">
      <c r="A1085" t="s">
        <v>1200</v>
      </c>
      <c r="B1085" t="s">
        <v>14</v>
      </c>
      <c r="C1085" t="s">
        <v>43</v>
      </c>
      <c r="E1085">
        <v>0.3</v>
      </c>
      <c r="F1085" s="1">
        <v>44740</v>
      </c>
      <c r="G1085" t="s">
        <v>63</v>
      </c>
      <c r="H1085" t="s">
        <v>17</v>
      </c>
      <c r="I1085">
        <v>41</v>
      </c>
    </row>
    <row r="1086" spans="1:9" x14ac:dyDescent="0.25">
      <c r="A1086" t="s">
        <v>1201</v>
      </c>
      <c r="B1086" t="s">
        <v>205</v>
      </c>
      <c r="C1086" t="s">
        <v>20</v>
      </c>
      <c r="E1086">
        <v>0.1</v>
      </c>
      <c r="F1086" s="1">
        <v>44740</v>
      </c>
      <c r="G1086" t="s">
        <v>21</v>
      </c>
      <c r="H1086" t="s">
        <v>205</v>
      </c>
      <c r="I1086">
        <v>55</v>
      </c>
    </row>
    <row r="1087" spans="1:9" x14ac:dyDescent="0.25">
      <c r="A1087" t="s">
        <v>1202</v>
      </c>
      <c r="B1087" t="s">
        <v>36</v>
      </c>
      <c r="C1087" t="s">
        <v>15</v>
      </c>
      <c r="D1087">
        <v>300</v>
      </c>
      <c r="E1087">
        <v>0.12</v>
      </c>
      <c r="F1087" s="1">
        <v>44739</v>
      </c>
      <c r="G1087" t="s">
        <v>11</v>
      </c>
      <c r="H1087" t="s">
        <v>29</v>
      </c>
      <c r="I1087">
        <v>1600</v>
      </c>
    </row>
    <row r="1088" spans="1:9" x14ac:dyDescent="0.25">
      <c r="A1088" t="s">
        <v>564</v>
      </c>
      <c r="B1088" t="s">
        <v>27</v>
      </c>
      <c r="C1088" t="s">
        <v>53</v>
      </c>
      <c r="D1088">
        <v>210</v>
      </c>
      <c r="E1088">
        <v>0.05</v>
      </c>
      <c r="F1088" s="1">
        <v>44739</v>
      </c>
      <c r="G1088" t="s">
        <v>11</v>
      </c>
      <c r="H1088" t="s">
        <v>29</v>
      </c>
      <c r="I1088">
        <v>2000</v>
      </c>
    </row>
    <row r="1089" spans="1:9" x14ac:dyDescent="0.25">
      <c r="A1089" t="s">
        <v>656</v>
      </c>
      <c r="B1089" t="s">
        <v>14</v>
      </c>
      <c r="C1089" t="s">
        <v>20</v>
      </c>
      <c r="D1089">
        <v>180</v>
      </c>
      <c r="E1089">
        <v>0.04</v>
      </c>
      <c r="F1089" s="1">
        <v>44739</v>
      </c>
      <c r="G1089" t="s">
        <v>16</v>
      </c>
      <c r="H1089" t="s">
        <v>17</v>
      </c>
      <c r="I1089">
        <v>1500</v>
      </c>
    </row>
    <row r="1090" spans="1:9" x14ac:dyDescent="0.25">
      <c r="A1090" t="s">
        <v>272</v>
      </c>
      <c r="B1090" t="s">
        <v>251</v>
      </c>
      <c r="C1090" t="s">
        <v>43</v>
      </c>
      <c r="D1090">
        <v>170</v>
      </c>
      <c r="F1090" s="1">
        <v>44739</v>
      </c>
      <c r="G1090" t="s">
        <v>11</v>
      </c>
      <c r="H1090" t="s">
        <v>29</v>
      </c>
      <c r="I1090">
        <v>999</v>
      </c>
    </row>
    <row r="1091" spans="1:9" x14ac:dyDescent="0.25">
      <c r="A1091" t="s">
        <v>1203</v>
      </c>
      <c r="B1091" t="s">
        <v>135</v>
      </c>
      <c r="C1091" t="s">
        <v>28</v>
      </c>
      <c r="D1091">
        <v>70</v>
      </c>
      <c r="E1091">
        <v>0.3</v>
      </c>
      <c r="F1091" s="1">
        <v>44739</v>
      </c>
      <c r="G1091" t="s">
        <v>11</v>
      </c>
      <c r="H1091" t="s">
        <v>22</v>
      </c>
      <c r="I1091">
        <v>13</v>
      </c>
    </row>
    <row r="1092" spans="1:9" x14ac:dyDescent="0.25">
      <c r="A1092" t="s">
        <v>1204</v>
      </c>
      <c r="B1092" t="s">
        <v>36</v>
      </c>
      <c r="C1092" t="s">
        <v>53</v>
      </c>
      <c r="D1092">
        <v>27</v>
      </c>
      <c r="E1092">
        <v>0.25</v>
      </c>
      <c r="F1092" s="1">
        <v>44739</v>
      </c>
      <c r="G1092" t="s">
        <v>63</v>
      </c>
      <c r="H1092" t="s">
        <v>29</v>
      </c>
      <c r="I1092">
        <v>61</v>
      </c>
    </row>
    <row r="1093" spans="1:9" x14ac:dyDescent="0.25">
      <c r="A1093" t="s">
        <v>1205</v>
      </c>
      <c r="B1093" t="s">
        <v>402</v>
      </c>
      <c r="C1093" t="s">
        <v>32</v>
      </c>
      <c r="E1093">
        <v>0.18</v>
      </c>
      <c r="F1093" s="1">
        <v>44739</v>
      </c>
      <c r="G1093" t="s">
        <v>16</v>
      </c>
      <c r="H1093" t="s">
        <v>29</v>
      </c>
      <c r="I1093">
        <v>283</v>
      </c>
    </row>
    <row r="1094" spans="1:9" x14ac:dyDescent="0.25">
      <c r="A1094" t="s">
        <v>1206</v>
      </c>
      <c r="B1094" t="s">
        <v>36</v>
      </c>
      <c r="C1094" t="s">
        <v>15</v>
      </c>
      <c r="D1094">
        <v>43</v>
      </c>
      <c r="F1094" s="1">
        <v>44738</v>
      </c>
      <c r="G1094" t="s">
        <v>33</v>
      </c>
      <c r="H1094" t="s">
        <v>29</v>
      </c>
      <c r="I1094">
        <v>106</v>
      </c>
    </row>
    <row r="1095" spans="1:9" x14ac:dyDescent="0.25">
      <c r="A1095" t="s">
        <v>1207</v>
      </c>
      <c r="B1095" t="s">
        <v>344</v>
      </c>
      <c r="C1095" t="s">
        <v>28</v>
      </c>
      <c r="D1095">
        <v>270</v>
      </c>
      <c r="E1095">
        <v>0.27</v>
      </c>
      <c r="F1095" s="1">
        <v>44736</v>
      </c>
      <c r="G1095" t="s">
        <v>33</v>
      </c>
      <c r="H1095" t="s">
        <v>345</v>
      </c>
      <c r="I1095">
        <v>546</v>
      </c>
    </row>
    <row r="1096" spans="1:9" x14ac:dyDescent="0.25">
      <c r="A1096" t="s">
        <v>1208</v>
      </c>
      <c r="B1096" t="s">
        <v>129</v>
      </c>
      <c r="C1096" t="s">
        <v>32</v>
      </c>
      <c r="D1096">
        <v>90</v>
      </c>
      <c r="E1096">
        <v>0.23</v>
      </c>
      <c r="F1096" s="1">
        <v>44736</v>
      </c>
      <c r="G1096" t="s">
        <v>21</v>
      </c>
      <c r="H1096" t="s">
        <v>29</v>
      </c>
      <c r="I1096">
        <v>124</v>
      </c>
    </row>
    <row r="1097" spans="1:9" x14ac:dyDescent="0.25">
      <c r="A1097" t="s">
        <v>1209</v>
      </c>
      <c r="B1097" t="s">
        <v>132</v>
      </c>
      <c r="C1097" t="s">
        <v>32</v>
      </c>
      <c r="D1097">
        <v>41</v>
      </c>
      <c r="E1097">
        <v>0.14000000000000001</v>
      </c>
      <c r="F1097" s="1">
        <v>44736</v>
      </c>
      <c r="G1097" t="s">
        <v>33</v>
      </c>
      <c r="H1097" t="s">
        <v>29</v>
      </c>
      <c r="I1097">
        <v>137</v>
      </c>
    </row>
    <row r="1098" spans="1:9" x14ac:dyDescent="0.25">
      <c r="A1098" t="s">
        <v>1210</v>
      </c>
      <c r="B1098" t="s">
        <v>36</v>
      </c>
      <c r="C1098" t="s">
        <v>32</v>
      </c>
      <c r="D1098">
        <v>40</v>
      </c>
      <c r="E1098">
        <v>0.12</v>
      </c>
      <c r="F1098" s="1">
        <v>44736</v>
      </c>
      <c r="G1098" t="s">
        <v>72</v>
      </c>
      <c r="H1098" t="s">
        <v>29</v>
      </c>
      <c r="I1098">
        <v>406</v>
      </c>
    </row>
    <row r="1099" spans="1:9" x14ac:dyDescent="0.25">
      <c r="A1099" t="s">
        <v>1211</v>
      </c>
      <c r="B1099" t="s">
        <v>27</v>
      </c>
      <c r="C1099" t="s">
        <v>20</v>
      </c>
      <c r="F1099" s="1">
        <v>44736</v>
      </c>
      <c r="G1099" t="s">
        <v>16</v>
      </c>
      <c r="H1099" t="s">
        <v>29</v>
      </c>
      <c r="I1099">
        <v>76</v>
      </c>
    </row>
    <row r="1100" spans="1:9" x14ac:dyDescent="0.25">
      <c r="A1100" t="s">
        <v>1212</v>
      </c>
      <c r="B1100" t="s">
        <v>39</v>
      </c>
      <c r="C1100" t="s">
        <v>43</v>
      </c>
      <c r="F1100" s="1">
        <v>44736</v>
      </c>
      <c r="G1100" t="s">
        <v>63</v>
      </c>
      <c r="H1100" t="s">
        <v>29</v>
      </c>
      <c r="I1100">
        <v>45</v>
      </c>
    </row>
    <row r="1101" spans="1:9" x14ac:dyDescent="0.25">
      <c r="A1101" t="s">
        <v>844</v>
      </c>
      <c r="B1101" t="s">
        <v>36</v>
      </c>
      <c r="C1101" t="s">
        <v>10</v>
      </c>
      <c r="D1101">
        <v>300</v>
      </c>
      <c r="E1101">
        <v>0.03</v>
      </c>
      <c r="F1101" s="1">
        <v>44735</v>
      </c>
      <c r="G1101" t="s">
        <v>11</v>
      </c>
      <c r="H1101" t="s">
        <v>29</v>
      </c>
      <c r="I1101">
        <v>121900</v>
      </c>
    </row>
    <row r="1102" spans="1:9" x14ac:dyDescent="0.25">
      <c r="A1102" t="s">
        <v>1213</v>
      </c>
      <c r="B1102" t="s">
        <v>39</v>
      </c>
      <c r="C1102" t="s">
        <v>91</v>
      </c>
      <c r="D1102">
        <v>70</v>
      </c>
      <c r="E1102">
        <v>0.09</v>
      </c>
      <c r="F1102" s="1">
        <v>44735</v>
      </c>
      <c r="G1102" t="s">
        <v>47</v>
      </c>
      <c r="H1102" t="s">
        <v>29</v>
      </c>
      <c r="I1102">
        <v>500</v>
      </c>
    </row>
    <row r="1103" spans="1:9" x14ac:dyDescent="0.25">
      <c r="A1103" t="s">
        <v>1214</v>
      </c>
      <c r="B1103" t="s">
        <v>1215</v>
      </c>
      <c r="C1103" t="s">
        <v>91</v>
      </c>
      <c r="D1103">
        <v>22</v>
      </c>
      <c r="E1103">
        <v>0.13</v>
      </c>
      <c r="F1103" s="1">
        <v>44735</v>
      </c>
      <c r="G1103" t="s">
        <v>16</v>
      </c>
      <c r="H1103" t="s">
        <v>29</v>
      </c>
      <c r="I1103">
        <v>19</v>
      </c>
    </row>
    <row r="1104" spans="1:9" x14ac:dyDescent="0.25">
      <c r="A1104" t="s">
        <v>1216</v>
      </c>
      <c r="B1104" t="s">
        <v>36</v>
      </c>
      <c r="C1104" t="s">
        <v>32</v>
      </c>
      <c r="D1104">
        <v>15</v>
      </c>
      <c r="E1104">
        <v>7.0000000000000007E-2</v>
      </c>
      <c r="F1104" s="1">
        <v>44735</v>
      </c>
      <c r="G1104" t="s">
        <v>33</v>
      </c>
      <c r="H1104" t="s">
        <v>29</v>
      </c>
      <c r="I1104">
        <v>159</v>
      </c>
    </row>
    <row r="1105" spans="1:9" x14ac:dyDescent="0.25">
      <c r="A1105" t="s">
        <v>1217</v>
      </c>
      <c r="B1105" t="s">
        <v>69</v>
      </c>
      <c r="C1105" t="s">
        <v>15</v>
      </c>
      <c r="D1105">
        <v>8</v>
      </c>
      <c r="E1105">
        <v>0.13</v>
      </c>
      <c r="F1105" s="1">
        <v>44735</v>
      </c>
      <c r="G1105" t="s">
        <v>16</v>
      </c>
      <c r="H1105" t="s">
        <v>29</v>
      </c>
      <c r="I1105">
        <v>10</v>
      </c>
    </row>
    <row r="1106" spans="1:9" x14ac:dyDescent="0.25">
      <c r="A1106" t="s">
        <v>248</v>
      </c>
      <c r="B1106" t="s">
        <v>49</v>
      </c>
      <c r="C1106" t="s">
        <v>62</v>
      </c>
      <c r="E1106">
        <v>0.12</v>
      </c>
      <c r="F1106" s="1">
        <v>44735</v>
      </c>
      <c r="G1106" t="s">
        <v>21</v>
      </c>
      <c r="H1106" t="s">
        <v>29</v>
      </c>
      <c r="I1106">
        <v>10</v>
      </c>
    </row>
    <row r="1107" spans="1:9" x14ac:dyDescent="0.25">
      <c r="A1107" t="s">
        <v>1218</v>
      </c>
      <c r="B1107" t="s">
        <v>549</v>
      </c>
      <c r="C1107" t="s">
        <v>41</v>
      </c>
      <c r="E1107">
        <v>1</v>
      </c>
      <c r="F1107" s="1">
        <v>44735</v>
      </c>
      <c r="G1107" t="s">
        <v>202</v>
      </c>
      <c r="H1107" t="s">
        <v>550</v>
      </c>
      <c r="I1107">
        <v>1</v>
      </c>
    </row>
    <row r="1108" spans="1:9" x14ac:dyDescent="0.25">
      <c r="A1108" t="s">
        <v>1219</v>
      </c>
      <c r="B1108" t="s">
        <v>27</v>
      </c>
      <c r="C1108" t="s">
        <v>62</v>
      </c>
      <c r="F1108" s="1">
        <v>44735</v>
      </c>
      <c r="G1108" t="s">
        <v>74</v>
      </c>
      <c r="H1108" t="s">
        <v>29</v>
      </c>
      <c r="I1108">
        <v>229</v>
      </c>
    </row>
    <row r="1109" spans="1:9" x14ac:dyDescent="0.25">
      <c r="A1109" t="s">
        <v>534</v>
      </c>
      <c r="B1109" t="s">
        <v>27</v>
      </c>
      <c r="C1109" t="s">
        <v>60</v>
      </c>
      <c r="E1109">
        <v>0.1</v>
      </c>
      <c r="F1109" s="1">
        <v>44735</v>
      </c>
      <c r="G1109" t="s">
        <v>72</v>
      </c>
      <c r="H1109" t="s">
        <v>29</v>
      </c>
      <c r="I1109">
        <v>472</v>
      </c>
    </row>
    <row r="1110" spans="1:9" x14ac:dyDescent="0.25">
      <c r="A1110" t="s">
        <v>1220</v>
      </c>
      <c r="B1110" t="s">
        <v>27</v>
      </c>
      <c r="C1110" t="s">
        <v>43</v>
      </c>
      <c r="E1110">
        <v>0.18</v>
      </c>
      <c r="F1110" s="1">
        <v>44735</v>
      </c>
      <c r="G1110" t="s">
        <v>16</v>
      </c>
      <c r="H1110" t="s">
        <v>29</v>
      </c>
      <c r="I1110">
        <v>1000</v>
      </c>
    </row>
    <row r="1111" spans="1:9" x14ac:dyDescent="0.25">
      <c r="A1111" t="s">
        <v>241</v>
      </c>
      <c r="B1111" t="s">
        <v>242</v>
      </c>
      <c r="C1111" t="s">
        <v>10</v>
      </c>
      <c r="E1111">
        <v>0.2</v>
      </c>
      <c r="F1111" s="1">
        <v>44735</v>
      </c>
      <c r="G1111" t="s">
        <v>63</v>
      </c>
      <c r="H1111" t="s">
        <v>243</v>
      </c>
      <c r="I1111">
        <v>111</v>
      </c>
    </row>
    <row r="1112" spans="1:9" x14ac:dyDescent="0.25">
      <c r="A1112" t="s">
        <v>1221</v>
      </c>
      <c r="B1112" t="s">
        <v>36</v>
      </c>
      <c r="C1112" t="s">
        <v>25</v>
      </c>
      <c r="D1112">
        <v>120</v>
      </c>
      <c r="E1112">
        <v>0.2</v>
      </c>
      <c r="F1112" s="1">
        <v>44734</v>
      </c>
      <c r="G1112" t="s">
        <v>74</v>
      </c>
      <c r="H1112" t="s">
        <v>29</v>
      </c>
      <c r="I1112">
        <v>461</v>
      </c>
    </row>
    <row r="1113" spans="1:9" x14ac:dyDescent="0.25">
      <c r="A1113" t="s">
        <v>1222</v>
      </c>
      <c r="B1113" t="s">
        <v>46</v>
      </c>
      <c r="C1113" t="s">
        <v>91</v>
      </c>
      <c r="D1113">
        <v>90</v>
      </c>
      <c r="E1113">
        <v>0.35</v>
      </c>
      <c r="F1113" s="1">
        <v>44734</v>
      </c>
      <c r="G1113" t="s">
        <v>11</v>
      </c>
      <c r="H1113" t="s">
        <v>29</v>
      </c>
      <c r="I1113">
        <v>410</v>
      </c>
    </row>
    <row r="1114" spans="1:9" x14ac:dyDescent="0.25">
      <c r="A1114" t="s">
        <v>1223</v>
      </c>
      <c r="B1114" t="s">
        <v>36</v>
      </c>
      <c r="C1114" t="s">
        <v>60</v>
      </c>
      <c r="D1114">
        <v>70</v>
      </c>
      <c r="F1114" s="1">
        <v>44734</v>
      </c>
      <c r="G1114" t="s">
        <v>33</v>
      </c>
      <c r="H1114" t="s">
        <v>29</v>
      </c>
      <c r="I1114">
        <v>171</v>
      </c>
    </row>
    <row r="1115" spans="1:9" x14ac:dyDescent="0.25">
      <c r="A1115" t="s">
        <v>1222</v>
      </c>
      <c r="B1115" t="s">
        <v>46</v>
      </c>
      <c r="C1115" t="s">
        <v>91</v>
      </c>
      <c r="D1115">
        <v>55</v>
      </c>
      <c r="E1115">
        <v>0.17</v>
      </c>
      <c r="F1115" s="1">
        <v>44734</v>
      </c>
      <c r="G1115" t="s">
        <v>11</v>
      </c>
      <c r="H1115" t="s">
        <v>29</v>
      </c>
      <c r="I1115">
        <v>410</v>
      </c>
    </row>
    <row r="1116" spans="1:9" x14ac:dyDescent="0.25">
      <c r="A1116" t="s">
        <v>1224</v>
      </c>
      <c r="B1116" t="s">
        <v>27</v>
      </c>
      <c r="C1116" t="s">
        <v>96</v>
      </c>
      <c r="D1116">
        <v>50</v>
      </c>
      <c r="F1116" s="1">
        <v>44734</v>
      </c>
      <c r="G1116" t="s">
        <v>11</v>
      </c>
      <c r="H1116" t="s">
        <v>29</v>
      </c>
      <c r="I1116">
        <v>429</v>
      </c>
    </row>
    <row r="1117" spans="1:9" x14ac:dyDescent="0.25">
      <c r="A1117" t="s">
        <v>1225</v>
      </c>
      <c r="B1117" t="s">
        <v>39</v>
      </c>
      <c r="C1117" t="s">
        <v>94</v>
      </c>
      <c r="D1117">
        <v>35</v>
      </c>
      <c r="E1117">
        <v>7.0000000000000007E-2</v>
      </c>
      <c r="F1117" s="1">
        <v>44734</v>
      </c>
      <c r="G1117" t="s">
        <v>33</v>
      </c>
      <c r="H1117" t="s">
        <v>29</v>
      </c>
      <c r="I1117">
        <v>261</v>
      </c>
    </row>
    <row r="1118" spans="1:9" x14ac:dyDescent="0.25">
      <c r="A1118" t="s">
        <v>403</v>
      </c>
      <c r="B1118" t="s">
        <v>9</v>
      </c>
      <c r="C1118" t="s">
        <v>94</v>
      </c>
      <c r="D1118">
        <v>35</v>
      </c>
      <c r="E1118">
        <v>0.1</v>
      </c>
      <c r="F1118" s="1">
        <v>44734</v>
      </c>
      <c r="G1118" t="s">
        <v>72</v>
      </c>
      <c r="H1118" t="s">
        <v>29</v>
      </c>
      <c r="I1118">
        <v>515</v>
      </c>
    </row>
    <row r="1119" spans="1:9" x14ac:dyDescent="0.25">
      <c r="A1119" t="s">
        <v>358</v>
      </c>
      <c r="B1119" t="s">
        <v>305</v>
      </c>
      <c r="C1119" t="s">
        <v>291</v>
      </c>
      <c r="D1119">
        <v>30</v>
      </c>
      <c r="F1119" s="1">
        <v>44734</v>
      </c>
      <c r="G1119" t="s">
        <v>63</v>
      </c>
      <c r="H1119" t="s">
        <v>29</v>
      </c>
      <c r="I1119">
        <v>51</v>
      </c>
    </row>
    <row r="1120" spans="1:9" x14ac:dyDescent="0.25">
      <c r="A1120" t="s">
        <v>1226</v>
      </c>
      <c r="B1120" t="s">
        <v>144</v>
      </c>
      <c r="C1120" t="s">
        <v>41</v>
      </c>
      <c r="D1120">
        <v>23</v>
      </c>
      <c r="E1120">
        <v>0.16</v>
      </c>
      <c r="F1120" s="1">
        <v>44734</v>
      </c>
      <c r="G1120" t="s">
        <v>33</v>
      </c>
      <c r="H1120" t="s">
        <v>109</v>
      </c>
      <c r="I1120">
        <v>134</v>
      </c>
    </row>
    <row r="1121" spans="1:9" x14ac:dyDescent="0.25">
      <c r="A1121" t="s">
        <v>1227</v>
      </c>
      <c r="B1121" t="s">
        <v>574</v>
      </c>
      <c r="C1121" t="s">
        <v>10</v>
      </c>
      <c r="F1121" s="1">
        <v>44734</v>
      </c>
      <c r="G1121" t="s">
        <v>16</v>
      </c>
      <c r="H1121" t="s">
        <v>574</v>
      </c>
    </row>
    <row r="1122" spans="1:9" x14ac:dyDescent="0.25">
      <c r="A1122" t="s">
        <v>618</v>
      </c>
      <c r="B1122" t="s">
        <v>19</v>
      </c>
      <c r="C1122" t="s">
        <v>41</v>
      </c>
      <c r="E1122">
        <v>0.5</v>
      </c>
      <c r="F1122" s="1">
        <v>44734</v>
      </c>
      <c r="G1122" t="s">
        <v>202</v>
      </c>
      <c r="H1122" t="s">
        <v>22</v>
      </c>
      <c r="I1122">
        <v>13</v>
      </c>
    </row>
    <row r="1123" spans="1:9" x14ac:dyDescent="0.25">
      <c r="A1123" t="s">
        <v>1228</v>
      </c>
      <c r="B1123" t="s">
        <v>983</v>
      </c>
      <c r="C1123" t="s">
        <v>32</v>
      </c>
      <c r="D1123">
        <v>340</v>
      </c>
      <c r="E1123">
        <v>0.2</v>
      </c>
      <c r="F1123" s="1">
        <v>44733</v>
      </c>
      <c r="G1123" t="s">
        <v>63</v>
      </c>
      <c r="H1123" t="s">
        <v>148</v>
      </c>
      <c r="I1123">
        <v>460</v>
      </c>
    </row>
    <row r="1124" spans="1:9" x14ac:dyDescent="0.25">
      <c r="A1124" t="s">
        <v>1229</v>
      </c>
      <c r="B1124" t="s">
        <v>69</v>
      </c>
      <c r="C1124" t="s">
        <v>96</v>
      </c>
      <c r="D1124">
        <v>52</v>
      </c>
      <c r="E1124">
        <v>0</v>
      </c>
      <c r="F1124" s="1">
        <v>44733</v>
      </c>
      <c r="G1124" t="s">
        <v>11</v>
      </c>
      <c r="H1124" t="s">
        <v>29</v>
      </c>
      <c r="I1124">
        <v>279</v>
      </c>
    </row>
    <row r="1125" spans="1:9" x14ac:dyDescent="0.25">
      <c r="A1125" t="s">
        <v>1230</v>
      </c>
      <c r="B1125" t="s">
        <v>69</v>
      </c>
      <c r="C1125" t="s">
        <v>15</v>
      </c>
      <c r="D1125">
        <v>40</v>
      </c>
      <c r="E1125">
        <v>0.3</v>
      </c>
      <c r="F1125" s="1">
        <v>44733</v>
      </c>
      <c r="G1125" t="s">
        <v>16</v>
      </c>
      <c r="H1125" t="s">
        <v>29</v>
      </c>
      <c r="I1125">
        <v>40</v>
      </c>
    </row>
    <row r="1126" spans="1:9" x14ac:dyDescent="0.25">
      <c r="A1126" t="s">
        <v>1231</v>
      </c>
      <c r="B1126" t="s">
        <v>36</v>
      </c>
      <c r="C1126" t="s">
        <v>130</v>
      </c>
      <c r="D1126">
        <v>24</v>
      </c>
      <c r="E1126">
        <v>0.08</v>
      </c>
      <c r="F1126" s="1">
        <v>44733</v>
      </c>
      <c r="G1126" t="s">
        <v>72</v>
      </c>
      <c r="H1126" t="s">
        <v>29</v>
      </c>
      <c r="I1126">
        <v>248</v>
      </c>
    </row>
    <row r="1127" spans="1:9" x14ac:dyDescent="0.25">
      <c r="A1127" t="s">
        <v>1232</v>
      </c>
      <c r="B1127" t="s">
        <v>150</v>
      </c>
      <c r="C1127" t="s">
        <v>41</v>
      </c>
      <c r="E1127">
        <v>0.03</v>
      </c>
      <c r="F1127" s="1">
        <v>44733</v>
      </c>
      <c r="G1127" t="s">
        <v>33</v>
      </c>
      <c r="H1127" t="s">
        <v>152</v>
      </c>
      <c r="I1127">
        <v>202</v>
      </c>
    </row>
    <row r="1128" spans="1:9" x14ac:dyDescent="0.25">
      <c r="A1128" t="s">
        <v>1233</v>
      </c>
      <c r="B1128" t="s">
        <v>14</v>
      </c>
      <c r="C1128" t="s">
        <v>25</v>
      </c>
      <c r="E1128">
        <v>1</v>
      </c>
      <c r="F1128" s="1">
        <v>44733</v>
      </c>
      <c r="G1128" t="s">
        <v>202</v>
      </c>
      <c r="H1128" t="s">
        <v>17</v>
      </c>
      <c r="I1128">
        <v>0</v>
      </c>
    </row>
    <row r="1129" spans="1:9" x14ac:dyDescent="0.25">
      <c r="A1129" t="s">
        <v>1234</v>
      </c>
      <c r="B1129" t="s">
        <v>36</v>
      </c>
      <c r="C1129" t="s">
        <v>53</v>
      </c>
      <c r="E1129">
        <v>0.1</v>
      </c>
      <c r="F1129" s="1">
        <v>44733</v>
      </c>
      <c r="G1129" t="s">
        <v>33</v>
      </c>
      <c r="H1129" t="s">
        <v>29</v>
      </c>
      <c r="I1129">
        <v>109</v>
      </c>
    </row>
    <row r="1130" spans="1:9" x14ac:dyDescent="0.25">
      <c r="A1130" t="s">
        <v>439</v>
      </c>
      <c r="B1130" t="s">
        <v>205</v>
      </c>
      <c r="C1130" t="s">
        <v>28</v>
      </c>
      <c r="D1130">
        <v>600</v>
      </c>
      <c r="E1130">
        <v>0.3</v>
      </c>
      <c r="F1130" s="1">
        <v>44732</v>
      </c>
      <c r="G1130" t="s">
        <v>16</v>
      </c>
      <c r="H1130" t="s">
        <v>205</v>
      </c>
    </row>
    <row r="1131" spans="1:9" x14ac:dyDescent="0.25">
      <c r="A1131" t="s">
        <v>1235</v>
      </c>
      <c r="B1131" t="s">
        <v>36</v>
      </c>
      <c r="C1131" t="s">
        <v>43</v>
      </c>
      <c r="D1131">
        <v>101</v>
      </c>
      <c r="E1131">
        <v>1</v>
      </c>
      <c r="F1131" s="1">
        <v>44732</v>
      </c>
      <c r="G1131" t="s">
        <v>16</v>
      </c>
      <c r="H1131" t="s">
        <v>29</v>
      </c>
      <c r="I1131">
        <v>7</v>
      </c>
    </row>
    <row r="1132" spans="1:9" x14ac:dyDescent="0.25">
      <c r="A1132" t="s">
        <v>515</v>
      </c>
      <c r="B1132" t="s">
        <v>205</v>
      </c>
      <c r="C1132" t="s">
        <v>20</v>
      </c>
      <c r="D1132">
        <v>100</v>
      </c>
      <c r="E1132">
        <v>0.12</v>
      </c>
      <c r="F1132" s="1">
        <v>44732</v>
      </c>
      <c r="G1132" t="s">
        <v>74</v>
      </c>
      <c r="H1132" t="s">
        <v>205</v>
      </c>
      <c r="I1132">
        <v>1000</v>
      </c>
    </row>
    <row r="1133" spans="1:9" x14ac:dyDescent="0.25">
      <c r="A1133" t="s">
        <v>1236</v>
      </c>
      <c r="B1133" t="s">
        <v>1237</v>
      </c>
      <c r="C1133" t="s">
        <v>41</v>
      </c>
      <c r="D1133">
        <v>80</v>
      </c>
      <c r="E1133">
        <v>0.3</v>
      </c>
      <c r="F1133" s="1">
        <v>44732</v>
      </c>
      <c r="G1133" t="s">
        <v>16</v>
      </c>
      <c r="H1133" t="s">
        <v>17</v>
      </c>
      <c r="I1133">
        <v>12</v>
      </c>
    </row>
    <row r="1134" spans="1:9" x14ac:dyDescent="0.25">
      <c r="A1134" t="s">
        <v>1238</v>
      </c>
      <c r="B1134" t="s">
        <v>144</v>
      </c>
      <c r="C1134" t="s">
        <v>20</v>
      </c>
      <c r="D1134">
        <v>30</v>
      </c>
      <c r="E1134">
        <v>0.55000000000000004</v>
      </c>
      <c r="F1134" s="1">
        <v>44732</v>
      </c>
      <c r="G1134" t="s">
        <v>21</v>
      </c>
      <c r="H1134" t="s">
        <v>109</v>
      </c>
      <c r="I1134">
        <v>27</v>
      </c>
    </row>
    <row r="1135" spans="1:9" x14ac:dyDescent="0.25">
      <c r="A1135" t="s">
        <v>863</v>
      </c>
      <c r="B1135" t="s">
        <v>19</v>
      </c>
      <c r="C1135" t="s">
        <v>86</v>
      </c>
      <c r="D1135">
        <v>30</v>
      </c>
      <c r="E1135">
        <v>0.15</v>
      </c>
      <c r="F1135" s="1">
        <v>44732</v>
      </c>
      <c r="G1135" t="s">
        <v>33</v>
      </c>
      <c r="H1135" t="s">
        <v>22</v>
      </c>
      <c r="I1135">
        <v>145</v>
      </c>
    </row>
    <row r="1136" spans="1:9" x14ac:dyDescent="0.25">
      <c r="A1136" t="s">
        <v>1239</v>
      </c>
      <c r="B1136" t="s">
        <v>27</v>
      </c>
      <c r="C1136" t="s">
        <v>10</v>
      </c>
      <c r="E1136">
        <v>0.2</v>
      </c>
      <c r="F1136" s="1">
        <v>44732</v>
      </c>
      <c r="G1136" t="s">
        <v>16</v>
      </c>
      <c r="H1136" t="s">
        <v>29</v>
      </c>
      <c r="I1136">
        <v>32</v>
      </c>
    </row>
    <row r="1137" spans="1:9" x14ac:dyDescent="0.25">
      <c r="A1137" t="s">
        <v>439</v>
      </c>
      <c r="B1137" t="s">
        <v>205</v>
      </c>
      <c r="C1137" t="s">
        <v>28</v>
      </c>
      <c r="F1137" s="1">
        <v>44732</v>
      </c>
      <c r="G1137" t="s">
        <v>16</v>
      </c>
      <c r="H1137" t="s">
        <v>205</v>
      </c>
    </row>
    <row r="1138" spans="1:9" x14ac:dyDescent="0.25">
      <c r="A1138" t="s">
        <v>1240</v>
      </c>
      <c r="B1138" t="s">
        <v>24</v>
      </c>
      <c r="C1138" t="s">
        <v>20</v>
      </c>
      <c r="D1138">
        <v>191</v>
      </c>
      <c r="E1138">
        <v>0.3</v>
      </c>
      <c r="F1138" s="1">
        <v>44731</v>
      </c>
      <c r="G1138" t="s">
        <v>33</v>
      </c>
      <c r="H1138" t="s">
        <v>17</v>
      </c>
      <c r="I1138">
        <v>112</v>
      </c>
    </row>
    <row r="1139" spans="1:9" x14ac:dyDescent="0.25">
      <c r="A1139" t="s">
        <v>1241</v>
      </c>
      <c r="B1139" t="s">
        <v>520</v>
      </c>
      <c r="C1139" t="s">
        <v>28</v>
      </c>
      <c r="D1139">
        <v>9</v>
      </c>
      <c r="E1139">
        <v>0.05</v>
      </c>
      <c r="F1139" s="1">
        <v>44731</v>
      </c>
      <c r="G1139" t="s">
        <v>63</v>
      </c>
      <c r="H1139" t="s">
        <v>1197</v>
      </c>
      <c r="I1139">
        <v>30</v>
      </c>
    </row>
    <row r="1140" spans="1:9" x14ac:dyDescent="0.25">
      <c r="A1140" t="s">
        <v>644</v>
      </c>
      <c r="B1140" t="s">
        <v>14</v>
      </c>
      <c r="C1140" t="s">
        <v>25</v>
      </c>
      <c r="D1140">
        <v>150</v>
      </c>
      <c r="E1140">
        <v>0.03</v>
      </c>
      <c r="F1140" s="1">
        <v>44730</v>
      </c>
      <c r="G1140" t="s">
        <v>162</v>
      </c>
      <c r="H1140" t="s">
        <v>17</v>
      </c>
      <c r="I1140">
        <v>838</v>
      </c>
    </row>
    <row r="1141" spans="1:9" x14ac:dyDescent="0.25">
      <c r="A1141" t="s">
        <v>1242</v>
      </c>
      <c r="B1141" t="s">
        <v>303</v>
      </c>
      <c r="C1141" t="s">
        <v>37</v>
      </c>
      <c r="D1141">
        <v>150</v>
      </c>
      <c r="F1141" s="1">
        <v>44729</v>
      </c>
      <c r="G1141" t="s">
        <v>16</v>
      </c>
      <c r="H1141" t="s">
        <v>177</v>
      </c>
      <c r="I1141">
        <v>9400</v>
      </c>
    </row>
    <row r="1142" spans="1:9" x14ac:dyDescent="0.25">
      <c r="A1142" t="s">
        <v>274</v>
      </c>
      <c r="B1142" t="s">
        <v>275</v>
      </c>
      <c r="C1142" t="s">
        <v>32</v>
      </c>
      <c r="D1142">
        <v>69</v>
      </c>
      <c r="E1142">
        <v>0.13</v>
      </c>
      <c r="F1142" s="1">
        <v>44729</v>
      </c>
      <c r="G1142" t="s">
        <v>74</v>
      </c>
      <c r="H1142" t="s">
        <v>29</v>
      </c>
      <c r="I1142">
        <v>646</v>
      </c>
    </row>
    <row r="1143" spans="1:9" x14ac:dyDescent="0.25">
      <c r="A1143" t="s">
        <v>1243</v>
      </c>
      <c r="B1143" t="s">
        <v>264</v>
      </c>
      <c r="C1143" t="s">
        <v>91</v>
      </c>
      <c r="D1143">
        <v>16</v>
      </c>
      <c r="E1143">
        <v>0.2</v>
      </c>
      <c r="F1143" s="1">
        <v>44729</v>
      </c>
      <c r="G1143" t="s">
        <v>63</v>
      </c>
      <c r="H1143" t="s">
        <v>29</v>
      </c>
      <c r="I1143">
        <v>49</v>
      </c>
    </row>
    <row r="1144" spans="1:9" x14ac:dyDescent="0.25">
      <c r="A1144" t="s">
        <v>1244</v>
      </c>
      <c r="B1144" t="s">
        <v>27</v>
      </c>
      <c r="C1144" t="s">
        <v>41</v>
      </c>
      <c r="D1144">
        <v>50</v>
      </c>
      <c r="E1144">
        <v>0.05</v>
      </c>
      <c r="F1144" s="1">
        <v>44728</v>
      </c>
      <c r="G1144" t="s">
        <v>63</v>
      </c>
      <c r="H1144" t="s">
        <v>29</v>
      </c>
      <c r="I1144">
        <v>430</v>
      </c>
    </row>
    <row r="1145" spans="1:9" x14ac:dyDescent="0.25">
      <c r="A1145" t="s">
        <v>1245</v>
      </c>
      <c r="B1145" t="s">
        <v>36</v>
      </c>
      <c r="C1145" t="s">
        <v>60</v>
      </c>
      <c r="D1145">
        <v>45</v>
      </c>
      <c r="E1145">
        <v>0.15</v>
      </c>
      <c r="F1145" s="1">
        <v>44728</v>
      </c>
      <c r="G1145" t="s">
        <v>72</v>
      </c>
      <c r="H1145" t="s">
        <v>29</v>
      </c>
      <c r="I1145">
        <v>178</v>
      </c>
    </row>
    <row r="1146" spans="1:9" x14ac:dyDescent="0.25">
      <c r="A1146" t="s">
        <v>366</v>
      </c>
      <c r="B1146" t="s">
        <v>169</v>
      </c>
      <c r="C1146" t="s">
        <v>43</v>
      </c>
      <c r="D1146">
        <v>40</v>
      </c>
      <c r="F1146" s="1">
        <v>44728</v>
      </c>
      <c r="G1146" t="s">
        <v>16</v>
      </c>
      <c r="H1146" t="s">
        <v>17</v>
      </c>
      <c r="I1146">
        <v>1600</v>
      </c>
    </row>
    <row r="1147" spans="1:9" x14ac:dyDescent="0.25">
      <c r="A1147" t="s">
        <v>1246</v>
      </c>
      <c r="B1147" t="s">
        <v>264</v>
      </c>
      <c r="C1147" t="s">
        <v>43</v>
      </c>
      <c r="E1147">
        <v>0.5</v>
      </c>
      <c r="F1147" s="1">
        <v>44728</v>
      </c>
      <c r="G1147" t="s">
        <v>21</v>
      </c>
      <c r="H1147" t="s">
        <v>29</v>
      </c>
      <c r="I1147">
        <v>50</v>
      </c>
    </row>
    <row r="1148" spans="1:9" x14ac:dyDescent="0.25">
      <c r="A1148" t="s">
        <v>1247</v>
      </c>
      <c r="B1148" t="s">
        <v>114</v>
      </c>
      <c r="C1148" t="s">
        <v>20</v>
      </c>
      <c r="D1148">
        <v>250</v>
      </c>
      <c r="E1148">
        <v>0.17</v>
      </c>
      <c r="F1148" s="1">
        <v>44727</v>
      </c>
      <c r="G1148" t="s">
        <v>33</v>
      </c>
      <c r="H1148" t="s">
        <v>116</v>
      </c>
      <c r="I1148">
        <v>169</v>
      </c>
    </row>
    <row r="1149" spans="1:9" x14ac:dyDescent="0.25">
      <c r="A1149" t="s">
        <v>1248</v>
      </c>
      <c r="B1149" t="s">
        <v>144</v>
      </c>
      <c r="C1149" t="s">
        <v>32</v>
      </c>
      <c r="D1149">
        <v>159</v>
      </c>
      <c r="E1149">
        <v>0.13</v>
      </c>
      <c r="F1149" s="1">
        <v>44727</v>
      </c>
      <c r="G1149" t="s">
        <v>16</v>
      </c>
      <c r="H1149" t="s">
        <v>109</v>
      </c>
      <c r="I1149">
        <v>900</v>
      </c>
    </row>
    <row r="1150" spans="1:9" x14ac:dyDescent="0.25">
      <c r="A1150" t="s">
        <v>1249</v>
      </c>
      <c r="B1150" t="s">
        <v>36</v>
      </c>
      <c r="C1150" t="s">
        <v>41</v>
      </c>
      <c r="D1150">
        <v>150</v>
      </c>
      <c r="E1150">
        <v>0.1</v>
      </c>
      <c r="F1150" s="1">
        <v>44727</v>
      </c>
      <c r="G1150" t="s">
        <v>74</v>
      </c>
      <c r="H1150" t="s">
        <v>29</v>
      </c>
      <c r="I1150">
        <v>863</v>
      </c>
    </row>
    <row r="1151" spans="1:9" x14ac:dyDescent="0.25">
      <c r="A1151" t="s">
        <v>701</v>
      </c>
      <c r="B1151" t="s">
        <v>39</v>
      </c>
      <c r="C1151" t="s">
        <v>67</v>
      </c>
      <c r="D1151">
        <v>110</v>
      </c>
      <c r="E1151">
        <v>0.25</v>
      </c>
      <c r="F1151" s="1">
        <v>44727</v>
      </c>
      <c r="G1151" t="s">
        <v>72</v>
      </c>
      <c r="H1151" t="s">
        <v>29</v>
      </c>
      <c r="I1151">
        <v>213</v>
      </c>
    </row>
    <row r="1152" spans="1:9" x14ac:dyDescent="0.25">
      <c r="A1152" t="s">
        <v>1250</v>
      </c>
      <c r="B1152" t="s">
        <v>242</v>
      </c>
      <c r="C1152" t="s">
        <v>10</v>
      </c>
      <c r="D1152">
        <v>60</v>
      </c>
      <c r="E1152">
        <v>0.15</v>
      </c>
      <c r="F1152" s="1">
        <v>44727</v>
      </c>
      <c r="G1152" t="s">
        <v>16</v>
      </c>
      <c r="H1152" t="s">
        <v>243</v>
      </c>
      <c r="I1152">
        <v>65</v>
      </c>
    </row>
    <row r="1153" spans="1:9" x14ac:dyDescent="0.25">
      <c r="A1153" t="s">
        <v>1251</v>
      </c>
      <c r="B1153" t="s">
        <v>36</v>
      </c>
      <c r="C1153" t="s">
        <v>62</v>
      </c>
      <c r="D1153">
        <v>23</v>
      </c>
      <c r="E1153">
        <v>0.23</v>
      </c>
      <c r="F1153" s="1">
        <v>44727</v>
      </c>
      <c r="G1153" t="s">
        <v>63</v>
      </c>
      <c r="H1153" t="s">
        <v>29</v>
      </c>
      <c r="I1153">
        <v>83</v>
      </c>
    </row>
    <row r="1154" spans="1:9" x14ac:dyDescent="0.25">
      <c r="A1154" t="s">
        <v>1252</v>
      </c>
      <c r="B1154" t="s">
        <v>666</v>
      </c>
      <c r="C1154" t="s">
        <v>37</v>
      </c>
      <c r="D1154">
        <v>15</v>
      </c>
      <c r="F1154" s="1">
        <v>44727</v>
      </c>
      <c r="G1154" t="s">
        <v>16</v>
      </c>
      <c r="H1154" t="s">
        <v>775</v>
      </c>
      <c r="I1154">
        <v>7</v>
      </c>
    </row>
    <row r="1155" spans="1:9" x14ac:dyDescent="0.25">
      <c r="A1155" t="s">
        <v>1253</v>
      </c>
      <c r="B1155" t="s">
        <v>242</v>
      </c>
      <c r="C1155" t="s">
        <v>10</v>
      </c>
      <c r="D1155">
        <v>14</v>
      </c>
      <c r="E1155">
        <v>0.05</v>
      </c>
      <c r="F1155" s="1">
        <v>44727</v>
      </c>
      <c r="G1155" t="s">
        <v>74</v>
      </c>
      <c r="H1155" t="s">
        <v>243</v>
      </c>
      <c r="I1155">
        <v>223</v>
      </c>
    </row>
    <row r="1156" spans="1:9" x14ac:dyDescent="0.25">
      <c r="A1156" t="s">
        <v>1254</v>
      </c>
      <c r="B1156" t="s">
        <v>144</v>
      </c>
      <c r="C1156" t="s">
        <v>211</v>
      </c>
      <c r="D1156">
        <v>10</v>
      </c>
      <c r="E1156">
        <v>0.3</v>
      </c>
      <c r="F1156" s="1">
        <v>44727</v>
      </c>
      <c r="G1156" t="s">
        <v>21</v>
      </c>
      <c r="H1156" t="s">
        <v>109</v>
      </c>
      <c r="I1156">
        <v>20</v>
      </c>
    </row>
    <row r="1157" spans="1:9" x14ac:dyDescent="0.25">
      <c r="A1157" t="s">
        <v>1255</v>
      </c>
      <c r="B1157" t="s">
        <v>1256</v>
      </c>
      <c r="C1157" t="s">
        <v>25</v>
      </c>
      <c r="F1157" s="1">
        <v>44727</v>
      </c>
      <c r="G1157" t="s">
        <v>63</v>
      </c>
      <c r="H1157" t="s">
        <v>1257</v>
      </c>
      <c r="I1157">
        <v>93</v>
      </c>
    </row>
    <row r="1158" spans="1:9" x14ac:dyDescent="0.25">
      <c r="A1158" t="s">
        <v>1258</v>
      </c>
      <c r="B1158" t="s">
        <v>49</v>
      </c>
      <c r="C1158" t="s">
        <v>60</v>
      </c>
      <c r="E1158">
        <v>1</v>
      </c>
      <c r="F1158" s="1">
        <v>44727</v>
      </c>
      <c r="G1158" t="s">
        <v>63</v>
      </c>
      <c r="H1158" t="s">
        <v>29</v>
      </c>
      <c r="I1158">
        <v>44</v>
      </c>
    </row>
    <row r="1159" spans="1:9" x14ac:dyDescent="0.25">
      <c r="A1159" t="s">
        <v>229</v>
      </c>
      <c r="B1159" t="s">
        <v>36</v>
      </c>
      <c r="C1159" t="s">
        <v>28</v>
      </c>
      <c r="D1159">
        <v>1100</v>
      </c>
      <c r="E1159">
        <v>0.18</v>
      </c>
      <c r="F1159" s="1">
        <v>44726</v>
      </c>
      <c r="G1159" t="s">
        <v>11</v>
      </c>
      <c r="H1159" t="s">
        <v>29</v>
      </c>
      <c r="I1159">
        <v>549</v>
      </c>
    </row>
    <row r="1160" spans="1:9" x14ac:dyDescent="0.25">
      <c r="A1160" t="s">
        <v>622</v>
      </c>
      <c r="B1160" t="s">
        <v>49</v>
      </c>
      <c r="C1160" t="s">
        <v>60</v>
      </c>
      <c r="D1160">
        <v>470</v>
      </c>
      <c r="E1160">
        <v>0.08</v>
      </c>
      <c r="F1160" s="1">
        <v>44726</v>
      </c>
      <c r="G1160" t="s">
        <v>11</v>
      </c>
      <c r="H1160" t="s">
        <v>29</v>
      </c>
      <c r="I1160">
        <v>319</v>
      </c>
    </row>
    <row r="1161" spans="1:9" x14ac:dyDescent="0.25">
      <c r="A1161" t="s">
        <v>285</v>
      </c>
      <c r="B1161" t="s">
        <v>27</v>
      </c>
      <c r="C1161" t="s">
        <v>60</v>
      </c>
      <c r="D1161">
        <v>450</v>
      </c>
      <c r="E1161">
        <v>0.1</v>
      </c>
      <c r="F1161" s="1">
        <v>44726</v>
      </c>
      <c r="G1161" t="s">
        <v>11</v>
      </c>
      <c r="H1161" t="s">
        <v>29</v>
      </c>
      <c r="I1161">
        <v>1600</v>
      </c>
    </row>
    <row r="1162" spans="1:9" x14ac:dyDescent="0.25">
      <c r="A1162" t="s">
        <v>1259</v>
      </c>
      <c r="B1162" t="s">
        <v>147</v>
      </c>
      <c r="C1162" t="s">
        <v>43</v>
      </c>
      <c r="D1162">
        <v>75</v>
      </c>
      <c r="E1162">
        <v>0.15</v>
      </c>
      <c r="F1162" s="1">
        <v>44726</v>
      </c>
      <c r="G1162" t="s">
        <v>16</v>
      </c>
      <c r="H1162" t="s">
        <v>148</v>
      </c>
      <c r="I1162">
        <v>36</v>
      </c>
    </row>
    <row r="1163" spans="1:9" x14ac:dyDescent="0.25">
      <c r="A1163" t="s">
        <v>1260</v>
      </c>
      <c r="B1163" t="s">
        <v>301</v>
      </c>
      <c r="C1163" t="s">
        <v>43</v>
      </c>
      <c r="D1163">
        <v>50</v>
      </c>
      <c r="E1163">
        <v>0.33</v>
      </c>
      <c r="F1163" s="1">
        <v>44726</v>
      </c>
      <c r="G1163" t="s">
        <v>21</v>
      </c>
      <c r="H1163" t="s">
        <v>17</v>
      </c>
      <c r="I1163">
        <v>6</v>
      </c>
    </row>
    <row r="1164" spans="1:9" x14ac:dyDescent="0.25">
      <c r="A1164" t="s">
        <v>1261</v>
      </c>
      <c r="B1164" t="s">
        <v>150</v>
      </c>
      <c r="C1164" t="s">
        <v>50</v>
      </c>
      <c r="D1164">
        <v>30</v>
      </c>
      <c r="F1164" s="1">
        <v>44726</v>
      </c>
      <c r="G1164" t="s">
        <v>202</v>
      </c>
      <c r="H1164" t="s">
        <v>152</v>
      </c>
      <c r="I1164">
        <v>6</v>
      </c>
    </row>
    <row r="1165" spans="1:9" x14ac:dyDescent="0.25">
      <c r="A1165" t="s">
        <v>1262</v>
      </c>
      <c r="B1165" t="s">
        <v>103</v>
      </c>
      <c r="C1165" t="s">
        <v>28</v>
      </c>
      <c r="D1165">
        <v>24</v>
      </c>
      <c r="E1165">
        <v>0.1</v>
      </c>
      <c r="F1165" s="1">
        <v>44726</v>
      </c>
      <c r="G1165" t="s">
        <v>72</v>
      </c>
      <c r="H1165" t="s">
        <v>29</v>
      </c>
      <c r="I1165">
        <v>204</v>
      </c>
    </row>
    <row r="1166" spans="1:9" x14ac:dyDescent="0.25">
      <c r="A1166" t="s">
        <v>1263</v>
      </c>
      <c r="B1166" t="s">
        <v>150</v>
      </c>
      <c r="C1166" t="s">
        <v>32</v>
      </c>
      <c r="F1166" s="1">
        <v>44726</v>
      </c>
      <c r="G1166" t="s">
        <v>33</v>
      </c>
      <c r="H1166" t="s">
        <v>152</v>
      </c>
      <c r="I1166">
        <v>376</v>
      </c>
    </row>
    <row r="1167" spans="1:9" x14ac:dyDescent="0.25">
      <c r="A1167" t="s">
        <v>602</v>
      </c>
      <c r="B1167" t="s">
        <v>205</v>
      </c>
      <c r="C1167" t="s">
        <v>41</v>
      </c>
      <c r="F1167" s="1">
        <v>44726</v>
      </c>
      <c r="G1167" t="s">
        <v>16</v>
      </c>
      <c r="H1167" t="s">
        <v>205</v>
      </c>
    </row>
    <row r="1168" spans="1:9" x14ac:dyDescent="0.25">
      <c r="A1168" t="s">
        <v>493</v>
      </c>
      <c r="B1168" t="s">
        <v>27</v>
      </c>
      <c r="C1168" t="s">
        <v>28</v>
      </c>
      <c r="D1168">
        <v>250</v>
      </c>
      <c r="E1168">
        <v>0.2</v>
      </c>
      <c r="F1168" s="1">
        <v>44725</v>
      </c>
      <c r="G1168" t="s">
        <v>74</v>
      </c>
      <c r="H1168" t="s">
        <v>29</v>
      </c>
      <c r="I1168">
        <v>1000</v>
      </c>
    </row>
    <row r="1169" spans="1:9" x14ac:dyDescent="0.25">
      <c r="A1169" t="s">
        <v>1264</v>
      </c>
      <c r="B1169" t="s">
        <v>69</v>
      </c>
      <c r="C1169" t="s">
        <v>10</v>
      </c>
      <c r="D1169">
        <v>56</v>
      </c>
      <c r="E1169">
        <v>0.33</v>
      </c>
      <c r="F1169" s="1">
        <v>44725</v>
      </c>
      <c r="G1169" t="s">
        <v>63</v>
      </c>
      <c r="H1169" t="s">
        <v>29</v>
      </c>
      <c r="I1169">
        <v>65</v>
      </c>
    </row>
    <row r="1170" spans="1:9" x14ac:dyDescent="0.25">
      <c r="A1170" t="s">
        <v>675</v>
      </c>
      <c r="B1170" t="s">
        <v>36</v>
      </c>
      <c r="C1170" t="s">
        <v>25</v>
      </c>
      <c r="D1170">
        <v>33</v>
      </c>
      <c r="E1170">
        <v>0.4</v>
      </c>
      <c r="F1170" s="1">
        <v>44725</v>
      </c>
      <c r="G1170" t="s">
        <v>63</v>
      </c>
      <c r="H1170" t="s">
        <v>29</v>
      </c>
      <c r="I1170">
        <v>50</v>
      </c>
    </row>
    <row r="1171" spans="1:9" x14ac:dyDescent="0.25">
      <c r="A1171" t="s">
        <v>1265</v>
      </c>
      <c r="B1171" t="s">
        <v>103</v>
      </c>
      <c r="C1171" t="s">
        <v>115</v>
      </c>
      <c r="F1171" s="1">
        <v>44725</v>
      </c>
      <c r="G1171" t="s">
        <v>33</v>
      </c>
      <c r="H1171" t="s">
        <v>29</v>
      </c>
      <c r="I1171">
        <v>152</v>
      </c>
    </row>
    <row r="1172" spans="1:9" x14ac:dyDescent="0.25">
      <c r="A1172" t="s">
        <v>1266</v>
      </c>
      <c r="B1172" t="s">
        <v>39</v>
      </c>
      <c r="C1172" t="s">
        <v>62</v>
      </c>
      <c r="E1172">
        <v>0.12</v>
      </c>
      <c r="F1172" s="1">
        <v>44725</v>
      </c>
      <c r="G1172" t="s">
        <v>11</v>
      </c>
      <c r="H1172" t="s">
        <v>29</v>
      </c>
      <c r="I1172">
        <v>811</v>
      </c>
    </row>
    <row r="1173" spans="1:9" x14ac:dyDescent="0.25">
      <c r="A1173" t="s">
        <v>204</v>
      </c>
      <c r="B1173" t="s">
        <v>205</v>
      </c>
      <c r="C1173" t="s">
        <v>28</v>
      </c>
      <c r="D1173">
        <v>260</v>
      </c>
      <c r="E1173">
        <v>0.05</v>
      </c>
      <c r="F1173" s="1">
        <v>44722</v>
      </c>
      <c r="G1173" t="s">
        <v>16</v>
      </c>
      <c r="H1173" t="s">
        <v>205</v>
      </c>
      <c r="I1173">
        <v>156</v>
      </c>
    </row>
    <row r="1174" spans="1:9" x14ac:dyDescent="0.25">
      <c r="A1174" t="s">
        <v>1267</v>
      </c>
      <c r="B1174" t="s">
        <v>301</v>
      </c>
      <c r="C1174" t="s">
        <v>211</v>
      </c>
      <c r="D1174">
        <v>250</v>
      </c>
      <c r="E1174">
        <v>0.3</v>
      </c>
      <c r="F1174" s="1">
        <v>44722</v>
      </c>
      <c r="G1174" t="s">
        <v>74</v>
      </c>
      <c r="H1174" t="s">
        <v>17</v>
      </c>
      <c r="I1174">
        <v>150</v>
      </c>
    </row>
    <row r="1175" spans="1:9" x14ac:dyDescent="0.25">
      <c r="A1175" t="s">
        <v>1268</v>
      </c>
      <c r="B1175" t="s">
        <v>126</v>
      </c>
      <c r="C1175" t="s">
        <v>20</v>
      </c>
      <c r="D1175">
        <v>100</v>
      </c>
      <c r="E1175">
        <v>0.1</v>
      </c>
      <c r="F1175" s="1">
        <v>44722</v>
      </c>
      <c r="G1175" t="s">
        <v>16</v>
      </c>
      <c r="H1175" t="s">
        <v>127</v>
      </c>
      <c r="I1175">
        <v>1000</v>
      </c>
    </row>
    <row r="1176" spans="1:9" x14ac:dyDescent="0.25">
      <c r="A1176" t="s">
        <v>1269</v>
      </c>
      <c r="B1176" t="s">
        <v>147</v>
      </c>
      <c r="C1176" t="s">
        <v>43</v>
      </c>
      <c r="D1176">
        <v>60</v>
      </c>
      <c r="E1176">
        <v>0.2</v>
      </c>
      <c r="F1176" s="1">
        <v>44722</v>
      </c>
      <c r="G1176" t="s">
        <v>16</v>
      </c>
      <c r="H1176" t="s">
        <v>148</v>
      </c>
      <c r="I1176">
        <v>11</v>
      </c>
    </row>
    <row r="1177" spans="1:9" x14ac:dyDescent="0.25">
      <c r="A1177" t="s">
        <v>1270</v>
      </c>
      <c r="B1177" t="s">
        <v>123</v>
      </c>
      <c r="C1177" t="s">
        <v>32</v>
      </c>
      <c r="D1177">
        <v>45</v>
      </c>
      <c r="E1177">
        <v>0.15</v>
      </c>
      <c r="F1177" s="1">
        <v>44722</v>
      </c>
      <c r="G1177" t="s">
        <v>16</v>
      </c>
      <c r="H1177" t="s">
        <v>124</v>
      </c>
      <c r="I1177">
        <v>133</v>
      </c>
    </row>
    <row r="1178" spans="1:9" x14ac:dyDescent="0.25">
      <c r="A1178" t="s">
        <v>1271</v>
      </c>
      <c r="B1178" t="s">
        <v>69</v>
      </c>
      <c r="C1178" t="s">
        <v>32</v>
      </c>
      <c r="D1178">
        <v>20</v>
      </c>
      <c r="E1178">
        <v>0.08</v>
      </c>
      <c r="F1178" s="1">
        <v>44722</v>
      </c>
      <c r="G1178" t="s">
        <v>33</v>
      </c>
      <c r="H1178" t="s">
        <v>29</v>
      </c>
      <c r="I1178">
        <v>175</v>
      </c>
    </row>
    <row r="1179" spans="1:9" x14ac:dyDescent="0.25">
      <c r="A1179" t="s">
        <v>1272</v>
      </c>
      <c r="B1179" t="s">
        <v>49</v>
      </c>
      <c r="C1179" t="s">
        <v>60</v>
      </c>
      <c r="F1179" s="1">
        <v>44722</v>
      </c>
      <c r="G1179" t="s">
        <v>16</v>
      </c>
      <c r="H1179" t="s">
        <v>29</v>
      </c>
      <c r="I1179">
        <v>6</v>
      </c>
    </row>
    <row r="1180" spans="1:9" x14ac:dyDescent="0.25">
      <c r="A1180" t="s">
        <v>1273</v>
      </c>
      <c r="B1180" t="s">
        <v>1274</v>
      </c>
      <c r="C1180" t="s">
        <v>115</v>
      </c>
      <c r="F1180" s="1">
        <v>44722</v>
      </c>
      <c r="G1180" t="s">
        <v>63</v>
      </c>
      <c r="H1180" t="s">
        <v>29</v>
      </c>
      <c r="I1180">
        <v>22</v>
      </c>
    </row>
    <row r="1181" spans="1:9" x14ac:dyDescent="0.25">
      <c r="A1181" t="s">
        <v>1275</v>
      </c>
      <c r="B1181" t="s">
        <v>260</v>
      </c>
      <c r="C1181" t="s">
        <v>60</v>
      </c>
      <c r="E1181">
        <v>0.2</v>
      </c>
      <c r="F1181" s="1">
        <v>44722</v>
      </c>
      <c r="G1181" t="s">
        <v>16</v>
      </c>
      <c r="H1181" t="s">
        <v>177</v>
      </c>
      <c r="I1181">
        <v>2100</v>
      </c>
    </row>
    <row r="1182" spans="1:9" x14ac:dyDescent="0.25">
      <c r="A1182" t="s">
        <v>1276</v>
      </c>
      <c r="B1182" t="s">
        <v>129</v>
      </c>
      <c r="C1182" t="s">
        <v>91</v>
      </c>
      <c r="D1182">
        <v>950</v>
      </c>
      <c r="E1182">
        <v>0.25</v>
      </c>
      <c r="F1182" s="1">
        <v>44721</v>
      </c>
      <c r="G1182" t="s">
        <v>33</v>
      </c>
      <c r="H1182" t="s">
        <v>29</v>
      </c>
      <c r="I1182">
        <v>926</v>
      </c>
    </row>
    <row r="1183" spans="1:9" x14ac:dyDescent="0.25">
      <c r="A1183" t="s">
        <v>287</v>
      </c>
      <c r="B1183" t="s">
        <v>36</v>
      </c>
      <c r="C1183" t="s">
        <v>20</v>
      </c>
      <c r="D1183">
        <v>330</v>
      </c>
      <c r="E1183">
        <v>0.15</v>
      </c>
      <c r="F1183" s="1">
        <v>44721</v>
      </c>
      <c r="G1183" t="s">
        <v>11</v>
      </c>
      <c r="H1183" t="s">
        <v>29</v>
      </c>
      <c r="I1183">
        <v>79</v>
      </c>
    </row>
    <row r="1184" spans="1:9" x14ac:dyDescent="0.25">
      <c r="A1184" t="s">
        <v>1277</v>
      </c>
      <c r="B1184" t="s">
        <v>9</v>
      </c>
      <c r="C1184" t="s">
        <v>20</v>
      </c>
      <c r="D1184">
        <v>200</v>
      </c>
      <c r="E1184">
        <v>0.15</v>
      </c>
      <c r="F1184" s="1">
        <v>44721</v>
      </c>
      <c r="G1184" t="s">
        <v>16</v>
      </c>
      <c r="H1184" t="s">
        <v>12</v>
      </c>
    </row>
    <row r="1185" spans="1:9" x14ac:dyDescent="0.25">
      <c r="A1185" t="s">
        <v>723</v>
      </c>
      <c r="B1185" t="s">
        <v>49</v>
      </c>
      <c r="C1185" t="s">
        <v>211</v>
      </c>
      <c r="D1185">
        <v>90</v>
      </c>
      <c r="E1185">
        <v>7.0000000000000007E-2</v>
      </c>
      <c r="F1185" s="1">
        <v>44721</v>
      </c>
      <c r="G1185" t="s">
        <v>74</v>
      </c>
      <c r="H1185" t="s">
        <v>29</v>
      </c>
      <c r="I1185">
        <v>1100</v>
      </c>
    </row>
    <row r="1186" spans="1:9" x14ac:dyDescent="0.25">
      <c r="A1186" t="s">
        <v>1278</v>
      </c>
      <c r="B1186" t="s">
        <v>402</v>
      </c>
      <c r="C1186" t="s">
        <v>115</v>
      </c>
      <c r="D1186">
        <v>80</v>
      </c>
      <c r="E1186">
        <v>0.4</v>
      </c>
      <c r="F1186" s="1">
        <v>44721</v>
      </c>
      <c r="G1186" t="s">
        <v>63</v>
      </c>
      <c r="H1186" t="s">
        <v>29</v>
      </c>
      <c r="I1186">
        <v>82</v>
      </c>
    </row>
    <row r="1187" spans="1:9" x14ac:dyDescent="0.25">
      <c r="A1187" t="s">
        <v>1279</v>
      </c>
      <c r="B1187" t="s">
        <v>1280</v>
      </c>
      <c r="C1187" t="s">
        <v>20</v>
      </c>
      <c r="D1187">
        <v>70</v>
      </c>
      <c r="E1187">
        <v>0.05</v>
      </c>
      <c r="F1187" s="1">
        <v>44721</v>
      </c>
      <c r="G1187" t="s">
        <v>11</v>
      </c>
      <c r="H1187" t="s">
        <v>12</v>
      </c>
      <c r="I1187">
        <v>56</v>
      </c>
    </row>
    <row r="1188" spans="1:9" x14ac:dyDescent="0.25">
      <c r="A1188" t="s">
        <v>1281</v>
      </c>
      <c r="B1188" t="s">
        <v>39</v>
      </c>
      <c r="C1188" t="s">
        <v>20</v>
      </c>
      <c r="D1188">
        <v>40</v>
      </c>
      <c r="E1188">
        <v>1</v>
      </c>
      <c r="F1188" s="1">
        <v>44721</v>
      </c>
      <c r="G1188" t="s">
        <v>44</v>
      </c>
      <c r="H1188" t="s">
        <v>29</v>
      </c>
      <c r="I1188">
        <v>5</v>
      </c>
    </row>
    <row r="1189" spans="1:9" x14ac:dyDescent="0.25">
      <c r="A1189" t="s">
        <v>1282</v>
      </c>
      <c r="B1189" t="s">
        <v>205</v>
      </c>
      <c r="C1189" t="s">
        <v>32</v>
      </c>
      <c r="D1189">
        <v>31</v>
      </c>
      <c r="E1189">
        <v>0.14000000000000001</v>
      </c>
      <c r="F1189" s="1">
        <v>44721</v>
      </c>
      <c r="G1189" t="s">
        <v>72</v>
      </c>
      <c r="H1189" t="s">
        <v>205</v>
      </c>
      <c r="I1189">
        <v>61</v>
      </c>
    </row>
    <row r="1190" spans="1:9" x14ac:dyDescent="0.25">
      <c r="A1190" t="s">
        <v>1283</v>
      </c>
      <c r="B1190" t="s">
        <v>39</v>
      </c>
      <c r="C1190" t="s">
        <v>25</v>
      </c>
      <c r="D1190">
        <v>26</v>
      </c>
      <c r="E1190">
        <v>0.05</v>
      </c>
      <c r="F1190" s="1">
        <v>44721</v>
      </c>
      <c r="G1190" t="s">
        <v>33</v>
      </c>
      <c r="H1190" t="s">
        <v>29</v>
      </c>
      <c r="I1190">
        <v>100</v>
      </c>
    </row>
    <row r="1191" spans="1:9" x14ac:dyDescent="0.25">
      <c r="A1191" t="s">
        <v>1284</v>
      </c>
      <c r="B1191" t="s">
        <v>27</v>
      </c>
      <c r="C1191" t="s">
        <v>10</v>
      </c>
      <c r="E1191">
        <v>0.08</v>
      </c>
      <c r="F1191" s="1">
        <v>44721</v>
      </c>
      <c r="G1191" t="s">
        <v>33</v>
      </c>
      <c r="H1191" t="s">
        <v>29</v>
      </c>
      <c r="I1191">
        <v>22</v>
      </c>
    </row>
    <row r="1192" spans="1:9" x14ac:dyDescent="0.25">
      <c r="A1192" t="s">
        <v>1285</v>
      </c>
      <c r="B1192" t="s">
        <v>36</v>
      </c>
      <c r="C1192" t="s">
        <v>94</v>
      </c>
      <c r="E1192">
        <v>0.11</v>
      </c>
      <c r="F1192" s="1">
        <v>44721</v>
      </c>
      <c r="G1192" t="s">
        <v>63</v>
      </c>
      <c r="H1192" t="s">
        <v>29</v>
      </c>
      <c r="I1192">
        <v>197</v>
      </c>
    </row>
    <row r="1193" spans="1:9" x14ac:dyDescent="0.25">
      <c r="A1193" t="s">
        <v>1286</v>
      </c>
      <c r="B1193" t="s">
        <v>126</v>
      </c>
      <c r="C1193" t="s">
        <v>32</v>
      </c>
      <c r="F1193" s="1">
        <v>44721</v>
      </c>
      <c r="G1193" t="s">
        <v>33</v>
      </c>
      <c r="H1193" t="s">
        <v>127</v>
      </c>
      <c r="I1193">
        <v>1200</v>
      </c>
    </row>
    <row r="1194" spans="1:9" x14ac:dyDescent="0.25">
      <c r="A1194" t="s">
        <v>1287</v>
      </c>
      <c r="B1194" t="s">
        <v>36</v>
      </c>
      <c r="C1194" t="s">
        <v>101</v>
      </c>
      <c r="D1194">
        <v>250</v>
      </c>
      <c r="E1194">
        <v>0.21</v>
      </c>
      <c r="F1194" s="1">
        <v>44720</v>
      </c>
      <c r="G1194" t="s">
        <v>11</v>
      </c>
      <c r="H1194" t="s">
        <v>29</v>
      </c>
      <c r="I1194">
        <v>839</v>
      </c>
    </row>
    <row r="1195" spans="1:9" x14ac:dyDescent="0.25">
      <c r="A1195" t="s">
        <v>529</v>
      </c>
      <c r="B1195" t="s">
        <v>147</v>
      </c>
      <c r="C1195" t="s">
        <v>94</v>
      </c>
      <c r="D1195">
        <v>150</v>
      </c>
      <c r="F1195" s="1">
        <v>44720</v>
      </c>
      <c r="G1195" t="s">
        <v>74</v>
      </c>
      <c r="H1195" t="s">
        <v>148</v>
      </c>
      <c r="I1195">
        <v>1600</v>
      </c>
    </row>
    <row r="1196" spans="1:9" x14ac:dyDescent="0.25">
      <c r="A1196" t="s">
        <v>809</v>
      </c>
      <c r="B1196" t="s">
        <v>36</v>
      </c>
      <c r="C1196" t="s">
        <v>43</v>
      </c>
      <c r="D1196">
        <v>150</v>
      </c>
      <c r="E1196">
        <v>0.15</v>
      </c>
      <c r="F1196" s="1">
        <v>44720</v>
      </c>
      <c r="G1196" t="s">
        <v>72</v>
      </c>
      <c r="H1196" t="s">
        <v>29</v>
      </c>
      <c r="I1196">
        <v>255</v>
      </c>
    </row>
    <row r="1197" spans="1:9" x14ac:dyDescent="0.25">
      <c r="A1197" t="s">
        <v>1288</v>
      </c>
      <c r="B1197" t="s">
        <v>806</v>
      </c>
      <c r="C1197" t="s">
        <v>20</v>
      </c>
      <c r="D1197">
        <v>50</v>
      </c>
      <c r="E1197">
        <v>0.2</v>
      </c>
      <c r="F1197" s="1">
        <v>44720</v>
      </c>
      <c r="G1197" t="s">
        <v>16</v>
      </c>
      <c r="H1197" t="s">
        <v>807</v>
      </c>
      <c r="I1197">
        <v>26</v>
      </c>
    </row>
    <row r="1198" spans="1:9" x14ac:dyDescent="0.25">
      <c r="A1198" t="s">
        <v>1289</v>
      </c>
      <c r="B1198" t="s">
        <v>9</v>
      </c>
      <c r="C1198" t="s">
        <v>37</v>
      </c>
      <c r="E1198">
        <v>0.4</v>
      </c>
      <c r="F1198" s="1">
        <v>44720</v>
      </c>
      <c r="G1198" t="s">
        <v>16</v>
      </c>
      <c r="H1198" t="s">
        <v>12</v>
      </c>
      <c r="I1198">
        <v>24</v>
      </c>
    </row>
    <row r="1199" spans="1:9" x14ac:dyDescent="0.25">
      <c r="A1199" t="s">
        <v>122</v>
      </c>
      <c r="B1199" t="s">
        <v>123</v>
      </c>
      <c r="C1199" t="s">
        <v>94</v>
      </c>
      <c r="D1199">
        <v>750</v>
      </c>
      <c r="E1199">
        <v>0.15</v>
      </c>
      <c r="F1199" s="1">
        <v>44719</v>
      </c>
      <c r="G1199" t="s">
        <v>11</v>
      </c>
      <c r="H1199" t="s">
        <v>124</v>
      </c>
      <c r="I1199">
        <v>2000</v>
      </c>
    </row>
    <row r="1200" spans="1:9" x14ac:dyDescent="0.25">
      <c r="A1200" t="s">
        <v>122</v>
      </c>
      <c r="B1200" t="s">
        <v>123</v>
      </c>
      <c r="C1200" t="s">
        <v>94</v>
      </c>
      <c r="D1200">
        <v>750</v>
      </c>
      <c r="E1200">
        <v>0.15</v>
      </c>
      <c r="F1200" s="1">
        <v>44719</v>
      </c>
      <c r="G1200" t="s">
        <v>11</v>
      </c>
      <c r="H1200" t="s">
        <v>124</v>
      </c>
      <c r="I1200">
        <v>2000</v>
      </c>
    </row>
    <row r="1201" spans="1:9" x14ac:dyDescent="0.25">
      <c r="A1201" t="s">
        <v>882</v>
      </c>
      <c r="B1201" t="s">
        <v>14</v>
      </c>
      <c r="C1201" t="s">
        <v>32</v>
      </c>
      <c r="D1201">
        <v>180</v>
      </c>
      <c r="E1201">
        <v>0.15</v>
      </c>
      <c r="F1201" s="1">
        <v>44719</v>
      </c>
      <c r="G1201" t="s">
        <v>16</v>
      </c>
      <c r="H1201" t="s">
        <v>17</v>
      </c>
      <c r="I1201">
        <v>172</v>
      </c>
    </row>
    <row r="1202" spans="1:9" x14ac:dyDescent="0.25">
      <c r="A1202" t="s">
        <v>1290</v>
      </c>
      <c r="B1202" t="s">
        <v>341</v>
      </c>
      <c r="C1202" t="s">
        <v>15</v>
      </c>
      <c r="D1202">
        <v>150</v>
      </c>
      <c r="F1202" s="1">
        <v>44719</v>
      </c>
      <c r="G1202" t="s">
        <v>33</v>
      </c>
      <c r="H1202" t="s">
        <v>342</v>
      </c>
      <c r="I1202">
        <v>149</v>
      </c>
    </row>
    <row r="1203" spans="1:9" x14ac:dyDescent="0.25">
      <c r="A1203" t="s">
        <v>1291</v>
      </c>
      <c r="B1203" t="s">
        <v>69</v>
      </c>
      <c r="C1203" t="s">
        <v>94</v>
      </c>
      <c r="D1203">
        <v>138</v>
      </c>
      <c r="E1203">
        <v>0.23</v>
      </c>
      <c r="F1203" s="1">
        <v>44719</v>
      </c>
      <c r="G1203" t="s">
        <v>11</v>
      </c>
      <c r="H1203" t="s">
        <v>29</v>
      </c>
      <c r="I1203">
        <v>783</v>
      </c>
    </row>
    <row r="1204" spans="1:9" x14ac:dyDescent="0.25">
      <c r="A1204" t="s">
        <v>1292</v>
      </c>
      <c r="B1204" t="s">
        <v>46</v>
      </c>
      <c r="C1204" t="s">
        <v>91</v>
      </c>
      <c r="D1204">
        <v>130</v>
      </c>
      <c r="F1204" s="1">
        <v>44719</v>
      </c>
      <c r="G1204" t="s">
        <v>16</v>
      </c>
      <c r="H1204" t="s">
        <v>29</v>
      </c>
      <c r="I1204">
        <v>275</v>
      </c>
    </row>
    <row r="1205" spans="1:9" x14ac:dyDescent="0.25">
      <c r="A1205" t="s">
        <v>1293</v>
      </c>
      <c r="B1205" t="s">
        <v>36</v>
      </c>
      <c r="C1205" t="s">
        <v>20</v>
      </c>
      <c r="D1205">
        <v>40</v>
      </c>
      <c r="F1205" s="1">
        <v>44719</v>
      </c>
      <c r="G1205" t="s">
        <v>16</v>
      </c>
      <c r="H1205" t="s">
        <v>29</v>
      </c>
      <c r="I1205">
        <v>11</v>
      </c>
    </row>
    <row r="1206" spans="1:9" x14ac:dyDescent="0.25">
      <c r="A1206" t="s">
        <v>1294</v>
      </c>
      <c r="B1206" t="s">
        <v>36</v>
      </c>
      <c r="C1206" t="s">
        <v>32</v>
      </c>
      <c r="F1206" s="1">
        <v>44719</v>
      </c>
      <c r="G1206" t="s">
        <v>21</v>
      </c>
      <c r="H1206" t="s">
        <v>29</v>
      </c>
      <c r="I1206">
        <v>42</v>
      </c>
    </row>
    <row r="1207" spans="1:9" x14ac:dyDescent="0.25">
      <c r="A1207" t="s">
        <v>1295</v>
      </c>
      <c r="B1207" t="s">
        <v>36</v>
      </c>
      <c r="C1207" t="s">
        <v>32</v>
      </c>
      <c r="F1207" s="1">
        <v>44719</v>
      </c>
      <c r="G1207" t="s">
        <v>63</v>
      </c>
      <c r="H1207" t="s">
        <v>29</v>
      </c>
      <c r="I1207">
        <v>35</v>
      </c>
    </row>
    <row r="1208" spans="1:9" x14ac:dyDescent="0.25">
      <c r="A1208" t="s">
        <v>852</v>
      </c>
      <c r="B1208" t="s">
        <v>853</v>
      </c>
      <c r="C1208" t="s">
        <v>60</v>
      </c>
      <c r="E1208">
        <v>0.5</v>
      </c>
      <c r="F1208" s="1">
        <v>44719</v>
      </c>
      <c r="G1208" t="s">
        <v>21</v>
      </c>
      <c r="H1208" t="s">
        <v>854</v>
      </c>
      <c r="I1208">
        <v>33</v>
      </c>
    </row>
    <row r="1209" spans="1:9" x14ac:dyDescent="0.25">
      <c r="A1209" t="s">
        <v>1037</v>
      </c>
      <c r="B1209" t="s">
        <v>144</v>
      </c>
      <c r="C1209" t="s">
        <v>32</v>
      </c>
      <c r="D1209">
        <v>60</v>
      </c>
      <c r="F1209" s="1">
        <v>44718</v>
      </c>
      <c r="G1209" t="s">
        <v>33</v>
      </c>
      <c r="H1209" t="s">
        <v>109</v>
      </c>
      <c r="I1209">
        <v>681</v>
      </c>
    </row>
    <row r="1210" spans="1:9" x14ac:dyDescent="0.25">
      <c r="A1210" t="s">
        <v>1296</v>
      </c>
      <c r="B1210" t="s">
        <v>445</v>
      </c>
      <c r="C1210" t="s">
        <v>62</v>
      </c>
      <c r="D1210">
        <v>50</v>
      </c>
      <c r="E1210">
        <v>7.0000000000000007E-2</v>
      </c>
      <c r="F1210" s="1">
        <v>44718</v>
      </c>
      <c r="G1210" t="s">
        <v>72</v>
      </c>
      <c r="H1210" t="s">
        <v>29</v>
      </c>
      <c r="I1210">
        <v>603</v>
      </c>
    </row>
    <row r="1211" spans="1:9" x14ac:dyDescent="0.25">
      <c r="A1211" t="s">
        <v>1037</v>
      </c>
      <c r="B1211" t="s">
        <v>542</v>
      </c>
      <c r="C1211" t="s">
        <v>32</v>
      </c>
      <c r="F1211" s="1">
        <v>44718</v>
      </c>
      <c r="G1211" t="s">
        <v>33</v>
      </c>
      <c r="H1211" t="s">
        <v>543</v>
      </c>
      <c r="I1211">
        <v>681</v>
      </c>
    </row>
    <row r="1212" spans="1:9" x14ac:dyDescent="0.25">
      <c r="A1212" t="s">
        <v>1297</v>
      </c>
      <c r="B1212" t="s">
        <v>27</v>
      </c>
      <c r="C1212" t="s">
        <v>91</v>
      </c>
      <c r="E1212">
        <v>0.1</v>
      </c>
      <c r="F1212" s="1">
        <v>44718</v>
      </c>
      <c r="G1212" t="s">
        <v>72</v>
      </c>
      <c r="H1212" t="s">
        <v>29</v>
      </c>
      <c r="I1212">
        <v>259</v>
      </c>
    </row>
    <row r="1213" spans="1:9" x14ac:dyDescent="0.25">
      <c r="A1213" t="s">
        <v>1298</v>
      </c>
      <c r="B1213" t="s">
        <v>36</v>
      </c>
      <c r="C1213" t="s">
        <v>15</v>
      </c>
      <c r="E1213">
        <v>0.14000000000000001</v>
      </c>
      <c r="F1213" s="1">
        <v>44718</v>
      </c>
      <c r="G1213" t="s">
        <v>33</v>
      </c>
      <c r="H1213" t="s">
        <v>29</v>
      </c>
      <c r="I1213">
        <v>152</v>
      </c>
    </row>
    <row r="1214" spans="1:9" x14ac:dyDescent="0.25">
      <c r="A1214" t="s">
        <v>1299</v>
      </c>
      <c r="B1214" t="s">
        <v>169</v>
      </c>
      <c r="C1214" t="s">
        <v>25</v>
      </c>
      <c r="D1214">
        <v>40</v>
      </c>
      <c r="F1214" s="1">
        <v>44716</v>
      </c>
      <c r="G1214" t="s">
        <v>74</v>
      </c>
      <c r="H1214" t="s">
        <v>17</v>
      </c>
      <c r="I1214">
        <v>1200</v>
      </c>
    </row>
    <row r="1215" spans="1:9" x14ac:dyDescent="0.25">
      <c r="A1215" t="s">
        <v>1300</v>
      </c>
      <c r="B1215" t="s">
        <v>1301</v>
      </c>
      <c r="C1215" t="s">
        <v>37</v>
      </c>
      <c r="D1215">
        <v>60</v>
      </c>
      <c r="E1215">
        <v>0.2</v>
      </c>
      <c r="F1215" s="1">
        <v>44715</v>
      </c>
      <c r="G1215" t="s">
        <v>16</v>
      </c>
      <c r="H1215" t="s">
        <v>148</v>
      </c>
    </row>
    <row r="1216" spans="1:9" x14ac:dyDescent="0.25">
      <c r="A1216" t="s">
        <v>1302</v>
      </c>
      <c r="B1216" t="s">
        <v>36</v>
      </c>
      <c r="C1216" t="s">
        <v>37</v>
      </c>
      <c r="D1216">
        <v>23</v>
      </c>
      <c r="E1216">
        <v>0.22</v>
      </c>
      <c r="F1216" s="1">
        <v>44715</v>
      </c>
      <c r="G1216" t="s">
        <v>33</v>
      </c>
      <c r="H1216" t="s">
        <v>29</v>
      </c>
      <c r="I1216">
        <v>108</v>
      </c>
    </row>
    <row r="1217" spans="1:9" x14ac:dyDescent="0.25">
      <c r="A1217" t="s">
        <v>1303</v>
      </c>
      <c r="B1217" t="s">
        <v>27</v>
      </c>
      <c r="C1217" t="s">
        <v>41</v>
      </c>
      <c r="D1217">
        <v>21</v>
      </c>
      <c r="E1217">
        <v>0.15</v>
      </c>
      <c r="F1217" s="1">
        <v>44715</v>
      </c>
      <c r="G1217" t="s">
        <v>44</v>
      </c>
      <c r="H1217" t="s">
        <v>29</v>
      </c>
      <c r="I1217">
        <v>176</v>
      </c>
    </row>
    <row r="1218" spans="1:9" x14ac:dyDescent="0.25">
      <c r="A1218" t="s">
        <v>1304</v>
      </c>
      <c r="B1218" t="s">
        <v>19</v>
      </c>
      <c r="C1218" t="s">
        <v>86</v>
      </c>
      <c r="E1218">
        <v>0.25</v>
      </c>
      <c r="F1218" s="1">
        <v>44715</v>
      </c>
      <c r="G1218" t="s">
        <v>21</v>
      </c>
      <c r="H1218" t="s">
        <v>22</v>
      </c>
      <c r="I1218">
        <v>12</v>
      </c>
    </row>
    <row r="1219" spans="1:9" x14ac:dyDescent="0.25">
      <c r="A1219" t="s">
        <v>1305</v>
      </c>
      <c r="B1219" t="s">
        <v>36</v>
      </c>
      <c r="C1219" t="s">
        <v>37</v>
      </c>
      <c r="F1219" s="1">
        <v>44715</v>
      </c>
      <c r="G1219" t="s">
        <v>33</v>
      </c>
      <c r="H1219" t="s">
        <v>29</v>
      </c>
      <c r="I1219">
        <v>110</v>
      </c>
    </row>
    <row r="1220" spans="1:9" x14ac:dyDescent="0.25">
      <c r="A1220" t="s">
        <v>1306</v>
      </c>
      <c r="B1220" t="s">
        <v>66</v>
      </c>
      <c r="C1220" t="s">
        <v>94</v>
      </c>
      <c r="E1220">
        <v>0.1</v>
      </c>
      <c r="F1220" s="1">
        <v>44715</v>
      </c>
      <c r="G1220" t="s">
        <v>11</v>
      </c>
      <c r="H1220" t="s">
        <v>29</v>
      </c>
      <c r="I1220">
        <v>20200</v>
      </c>
    </row>
    <row r="1221" spans="1:9" x14ac:dyDescent="0.25">
      <c r="A1221" t="s">
        <v>261</v>
      </c>
      <c r="B1221" t="s">
        <v>36</v>
      </c>
      <c r="C1221" t="s">
        <v>43</v>
      </c>
      <c r="D1221">
        <v>250</v>
      </c>
      <c r="E1221">
        <v>0.08</v>
      </c>
      <c r="F1221" s="1">
        <v>44714</v>
      </c>
      <c r="G1221" t="s">
        <v>72</v>
      </c>
      <c r="H1221" t="s">
        <v>29</v>
      </c>
      <c r="I1221">
        <v>522</v>
      </c>
    </row>
    <row r="1222" spans="1:9" x14ac:dyDescent="0.25">
      <c r="A1222" t="s">
        <v>1307</v>
      </c>
      <c r="B1222" t="s">
        <v>147</v>
      </c>
      <c r="C1222" t="s">
        <v>41</v>
      </c>
      <c r="D1222">
        <v>170</v>
      </c>
      <c r="F1222" s="1">
        <v>44714</v>
      </c>
      <c r="G1222" t="s">
        <v>21</v>
      </c>
      <c r="H1222" t="s">
        <v>148</v>
      </c>
      <c r="I1222">
        <v>31</v>
      </c>
    </row>
    <row r="1223" spans="1:9" x14ac:dyDescent="0.25">
      <c r="A1223" t="s">
        <v>1308</v>
      </c>
      <c r="B1223" t="s">
        <v>27</v>
      </c>
      <c r="C1223" t="s">
        <v>32</v>
      </c>
      <c r="D1223">
        <v>170</v>
      </c>
      <c r="E1223">
        <v>0.25</v>
      </c>
      <c r="F1223" s="1">
        <v>44714</v>
      </c>
      <c r="G1223" t="s">
        <v>74</v>
      </c>
      <c r="H1223" t="s">
        <v>29</v>
      </c>
      <c r="I1223">
        <v>286</v>
      </c>
    </row>
    <row r="1224" spans="1:9" x14ac:dyDescent="0.25">
      <c r="A1224" t="s">
        <v>1309</v>
      </c>
      <c r="B1224" t="s">
        <v>24</v>
      </c>
      <c r="C1224" t="s">
        <v>151</v>
      </c>
      <c r="D1224">
        <v>140</v>
      </c>
      <c r="E1224">
        <v>0.5</v>
      </c>
      <c r="F1224" s="1">
        <v>44714</v>
      </c>
      <c r="G1224" t="s">
        <v>202</v>
      </c>
      <c r="H1224" t="s">
        <v>17</v>
      </c>
      <c r="I1224">
        <v>3</v>
      </c>
    </row>
    <row r="1225" spans="1:9" x14ac:dyDescent="0.25">
      <c r="A1225" t="s">
        <v>1310</v>
      </c>
      <c r="B1225" t="s">
        <v>135</v>
      </c>
      <c r="C1225" t="s">
        <v>15</v>
      </c>
      <c r="D1225">
        <v>100</v>
      </c>
      <c r="F1225" s="1">
        <v>44714</v>
      </c>
      <c r="G1225" t="s">
        <v>16</v>
      </c>
      <c r="H1225" t="s">
        <v>22</v>
      </c>
    </row>
    <row r="1226" spans="1:9" x14ac:dyDescent="0.25">
      <c r="A1226" t="s">
        <v>26</v>
      </c>
      <c r="B1226" t="s">
        <v>27</v>
      </c>
      <c r="C1226" t="s">
        <v>28</v>
      </c>
      <c r="D1226">
        <v>100</v>
      </c>
      <c r="E1226">
        <v>0.1</v>
      </c>
      <c r="F1226" s="1">
        <v>44714</v>
      </c>
      <c r="G1226" t="s">
        <v>16</v>
      </c>
      <c r="H1226" t="s">
        <v>29</v>
      </c>
      <c r="I1226">
        <v>423</v>
      </c>
    </row>
    <row r="1227" spans="1:9" x14ac:dyDescent="0.25">
      <c r="A1227" t="s">
        <v>1311</v>
      </c>
      <c r="B1227" t="s">
        <v>129</v>
      </c>
      <c r="C1227" t="s">
        <v>211</v>
      </c>
      <c r="D1227">
        <v>59</v>
      </c>
      <c r="E1227">
        <v>0.08</v>
      </c>
      <c r="F1227" s="1">
        <v>44714</v>
      </c>
      <c r="G1227" t="s">
        <v>72</v>
      </c>
      <c r="H1227" t="s">
        <v>29</v>
      </c>
      <c r="I1227">
        <v>325</v>
      </c>
    </row>
    <row r="1228" spans="1:9" x14ac:dyDescent="0.25">
      <c r="A1228" t="s">
        <v>1312</v>
      </c>
      <c r="B1228" t="s">
        <v>36</v>
      </c>
      <c r="C1228" t="s">
        <v>37</v>
      </c>
      <c r="D1228">
        <v>30</v>
      </c>
      <c r="E1228">
        <v>0.33</v>
      </c>
      <c r="F1228" s="1">
        <v>44714</v>
      </c>
      <c r="G1228" t="s">
        <v>63</v>
      </c>
      <c r="H1228" t="s">
        <v>29</v>
      </c>
      <c r="I1228">
        <v>76</v>
      </c>
    </row>
    <row r="1229" spans="1:9" x14ac:dyDescent="0.25">
      <c r="A1229" t="s">
        <v>1313</v>
      </c>
      <c r="B1229" t="s">
        <v>36</v>
      </c>
      <c r="C1229" t="s">
        <v>41</v>
      </c>
      <c r="D1229">
        <v>29</v>
      </c>
      <c r="F1229" s="1">
        <v>44714</v>
      </c>
      <c r="G1229" t="s">
        <v>21</v>
      </c>
      <c r="H1229" t="s">
        <v>29</v>
      </c>
      <c r="I1229">
        <v>28</v>
      </c>
    </row>
    <row r="1230" spans="1:9" x14ac:dyDescent="0.25">
      <c r="A1230" t="s">
        <v>1314</v>
      </c>
      <c r="B1230" t="s">
        <v>36</v>
      </c>
      <c r="C1230" t="s">
        <v>37</v>
      </c>
      <c r="D1230">
        <v>25</v>
      </c>
      <c r="E1230">
        <v>0.25</v>
      </c>
      <c r="F1230" s="1">
        <v>44714</v>
      </c>
      <c r="G1230" t="s">
        <v>33</v>
      </c>
      <c r="H1230" t="s">
        <v>29</v>
      </c>
      <c r="I1230">
        <v>197</v>
      </c>
    </row>
    <row r="1231" spans="1:9" x14ac:dyDescent="0.25">
      <c r="A1231" t="s">
        <v>1315</v>
      </c>
      <c r="B1231" t="s">
        <v>39</v>
      </c>
      <c r="C1231" t="s">
        <v>25</v>
      </c>
      <c r="F1231" s="1">
        <v>44714</v>
      </c>
      <c r="G1231" t="s">
        <v>16</v>
      </c>
      <c r="H1231" t="s">
        <v>29</v>
      </c>
      <c r="I1231">
        <v>37</v>
      </c>
    </row>
    <row r="1232" spans="1:9" x14ac:dyDescent="0.25">
      <c r="A1232" t="s">
        <v>1316</v>
      </c>
      <c r="B1232" t="s">
        <v>1317</v>
      </c>
      <c r="C1232" t="s">
        <v>37</v>
      </c>
      <c r="E1232">
        <v>1</v>
      </c>
      <c r="F1232" s="1">
        <v>44714</v>
      </c>
      <c r="G1232" t="s">
        <v>63</v>
      </c>
      <c r="H1232" t="s">
        <v>29</v>
      </c>
      <c r="I1232">
        <v>17</v>
      </c>
    </row>
    <row r="1233" spans="1:9" x14ac:dyDescent="0.25">
      <c r="A1233" t="s">
        <v>1318</v>
      </c>
      <c r="B1233" t="s">
        <v>1319</v>
      </c>
      <c r="C1233" t="s">
        <v>32</v>
      </c>
      <c r="F1233" s="1">
        <v>44714</v>
      </c>
      <c r="G1233" t="s">
        <v>63</v>
      </c>
      <c r="H1233" t="s">
        <v>1320</v>
      </c>
      <c r="I1233">
        <v>202</v>
      </c>
    </row>
    <row r="1234" spans="1:9" x14ac:dyDescent="0.25">
      <c r="A1234" t="s">
        <v>716</v>
      </c>
      <c r="B1234" t="s">
        <v>39</v>
      </c>
      <c r="C1234" t="s">
        <v>91</v>
      </c>
      <c r="D1234">
        <v>100</v>
      </c>
      <c r="E1234">
        <v>0.06</v>
      </c>
      <c r="F1234" s="1">
        <v>44713</v>
      </c>
      <c r="G1234" t="s">
        <v>47</v>
      </c>
      <c r="H1234" t="s">
        <v>29</v>
      </c>
      <c r="I1234">
        <v>750</v>
      </c>
    </row>
    <row r="1235" spans="1:9" x14ac:dyDescent="0.25">
      <c r="A1235" t="s">
        <v>1321</v>
      </c>
      <c r="B1235" t="s">
        <v>24</v>
      </c>
      <c r="C1235" t="s">
        <v>25</v>
      </c>
      <c r="D1235">
        <v>100</v>
      </c>
      <c r="E1235">
        <v>1</v>
      </c>
      <c r="F1235" s="1">
        <v>44713</v>
      </c>
      <c r="G1235" t="s">
        <v>202</v>
      </c>
      <c r="H1235" t="s">
        <v>17</v>
      </c>
      <c r="I1235">
        <v>2</v>
      </c>
    </row>
    <row r="1236" spans="1:9" x14ac:dyDescent="0.25">
      <c r="A1236" t="s">
        <v>895</v>
      </c>
      <c r="B1236" t="s">
        <v>147</v>
      </c>
      <c r="C1236" t="s">
        <v>28</v>
      </c>
      <c r="D1236">
        <v>90</v>
      </c>
      <c r="E1236">
        <v>0.12</v>
      </c>
      <c r="F1236" s="1">
        <v>44713</v>
      </c>
      <c r="G1236" t="s">
        <v>16</v>
      </c>
      <c r="H1236" t="s">
        <v>148</v>
      </c>
      <c r="I1236">
        <v>250</v>
      </c>
    </row>
    <row r="1237" spans="1:9" x14ac:dyDescent="0.25">
      <c r="A1237" t="s">
        <v>1322</v>
      </c>
      <c r="B1237" t="s">
        <v>123</v>
      </c>
      <c r="C1237" t="s">
        <v>32</v>
      </c>
      <c r="D1237">
        <v>65</v>
      </c>
      <c r="E1237">
        <v>0.1</v>
      </c>
      <c r="F1237" s="1">
        <v>44713</v>
      </c>
      <c r="G1237" t="s">
        <v>33</v>
      </c>
      <c r="H1237" t="s">
        <v>124</v>
      </c>
      <c r="I1237">
        <v>182</v>
      </c>
    </row>
    <row r="1238" spans="1:9" x14ac:dyDescent="0.25">
      <c r="A1238" t="s">
        <v>739</v>
      </c>
      <c r="B1238" t="s">
        <v>36</v>
      </c>
      <c r="C1238" t="s">
        <v>130</v>
      </c>
      <c r="D1238">
        <v>34</v>
      </c>
      <c r="E1238">
        <v>0.14000000000000001</v>
      </c>
      <c r="F1238" s="1">
        <v>44713</v>
      </c>
      <c r="G1238" t="s">
        <v>33</v>
      </c>
      <c r="H1238" t="s">
        <v>29</v>
      </c>
      <c r="I1238">
        <v>203</v>
      </c>
    </row>
    <row r="1239" spans="1:9" x14ac:dyDescent="0.25">
      <c r="A1239" t="s">
        <v>939</v>
      </c>
      <c r="B1239" t="s">
        <v>27</v>
      </c>
      <c r="C1239" t="s">
        <v>25</v>
      </c>
      <c r="D1239">
        <v>31</v>
      </c>
      <c r="F1239" s="1">
        <v>44713</v>
      </c>
      <c r="G1239" t="s">
        <v>16</v>
      </c>
      <c r="H1239" t="s">
        <v>29</v>
      </c>
      <c r="I1239">
        <v>136</v>
      </c>
    </row>
    <row r="1240" spans="1:9" x14ac:dyDescent="0.25">
      <c r="A1240" t="s">
        <v>1323</v>
      </c>
      <c r="B1240" t="s">
        <v>123</v>
      </c>
      <c r="C1240" t="s">
        <v>101</v>
      </c>
      <c r="D1240">
        <v>30</v>
      </c>
      <c r="E1240">
        <v>0.35</v>
      </c>
      <c r="F1240" s="1">
        <v>44713</v>
      </c>
      <c r="G1240" t="s">
        <v>63</v>
      </c>
      <c r="H1240" t="s">
        <v>124</v>
      </c>
      <c r="I1240">
        <v>32</v>
      </c>
    </row>
    <row r="1241" spans="1:9" x14ac:dyDescent="0.25">
      <c r="A1241" t="s">
        <v>1324</v>
      </c>
      <c r="B1241" t="s">
        <v>36</v>
      </c>
      <c r="C1241" t="s">
        <v>37</v>
      </c>
      <c r="D1241">
        <v>25</v>
      </c>
      <c r="F1241" s="1">
        <v>44713</v>
      </c>
      <c r="G1241" t="s">
        <v>72</v>
      </c>
      <c r="H1241" t="s">
        <v>29</v>
      </c>
      <c r="I1241">
        <v>202</v>
      </c>
    </row>
    <row r="1242" spans="1:9" x14ac:dyDescent="0.25">
      <c r="A1242" t="s">
        <v>750</v>
      </c>
      <c r="B1242" t="s">
        <v>36</v>
      </c>
      <c r="C1242" t="s">
        <v>60</v>
      </c>
      <c r="E1242">
        <v>0.1</v>
      </c>
      <c r="F1242" s="1">
        <v>44713</v>
      </c>
      <c r="G1242" t="s">
        <v>16</v>
      </c>
      <c r="H1242" t="s">
        <v>29</v>
      </c>
      <c r="I1242">
        <v>313</v>
      </c>
    </row>
    <row r="1243" spans="1:9" x14ac:dyDescent="0.25">
      <c r="A1243" t="s">
        <v>1325</v>
      </c>
      <c r="B1243" t="s">
        <v>1326</v>
      </c>
      <c r="C1243" t="s">
        <v>211</v>
      </c>
      <c r="E1243">
        <v>0.3</v>
      </c>
      <c r="F1243" s="1">
        <v>44713</v>
      </c>
      <c r="G1243" t="s">
        <v>202</v>
      </c>
      <c r="H1243" t="s">
        <v>1128</v>
      </c>
      <c r="I1243">
        <v>17</v>
      </c>
    </row>
    <row r="1244" spans="1:9" x14ac:dyDescent="0.25">
      <c r="A1244" t="s">
        <v>367</v>
      </c>
      <c r="B1244" t="s">
        <v>242</v>
      </c>
      <c r="C1244" t="s">
        <v>37</v>
      </c>
      <c r="D1244">
        <v>250</v>
      </c>
      <c r="E1244">
        <v>0.06</v>
      </c>
      <c r="F1244" s="1">
        <v>44712</v>
      </c>
      <c r="G1244" t="s">
        <v>11</v>
      </c>
      <c r="H1244" t="s">
        <v>243</v>
      </c>
    </row>
    <row r="1245" spans="1:9" x14ac:dyDescent="0.25">
      <c r="A1245" t="s">
        <v>1327</v>
      </c>
      <c r="B1245" t="s">
        <v>69</v>
      </c>
      <c r="C1245" t="s">
        <v>115</v>
      </c>
      <c r="D1245">
        <v>50</v>
      </c>
      <c r="F1245" s="1">
        <v>44712</v>
      </c>
      <c r="G1245" t="s">
        <v>33</v>
      </c>
      <c r="H1245" t="s">
        <v>29</v>
      </c>
      <c r="I1245">
        <v>85</v>
      </c>
    </row>
    <row r="1246" spans="1:9" x14ac:dyDescent="0.25">
      <c r="A1246" t="s">
        <v>1328</v>
      </c>
      <c r="B1246" t="s">
        <v>589</v>
      </c>
      <c r="C1246" t="s">
        <v>32</v>
      </c>
      <c r="D1246">
        <v>44</v>
      </c>
      <c r="E1246">
        <v>0.33</v>
      </c>
      <c r="F1246" s="1">
        <v>44712</v>
      </c>
      <c r="G1246" t="s">
        <v>21</v>
      </c>
      <c r="H1246" t="s">
        <v>29</v>
      </c>
      <c r="I1246">
        <v>110</v>
      </c>
    </row>
    <row r="1247" spans="1:9" x14ac:dyDescent="0.25">
      <c r="A1247" t="s">
        <v>1329</v>
      </c>
      <c r="B1247" t="s">
        <v>242</v>
      </c>
      <c r="C1247" t="s">
        <v>94</v>
      </c>
      <c r="D1247">
        <v>30</v>
      </c>
      <c r="F1247" s="1">
        <v>44712</v>
      </c>
      <c r="G1247" t="s">
        <v>21</v>
      </c>
      <c r="H1247" t="s">
        <v>243</v>
      </c>
      <c r="I1247">
        <v>49</v>
      </c>
    </row>
    <row r="1248" spans="1:9" x14ac:dyDescent="0.25">
      <c r="A1248" t="s">
        <v>1330</v>
      </c>
      <c r="B1248" t="s">
        <v>213</v>
      </c>
      <c r="C1248" t="s">
        <v>25</v>
      </c>
      <c r="D1248">
        <v>12</v>
      </c>
      <c r="E1248">
        <v>0.25</v>
      </c>
      <c r="F1248" s="1">
        <v>44712</v>
      </c>
      <c r="G1248" t="s">
        <v>21</v>
      </c>
      <c r="H1248" t="s">
        <v>29</v>
      </c>
      <c r="I1248">
        <v>26</v>
      </c>
    </row>
    <row r="1249" spans="1:9" x14ac:dyDescent="0.25">
      <c r="A1249" t="s">
        <v>725</v>
      </c>
      <c r="B1249" t="s">
        <v>36</v>
      </c>
      <c r="C1249" t="s">
        <v>43</v>
      </c>
      <c r="F1249" s="1">
        <v>44712</v>
      </c>
      <c r="G1249" t="s">
        <v>33</v>
      </c>
      <c r="H1249" t="s">
        <v>29</v>
      </c>
      <c r="I1249">
        <v>462</v>
      </c>
    </row>
    <row r="1250" spans="1:9" x14ac:dyDescent="0.25">
      <c r="A1250" t="s">
        <v>511</v>
      </c>
      <c r="B1250" t="s">
        <v>520</v>
      </c>
      <c r="C1250" t="s">
        <v>94</v>
      </c>
      <c r="D1250">
        <v>400</v>
      </c>
      <c r="E1250">
        <v>0.32</v>
      </c>
      <c r="F1250" s="1">
        <v>44711</v>
      </c>
      <c r="G1250" t="s">
        <v>11</v>
      </c>
      <c r="H1250" t="s">
        <v>1197</v>
      </c>
      <c r="I1250">
        <v>132</v>
      </c>
    </row>
    <row r="1251" spans="1:9" x14ac:dyDescent="0.25">
      <c r="A1251" t="s">
        <v>1331</v>
      </c>
      <c r="B1251" t="s">
        <v>14</v>
      </c>
      <c r="C1251" t="s">
        <v>37</v>
      </c>
      <c r="D1251">
        <v>100</v>
      </c>
      <c r="E1251">
        <v>0.1</v>
      </c>
      <c r="F1251" s="1">
        <v>44711</v>
      </c>
      <c r="G1251" t="s">
        <v>74</v>
      </c>
      <c r="H1251" t="s">
        <v>17</v>
      </c>
      <c r="I1251">
        <v>375</v>
      </c>
    </row>
    <row r="1252" spans="1:9" x14ac:dyDescent="0.25">
      <c r="A1252" t="s">
        <v>1332</v>
      </c>
      <c r="B1252" t="s">
        <v>147</v>
      </c>
      <c r="C1252" t="s">
        <v>32</v>
      </c>
      <c r="D1252">
        <v>100</v>
      </c>
      <c r="E1252">
        <v>0.03</v>
      </c>
      <c r="F1252" s="1">
        <v>44711</v>
      </c>
      <c r="G1252" t="s">
        <v>16</v>
      </c>
      <c r="H1252" t="s">
        <v>148</v>
      </c>
      <c r="I1252">
        <v>50</v>
      </c>
    </row>
    <row r="1253" spans="1:9" x14ac:dyDescent="0.25">
      <c r="A1253" t="s">
        <v>1333</v>
      </c>
      <c r="B1253" t="s">
        <v>36</v>
      </c>
      <c r="C1253" t="s">
        <v>53</v>
      </c>
      <c r="F1253" s="1">
        <v>44711</v>
      </c>
      <c r="G1253" t="s">
        <v>16</v>
      </c>
      <c r="H1253" t="s">
        <v>29</v>
      </c>
      <c r="I1253">
        <v>36</v>
      </c>
    </row>
    <row r="1254" spans="1:9" x14ac:dyDescent="0.25">
      <c r="A1254" t="s">
        <v>766</v>
      </c>
      <c r="B1254" t="s">
        <v>14</v>
      </c>
      <c r="C1254" t="s">
        <v>25</v>
      </c>
      <c r="D1254">
        <v>145</v>
      </c>
      <c r="E1254">
        <v>0.3</v>
      </c>
      <c r="F1254" s="1">
        <v>44708</v>
      </c>
      <c r="G1254" t="s">
        <v>21</v>
      </c>
      <c r="H1254" t="s">
        <v>17</v>
      </c>
      <c r="I1254">
        <v>17</v>
      </c>
    </row>
    <row r="1255" spans="1:9" x14ac:dyDescent="0.25">
      <c r="A1255" t="s">
        <v>1334</v>
      </c>
      <c r="B1255" t="s">
        <v>301</v>
      </c>
      <c r="C1255" t="s">
        <v>53</v>
      </c>
      <c r="D1255">
        <v>40</v>
      </c>
      <c r="F1255" s="1">
        <v>44708</v>
      </c>
      <c r="G1255" t="s">
        <v>21</v>
      </c>
      <c r="H1255" t="s">
        <v>17</v>
      </c>
      <c r="I1255">
        <v>23</v>
      </c>
    </row>
    <row r="1256" spans="1:9" x14ac:dyDescent="0.25">
      <c r="A1256" t="s">
        <v>1335</v>
      </c>
      <c r="B1256" t="s">
        <v>123</v>
      </c>
      <c r="C1256" t="s">
        <v>32</v>
      </c>
      <c r="D1256">
        <v>29</v>
      </c>
      <c r="E1256">
        <v>0.26</v>
      </c>
      <c r="F1256" s="1">
        <v>44708</v>
      </c>
      <c r="G1256" t="s">
        <v>16</v>
      </c>
      <c r="H1256" t="s">
        <v>124</v>
      </c>
      <c r="I1256">
        <v>118</v>
      </c>
    </row>
    <row r="1257" spans="1:9" x14ac:dyDescent="0.25">
      <c r="A1257" t="s">
        <v>1336</v>
      </c>
      <c r="B1257" t="s">
        <v>100</v>
      </c>
      <c r="C1257" t="s">
        <v>211</v>
      </c>
      <c r="F1257" s="1">
        <v>44708</v>
      </c>
      <c r="G1257" t="s">
        <v>16</v>
      </c>
      <c r="H1257" t="s">
        <v>29</v>
      </c>
      <c r="I1257">
        <v>46</v>
      </c>
    </row>
    <row r="1258" spans="1:9" x14ac:dyDescent="0.25">
      <c r="A1258" t="s">
        <v>1337</v>
      </c>
      <c r="B1258" t="s">
        <v>129</v>
      </c>
      <c r="C1258" t="s">
        <v>15</v>
      </c>
      <c r="F1258" s="1">
        <v>44708</v>
      </c>
      <c r="G1258" t="s">
        <v>33</v>
      </c>
      <c r="H1258" t="s">
        <v>29</v>
      </c>
      <c r="I1258">
        <v>120</v>
      </c>
    </row>
    <row r="1259" spans="1:9" x14ac:dyDescent="0.25">
      <c r="A1259" t="s">
        <v>1338</v>
      </c>
      <c r="B1259" t="s">
        <v>147</v>
      </c>
      <c r="C1259" t="s">
        <v>20</v>
      </c>
      <c r="D1259">
        <v>200</v>
      </c>
      <c r="E1259">
        <v>0.13</v>
      </c>
      <c r="F1259" s="1">
        <v>44707</v>
      </c>
      <c r="G1259" t="s">
        <v>11</v>
      </c>
      <c r="H1259" t="s">
        <v>148</v>
      </c>
      <c r="I1259">
        <v>365</v>
      </c>
    </row>
    <row r="1260" spans="1:9" x14ac:dyDescent="0.25">
      <c r="A1260" t="s">
        <v>473</v>
      </c>
      <c r="B1260" t="s">
        <v>81</v>
      </c>
      <c r="C1260" t="s">
        <v>28</v>
      </c>
      <c r="D1260">
        <v>80</v>
      </c>
      <c r="E1260">
        <v>0.11</v>
      </c>
      <c r="F1260" s="1">
        <v>44707</v>
      </c>
      <c r="G1260" t="s">
        <v>33</v>
      </c>
      <c r="H1260" t="s">
        <v>474</v>
      </c>
      <c r="I1260">
        <v>378</v>
      </c>
    </row>
    <row r="1261" spans="1:9" x14ac:dyDescent="0.25">
      <c r="A1261" t="s">
        <v>877</v>
      </c>
      <c r="B1261" t="s">
        <v>1339</v>
      </c>
      <c r="C1261" t="s">
        <v>41</v>
      </c>
      <c r="D1261">
        <v>80</v>
      </c>
      <c r="F1261" s="1">
        <v>44707</v>
      </c>
      <c r="G1261" t="s">
        <v>44</v>
      </c>
      <c r="H1261" t="s">
        <v>878</v>
      </c>
      <c r="I1261">
        <v>749</v>
      </c>
    </row>
    <row r="1262" spans="1:9" x14ac:dyDescent="0.25">
      <c r="A1262" t="s">
        <v>1340</v>
      </c>
      <c r="B1262" t="s">
        <v>123</v>
      </c>
      <c r="C1262" t="s">
        <v>37</v>
      </c>
      <c r="D1262">
        <v>50</v>
      </c>
      <c r="E1262">
        <v>0.02</v>
      </c>
      <c r="F1262" s="1">
        <v>44707</v>
      </c>
      <c r="G1262" t="s">
        <v>16</v>
      </c>
      <c r="H1262" t="s">
        <v>124</v>
      </c>
    </row>
    <row r="1263" spans="1:9" x14ac:dyDescent="0.25">
      <c r="A1263" t="s">
        <v>1341</v>
      </c>
      <c r="B1263" t="s">
        <v>36</v>
      </c>
      <c r="C1263" t="s">
        <v>91</v>
      </c>
      <c r="D1263">
        <v>300</v>
      </c>
      <c r="E1263">
        <v>0.2</v>
      </c>
      <c r="F1263" s="1">
        <v>44706</v>
      </c>
      <c r="G1263" t="s">
        <v>72</v>
      </c>
      <c r="H1263" t="s">
        <v>29</v>
      </c>
      <c r="I1263">
        <v>1900</v>
      </c>
    </row>
    <row r="1264" spans="1:9" x14ac:dyDescent="0.25">
      <c r="A1264" t="s">
        <v>1342</v>
      </c>
      <c r="B1264" t="s">
        <v>36</v>
      </c>
      <c r="C1264" t="s">
        <v>32</v>
      </c>
      <c r="D1264">
        <v>240</v>
      </c>
      <c r="E1264">
        <v>0.27</v>
      </c>
      <c r="F1264" s="1">
        <v>44706</v>
      </c>
      <c r="G1264" t="s">
        <v>74</v>
      </c>
      <c r="H1264" t="s">
        <v>29</v>
      </c>
      <c r="I1264">
        <v>1300</v>
      </c>
    </row>
    <row r="1265" spans="1:9" x14ac:dyDescent="0.25">
      <c r="A1265" t="s">
        <v>1343</v>
      </c>
      <c r="B1265" t="s">
        <v>69</v>
      </c>
      <c r="C1265" t="s">
        <v>32</v>
      </c>
      <c r="D1265">
        <v>75</v>
      </c>
      <c r="F1265" s="1">
        <v>44706</v>
      </c>
      <c r="G1265" t="s">
        <v>33</v>
      </c>
      <c r="H1265" t="s">
        <v>29</v>
      </c>
      <c r="I1265">
        <v>121</v>
      </c>
    </row>
    <row r="1266" spans="1:9" x14ac:dyDescent="0.25">
      <c r="A1266" t="s">
        <v>1344</v>
      </c>
      <c r="B1266" t="s">
        <v>126</v>
      </c>
      <c r="C1266" t="s">
        <v>32</v>
      </c>
      <c r="D1266">
        <v>50</v>
      </c>
      <c r="E1266">
        <v>0.25</v>
      </c>
      <c r="F1266" s="1">
        <v>44706</v>
      </c>
      <c r="G1266" t="s">
        <v>63</v>
      </c>
      <c r="H1266" t="s">
        <v>127</v>
      </c>
      <c r="I1266">
        <v>53</v>
      </c>
    </row>
    <row r="1267" spans="1:9" x14ac:dyDescent="0.25">
      <c r="A1267" t="s">
        <v>755</v>
      </c>
      <c r="B1267" t="s">
        <v>126</v>
      </c>
      <c r="C1267" t="s">
        <v>32</v>
      </c>
      <c r="D1267">
        <v>45</v>
      </c>
      <c r="E1267">
        <v>0.2</v>
      </c>
      <c r="F1267" s="1">
        <v>44706</v>
      </c>
      <c r="G1267" t="s">
        <v>63</v>
      </c>
      <c r="H1267" t="s">
        <v>127</v>
      </c>
      <c r="I1267">
        <v>42</v>
      </c>
    </row>
    <row r="1268" spans="1:9" x14ac:dyDescent="0.25">
      <c r="A1268" t="s">
        <v>1345</v>
      </c>
      <c r="B1268" t="s">
        <v>112</v>
      </c>
      <c r="C1268" t="s">
        <v>32</v>
      </c>
      <c r="D1268">
        <v>30</v>
      </c>
      <c r="E1268">
        <v>0.2</v>
      </c>
      <c r="F1268" s="1">
        <v>44706</v>
      </c>
      <c r="G1268" t="s">
        <v>63</v>
      </c>
      <c r="H1268" t="s">
        <v>29</v>
      </c>
      <c r="I1268">
        <v>70</v>
      </c>
    </row>
    <row r="1269" spans="1:9" x14ac:dyDescent="0.25">
      <c r="A1269" t="s">
        <v>1126</v>
      </c>
      <c r="B1269" t="s">
        <v>1127</v>
      </c>
      <c r="C1269" t="s">
        <v>211</v>
      </c>
      <c r="E1269">
        <v>0.31</v>
      </c>
      <c r="F1269" s="1">
        <v>44706</v>
      </c>
      <c r="G1269" t="s">
        <v>63</v>
      </c>
      <c r="H1269" t="s">
        <v>1128</v>
      </c>
      <c r="I1269">
        <v>109</v>
      </c>
    </row>
    <row r="1270" spans="1:9" x14ac:dyDescent="0.25">
      <c r="A1270" t="s">
        <v>1346</v>
      </c>
      <c r="B1270" t="s">
        <v>1347</v>
      </c>
      <c r="C1270" t="s">
        <v>41</v>
      </c>
      <c r="E1270">
        <v>0.14000000000000001</v>
      </c>
      <c r="F1270" s="1">
        <v>44706</v>
      </c>
      <c r="G1270" t="s">
        <v>74</v>
      </c>
      <c r="H1270" t="s">
        <v>1348</v>
      </c>
      <c r="I1270">
        <v>1800</v>
      </c>
    </row>
    <row r="1271" spans="1:9" x14ac:dyDescent="0.25">
      <c r="A1271" t="s">
        <v>1349</v>
      </c>
      <c r="B1271" t="s">
        <v>123</v>
      </c>
      <c r="C1271" t="s">
        <v>41</v>
      </c>
      <c r="E1271">
        <v>0.1</v>
      </c>
      <c r="F1271" s="1">
        <v>44706</v>
      </c>
      <c r="H1271" t="s">
        <v>124</v>
      </c>
      <c r="I1271">
        <v>300</v>
      </c>
    </row>
    <row r="1272" spans="1:9" x14ac:dyDescent="0.25">
      <c r="A1272" t="s">
        <v>1158</v>
      </c>
      <c r="B1272" t="s">
        <v>126</v>
      </c>
      <c r="C1272" t="s">
        <v>41</v>
      </c>
      <c r="D1272">
        <v>300</v>
      </c>
      <c r="E1272">
        <v>0.5</v>
      </c>
      <c r="F1272" s="1">
        <v>44705</v>
      </c>
      <c r="G1272" t="s">
        <v>33</v>
      </c>
      <c r="H1272" t="s">
        <v>127</v>
      </c>
      <c r="I1272">
        <v>1300</v>
      </c>
    </row>
    <row r="1273" spans="1:9" x14ac:dyDescent="0.25">
      <c r="A1273" t="s">
        <v>1011</v>
      </c>
      <c r="B1273" t="s">
        <v>341</v>
      </c>
      <c r="C1273" t="s">
        <v>25</v>
      </c>
      <c r="D1273">
        <v>200</v>
      </c>
      <c r="F1273" s="1">
        <v>44705</v>
      </c>
      <c r="G1273" t="s">
        <v>63</v>
      </c>
      <c r="H1273" t="s">
        <v>342</v>
      </c>
      <c r="I1273">
        <v>20</v>
      </c>
    </row>
    <row r="1274" spans="1:9" x14ac:dyDescent="0.25">
      <c r="A1274" t="s">
        <v>572</v>
      </c>
      <c r="B1274" t="s">
        <v>66</v>
      </c>
      <c r="C1274" t="s">
        <v>32</v>
      </c>
      <c r="D1274">
        <v>40</v>
      </c>
      <c r="F1274" s="1">
        <v>44705</v>
      </c>
      <c r="G1274" t="s">
        <v>72</v>
      </c>
      <c r="H1274" t="s">
        <v>29</v>
      </c>
      <c r="I1274">
        <v>256</v>
      </c>
    </row>
    <row r="1275" spans="1:9" x14ac:dyDescent="0.25">
      <c r="A1275" t="s">
        <v>826</v>
      </c>
      <c r="B1275" t="s">
        <v>9</v>
      </c>
      <c r="C1275" t="s">
        <v>32</v>
      </c>
      <c r="D1275">
        <v>700</v>
      </c>
      <c r="E1275">
        <v>0.1</v>
      </c>
      <c r="F1275" s="1">
        <v>44704</v>
      </c>
      <c r="G1275" t="s">
        <v>16</v>
      </c>
      <c r="H1275" t="s">
        <v>12</v>
      </c>
      <c r="I1275">
        <v>3700</v>
      </c>
    </row>
    <row r="1276" spans="1:9" x14ac:dyDescent="0.25">
      <c r="A1276" t="s">
        <v>1350</v>
      </c>
      <c r="B1276" t="s">
        <v>36</v>
      </c>
      <c r="C1276" t="s">
        <v>32</v>
      </c>
      <c r="D1276">
        <v>83</v>
      </c>
      <c r="F1276" s="1">
        <v>44704</v>
      </c>
      <c r="G1276" t="s">
        <v>11</v>
      </c>
      <c r="H1276" t="s">
        <v>29</v>
      </c>
      <c r="I1276">
        <v>216</v>
      </c>
    </row>
    <row r="1277" spans="1:9" x14ac:dyDescent="0.25">
      <c r="A1277" t="s">
        <v>1351</v>
      </c>
      <c r="B1277" t="s">
        <v>137</v>
      </c>
      <c r="C1277" t="s">
        <v>28</v>
      </c>
      <c r="D1277">
        <v>80</v>
      </c>
      <c r="E1277">
        <v>0.45</v>
      </c>
      <c r="F1277" s="1">
        <v>44704</v>
      </c>
      <c r="G1277" t="s">
        <v>21</v>
      </c>
      <c r="H1277" t="s">
        <v>138</v>
      </c>
      <c r="I1277">
        <v>11</v>
      </c>
    </row>
    <row r="1278" spans="1:9" x14ac:dyDescent="0.25">
      <c r="A1278" t="s">
        <v>1352</v>
      </c>
      <c r="B1278" t="s">
        <v>242</v>
      </c>
      <c r="C1278" t="s">
        <v>53</v>
      </c>
      <c r="D1278">
        <v>65</v>
      </c>
      <c r="E1278">
        <v>1</v>
      </c>
      <c r="F1278" s="1">
        <v>44704</v>
      </c>
      <c r="G1278" t="s">
        <v>21</v>
      </c>
      <c r="H1278" t="s">
        <v>243</v>
      </c>
      <c r="I1278">
        <v>16</v>
      </c>
    </row>
    <row r="1279" spans="1:9" x14ac:dyDescent="0.25">
      <c r="A1279" t="s">
        <v>1353</v>
      </c>
      <c r="B1279" t="s">
        <v>251</v>
      </c>
      <c r="C1279" t="s">
        <v>62</v>
      </c>
      <c r="D1279">
        <v>60</v>
      </c>
      <c r="E1279">
        <v>7.0000000000000007E-2</v>
      </c>
      <c r="F1279" s="1">
        <v>44704</v>
      </c>
      <c r="G1279" t="s">
        <v>33</v>
      </c>
      <c r="H1279" t="s">
        <v>29</v>
      </c>
      <c r="I1279">
        <v>537</v>
      </c>
    </row>
    <row r="1280" spans="1:9" x14ac:dyDescent="0.25">
      <c r="A1280" t="s">
        <v>1354</v>
      </c>
      <c r="B1280" t="s">
        <v>27</v>
      </c>
      <c r="C1280" t="s">
        <v>37</v>
      </c>
      <c r="D1280">
        <v>30</v>
      </c>
      <c r="E1280">
        <v>0.2</v>
      </c>
      <c r="F1280" s="1">
        <v>44704</v>
      </c>
      <c r="G1280" t="s">
        <v>63</v>
      </c>
      <c r="H1280" t="s">
        <v>29</v>
      </c>
      <c r="I1280">
        <v>33</v>
      </c>
    </row>
    <row r="1281" spans="1:9" x14ac:dyDescent="0.25">
      <c r="A1281" t="s">
        <v>1355</v>
      </c>
      <c r="B1281" t="s">
        <v>983</v>
      </c>
      <c r="C1281" t="s">
        <v>20</v>
      </c>
      <c r="F1281" s="1">
        <v>44704</v>
      </c>
      <c r="G1281" t="s">
        <v>74</v>
      </c>
      <c r="H1281" t="s">
        <v>148</v>
      </c>
      <c r="I1281">
        <v>322</v>
      </c>
    </row>
    <row r="1282" spans="1:9" x14ac:dyDescent="0.25">
      <c r="A1282" t="s">
        <v>1356</v>
      </c>
      <c r="B1282" t="s">
        <v>14</v>
      </c>
      <c r="C1282" t="s">
        <v>43</v>
      </c>
      <c r="D1282">
        <v>600</v>
      </c>
      <c r="E1282">
        <v>0.75</v>
      </c>
      <c r="F1282" s="1">
        <v>44702</v>
      </c>
      <c r="G1282" t="s">
        <v>33</v>
      </c>
      <c r="H1282" t="s">
        <v>17</v>
      </c>
      <c r="I1282">
        <v>97</v>
      </c>
    </row>
    <row r="1283" spans="1:9" x14ac:dyDescent="0.25">
      <c r="A1283" t="s">
        <v>1020</v>
      </c>
      <c r="B1283" t="s">
        <v>27</v>
      </c>
      <c r="C1283" t="s">
        <v>91</v>
      </c>
      <c r="D1283">
        <v>130</v>
      </c>
      <c r="E1283">
        <v>0.28000000000000003</v>
      </c>
      <c r="F1283" s="1">
        <v>44701</v>
      </c>
      <c r="G1283" t="s">
        <v>11</v>
      </c>
      <c r="H1283" t="s">
        <v>29</v>
      </c>
      <c r="I1283">
        <v>342</v>
      </c>
    </row>
    <row r="1284" spans="1:9" x14ac:dyDescent="0.25">
      <c r="A1284" t="s">
        <v>581</v>
      </c>
      <c r="B1284" t="s">
        <v>103</v>
      </c>
      <c r="C1284" t="s">
        <v>10</v>
      </c>
      <c r="D1284">
        <v>87</v>
      </c>
      <c r="E1284">
        <v>0.15</v>
      </c>
      <c r="F1284" s="1">
        <v>44701</v>
      </c>
      <c r="G1284" t="s">
        <v>63</v>
      </c>
      <c r="H1284" t="s">
        <v>29</v>
      </c>
      <c r="I1284">
        <v>174</v>
      </c>
    </row>
    <row r="1285" spans="1:9" x14ac:dyDescent="0.25">
      <c r="A1285" t="s">
        <v>920</v>
      </c>
      <c r="B1285" t="s">
        <v>36</v>
      </c>
      <c r="C1285" t="s">
        <v>37</v>
      </c>
      <c r="D1285">
        <v>70</v>
      </c>
      <c r="E1285">
        <v>0.1</v>
      </c>
      <c r="F1285" s="1">
        <v>44701</v>
      </c>
      <c r="G1285" t="s">
        <v>11</v>
      </c>
      <c r="H1285" t="s">
        <v>29</v>
      </c>
      <c r="I1285">
        <v>287</v>
      </c>
    </row>
    <row r="1286" spans="1:9" x14ac:dyDescent="0.25">
      <c r="A1286" t="s">
        <v>1357</v>
      </c>
      <c r="B1286" t="s">
        <v>24</v>
      </c>
      <c r="C1286" t="s">
        <v>94</v>
      </c>
      <c r="D1286">
        <v>600</v>
      </c>
      <c r="E1286">
        <v>0.06</v>
      </c>
      <c r="F1286" s="1">
        <v>44700</v>
      </c>
      <c r="G1286" t="s">
        <v>224</v>
      </c>
      <c r="H1286" t="s">
        <v>17</v>
      </c>
      <c r="I1286">
        <v>1300</v>
      </c>
    </row>
    <row r="1287" spans="1:9" x14ac:dyDescent="0.25">
      <c r="A1287" t="s">
        <v>396</v>
      </c>
      <c r="B1287" t="s">
        <v>14</v>
      </c>
      <c r="C1287" t="s">
        <v>25</v>
      </c>
      <c r="D1287">
        <v>424</v>
      </c>
      <c r="E1287">
        <v>7.0000000000000007E-2</v>
      </c>
      <c r="F1287" s="1">
        <v>44699</v>
      </c>
      <c r="G1287" t="s">
        <v>74</v>
      </c>
      <c r="H1287" t="s">
        <v>17</v>
      </c>
      <c r="I1287">
        <v>292</v>
      </c>
    </row>
    <row r="1288" spans="1:9" x14ac:dyDescent="0.25">
      <c r="A1288" t="s">
        <v>844</v>
      </c>
      <c r="B1288" t="s">
        <v>36</v>
      </c>
      <c r="C1288" t="s">
        <v>10</v>
      </c>
      <c r="D1288">
        <v>150</v>
      </c>
      <c r="E1288">
        <v>0.01</v>
      </c>
      <c r="F1288" s="1">
        <v>44698</v>
      </c>
      <c r="G1288" t="s">
        <v>11</v>
      </c>
      <c r="H1288" t="s">
        <v>29</v>
      </c>
      <c r="I1288">
        <v>121900</v>
      </c>
    </row>
    <row r="1289" spans="1:9" x14ac:dyDescent="0.25">
      <c r="A1289" t="s">
        <v>700</v>
      </c>
      <c r="B1289" t="s">
        <v>9</v>
      </c>
      <c r="C1289" t="s">
        <v>43</v>
      </c>
      <c r="D1289">
        <v>100</v>
      </c>
      <c r="E1289">
        <v>0.1</v>
      </c>
      <c r="F1289" s="1">
        <v>44698</v>
      </c>
      <c r="G1289" t="s">
        <v>72</v>
      </c>
      <c r="H1289" t="s">
        <v>12</v>
      </c>
      <c r="I1289">
        <v>568</v>
      </c>
    </row>
    <row r="1290" spans="1:9" x14ac:dyDescent="0.25">
      <c r="A1290" t="s">
        <v>1358</v>
      </c>
      <c r="B1290" t="s">
        <v>209</v>
      </c>
      <c r="C1290" t="s">
        <v>37</v>
      </c>
      <c r="D1290">
        <v>90</v>
      </c>
      <c r="E1290">
        <v>0.08</v>
      </c>
      <c r="F1290" s="1">
        <v>44698</v>
      </c>
      <c r="G1290" t="s">
        <v>33</v>
      </c>
      <c r="H1290" t="s">
        <v>29</v>
      </c>
      <c r="I1290">
        <v>195</v>
      </c>
    </row>
    <row r="1291" spans="1:9" x14ac:dyDescent="0.25">
      <c r="A1291" t="s">
        <v>1359</v>
      </c>
      <c r="B1291" t="s">
        <v>147</v>
      </c>
      <c r="C1291" t="s">
        <v>41</v>
      </c>
      <c r="D1291">
        <v>100</v>
      </c>
      <c r="E1291">
        <v>0.4</v>
      </c>
      <c r="F1291" s="1">
        <v>44697</v>
      </c>
      <c r="G1291" t="s">
        <v>21</v>
      </c>
      <c r="H1291" t="s">
        <v>29</v>
      </c>
      <c r="I1291">
        <v>29</v>
      </c>
    </row>
    <row r="1292" spans="1:9" x14ac:dyDescent="0.25">
      <c r="A1292" t="s">
        <v>1360</v>
      </c>
      <c r="B1292" t="s">
        <v>49</v>
      </c>
      <c r="C1292" t="s">
        <v>20</v>
      </c>
      <c r="F1292" s="1">
        <v>44697</v>
      </c>
      <c r="G1292" t="s">
        <v>44</v>
      </c>
      <c r="H1292" t="s">
        <v>29</v>
      </c>
      <c r="I1292">
        <v>194</v>
      </c>
    </row>
    <row r="1293" spans="1:9" x14ac:dyDescent="0.25">
      <c r="A1293" t="s">
        <v>1361</v>
      </c>
      <c r="B1293" t="s">
        <v>1362</v>
      </c>
      <c r="C1293" t="s">
        <v>20</v>
      </c>
      <c r="D1293">
        <v>400</v>
      </c>
      <c r="E1293">
        <v>0.4</v>
      </c>
      <c r="F1293" s="1">
        <v>44695</v>
      </c>
      <c r="G1293" t="s">
        <v>44</v>
      </c>
      <c r="H1293" t="s">
        <v>1363</v>
      </c>
      <c r="I1293">
        <v>60</v>
      </c>
    </row>
    <row r="1294" spans="1:9" x14ac:dyDescent="0.25">
      <c r="A1294" t="s">
        <v>949</v>
      </c>
      <c r="B1294" t="s">
        <v>27</v>
      </c>
      <c r="C1294" t="s">
        <v>43</v>
      </c>
      <c r="D1294">
        <v>24</v>
      </c>
      <c r="F1294" s="1">
        <v>44695</v>
      </c>
      <c r="G1294" t="s">
        <v>44</v>
      </c>
      <c r="H1294" t="s">
        <v>29</v>
      </c>
      <c r="I1294">
        <v>209</v>
      </c>
    </row>
    <row r="1295" spans="1:9" x14ac:dyDescent="0.25">
      <c r="A1295" t="s">
        <v>866</v>
      </c>
      <c r="B1295" t="s">
        <v>27</v>
      </c>
      <c r="C1295" t="s">
        <v>32</v>
      </c>
      <c r="D1295">
        <v>22</v>
      </c>
      <c r="F1295" s="1">
        <v>44694</v>
      </c>
      <c r="G1295" t="s">
        <v>72</v>
      </c>
      <c r="H1295" t="s">
        <v>29</v>
      </c>
      <c r="I1295">
        <v>130</v>
      </c>
    </row>
    <row r="1296" spans="1:9" x14ac:dyDescent="0.25">
      <c r="A1296" t="s">
        <v>1364</v>
      </c>
      <c r="B1296" t="s">
        <v>69</v>
      </c>
      <c r="C1296" t="s">
        <v>115</v>
      </c>
      <c r="E1296">
        <v>1</v>
      </c>
      <c r="F1296" s="1">
        <v>44694</v>
      </c>
      <c r="G1296" t="s">
        <v>63</v>
      </c>
      <c r="H1296" t="s">
        <v>29</v>
      </c>
    </row>
    <row r="1297" spans="1:9" x14ac:dyDescent="0.25">
      <c r="A1297" t="s">
        <v>1365</v>
      </c>
      <c r="B1297" t="s">
        <v>69</v>
      </c>
      <c r="C1297" t="s">
        <v>71</v>
      </c>
      <c r="D1297">
        <v>150</v>
      </c>
      <c r="F1297" s="1">
        <v>44693</v>
      </c>
      <c r="G1297" t="s">
        <v>33</v>
      </c>
      <c r="H1297" t="s">
        <v>29</v>
      </c>
      <c r="I1297">
        <v>619</v>
      </c>
    </row>
    <row r="1298" spans="1:9" x14ac:dyDescent="0.25">
      <c r="A1298" t="s">
        <v>1366</v>
      </c>
      <c r="B1298" t="s">
        <v>27</v>
      </c>
      <c r="C1298" t="s">
        <v>25</v>
      </c>
      <c r="D1298">
        <v>32</v>
      </c>
      <c r="F1298" s="1">
        <v>44693</v>
      </c>
      <c r="G1298" t="s">
        <v>21</v>
      </c>
      <c r="H1298" t="s">
        <v>29</v>
      </c>
      <c r="I1298">
        <v>37</v>
      </c>
    </row>
    <row r="1299" spans="1:9" x14ac:dyDescent="0.25">
      <c r="A1299" t="s">
        <v>1367</v>
      </c>
      <c r="B1299" t="s">
        <v>889</v>
      </c>
      <c r="C1299" t="s">
        <v>91</v>
      </c>
      <c r="F1299" s="1">
        <v>44693</v>
      </c>
      <c r="G1299" t="s">
        <v>44</v>
      </c>
      <c r="H1299" t="s">
        <v>29</v>
      </c>
      <c r="I1299">
        <v>29</v>
      </c>
    </row>
    <row r="1300" spans="1:9" x14ac:dyDescent="0.25">
      <c r="A1300" t="s">
        <v>937</v>
      </c>
      <c r="B1300" t="s">
        <v>39</v>
      </c>
      <c r="C1300" t="s">
        <v>53</v>
      </c>
      <c r="D1300">
        <v>70</v>
      </c>
      <c r="E1300">
        <v>7.0000000000000007E-2</v>
      </c>
      <c r="F1300" s="1">
        <v>44692</v>
      </c>
      <c r="G1300" t="s">
        <v>224</v>
      </c>
      <c r="H1300" t="s">
        <v>29</v>
      </c>
      <c r="I1300">
        <v>1000</v>
      </c>
    </row>
    <row r="1301" spans="1:9" x14ac:dyDescent="0.25">
      <c r="A1301" t="s">
        <v>184</v>
      </c>
      <c r="B1301" t="s">
        <v>185</v>
      </c>
      <c r="C1301" t="s">
        <v>94</v>
      </c>
      <c r="D1301">
        <v>2500</v>
      </c>
      <c r="E1301">
        <v>0.12</v>
      </c>
      <c r="F1301" s="1">
        <v>44691</v>
      </c>
      <c r="G1301" t="s">
        <v>11</v>
      </c>
      <c r="H1301" t="s">
        <v>29</v>
      </c>
      <c r="I1301">
        <v>1600</v>
      </c>
    </row>
    <row r="1302" spans="1:9" x14ac:dyDescent="0.25">
      <c r="A1302" t="s">
        <v>413</v>
      </c>
      <c r="B1302" t="s">
        <v>36</v>
      </c>
      <c r="C1302" t="s">
        <v>32</v>
      </c>
      <c r="D1302">
        <v>310</v>
      </c>
      <c r="E1302">
        <v>0.15</v>
      </c>
      <c r="F1302" s="1">
        <v>44691</v>
      </c>
      <c r="G1302" t="s">
        <v>11</v>
      </c>
      <c r="H1302" t="s">
        <v>29</v>
      </c>
      <c r="I1302">
        <v>679</v>
      </c>
    </row>
    <row r="1303" spans="1:9" x14ac:dyDescent="0.25">
      <c r="A1303" t="s">
        <v>976</v>
      </c>
      <c r="B1303" t="s">
        <v>123</v>
      </c>
      <c r="C1303" t="s">
        <v>101</v>
      </c>
      <c r="D1303">
        <v>200</v>
      </c>
      <c r="E1303">
        <v>0.33</v>
      </c>
      <c r="F1303" s="1">
        <v>44691</v>
      </c>
      <c r="G1303" t="s">
        <v>33</v>
      </c>
      <c r="H1303" t="s">
        <v>124</v>
      </c>
      <c r="I1303">
        <v>238</v>
      </c>
    </row>
    <row r="1304" spans="1:9" x14ac:dyDescent="0.25">
      <c r="A1304" t="s">
        <v>1020</v>
      </c>
      <c r="B1304" t="s">
        <v>27</v>
      </c>
      <c r="C1304" t="s">
        <v>91</v>
      </c>
      <c r="D1304">
        <v>30</v>
      </c>
      <c r="E1304">
        <v>0.06</v>
      </c>
      <c r="F1304" s="1">
        <v>44691</v>
      </c>
      <c r="G1304" t="s">
        <v>11</v>
      </c>
      <c r="H1304" t="s">
        <v>29</v>
      </c>
      <c r="I1304">
        <v>342</v>
      </c>
    </row>
    <row r="1305" spans="1:9" x14ac:dyDescent="0.25">
      <c r="A1305" t="s">
        <v>93</v>
      </c>
      <c r="B1305" t="s">
        <v>27</v>
      </c>
      <c r="C1305" t="s">
        <v>94</v>
      </c>
      <c r="D1305">
        <v>270</v>
      </c>
      <c r="E1305">
        <v>0.14000000000000001</v>
      </c>
      <c r="F1305" s="1">
        <v>44690</v>
      </c>
      <c r="G1305" t="s">
        <v>11</v>
      </c>
      <c r="H1305" t="s">
        <v>29</v>
      </c>
      <c r="I1305">
        <v>1300</v>
      </c>
    </row>
    <row r="1306" spans="1:9" x14ac:dyDescent="0.25">
      <c r="A1306" t="s">
        <v>1368</v>
      </c>
      <c r="B1306" t="s">
        <v>209</v>
      </c>
      <c r="C1306" t="s">
        <v>94</v>
      </c>
      <c r="D1306">
        <v>750</v>
      </c>
      <c r="E1306">
        <v>0.05</v>
      </c>
      <c r="F1306" s="1">
        <v>44687</v>
      </c>
      <c r="G1306" t="s">
        <v>16</v>
      </c>
      <c r="H1306" t="s">
        <v>29</v>
      </c>
      <c r="I1306">
        <v>1500</v>
      </c>
    </row>
    <row r="1307" spans="1:9" x14ac:dyDescent="0.25">
      <c r="A1307" t="s">
        <v>1369</v>
      </c>
      <c r="B1307" t="s">
        <v>1370</v>
      </c>
      <c r="C1307" t="s">
        <v>43</v>
      </c>
      <c r="D1307">
        <v>62</v>
      </c>
      <c r="F1307" s="1">
        <v>44687</v>
      </c>
      <c r="G1307" t="s">
        <v>44</v>
      </c>
      <c r="H1307" t="s">
        <v>29</v>
      </c>
      <c r="I1307">
        <v>0</v>
      </c>
    </row>
    <row r="1308" spans="1:9" x14ac:dyDescent="0.25">
      <c r="A1308" t="s">
        <v>396</v>
      </c>
      <c r="B1308" t="s">
        <v>14</v>
      </c>
      <c r="C1308" t="s">
        <v>25</v>
      </c>
      <c r="D1308">
        <v>200</v>
      </c>
      <c r="E1308">
        <v>0.03</v>
      </c>
      <c r="F1308" s="1">
        <v>44686</v>
      </c>
      <c r="G1308" t="s">
        <v>74</v>
      </c>
      <c r="H1308" t="s">
        <v>17</v>
      </c>
      <c r="I1308">
        <v>292</v>
      </c>
    </row>
    <row r="1309" spans="1:9" x14ac:dyDescent="0.25">
      <c r="A1309" t="s">
        <v>1082</v>
      </c>
      <c r="B1309" t="s">
        <v>36</v>
      </c>
      <c r="C1309" t="s">
        <v>130</v>
      </c>
      <c r="D1309">
        <v>90</v>
      </c>
      <c r="E1309">
        <v>0.1</v>
      </c>
      <c r="F1309" s="1">
        <v>44686</v>
      </c>
      <c r="G1309" t="s">
        <v>33</v>
      </c>
      <c r="H1309" t="s">
        <v>29</v>
      </c>
      <c r="I1309">
        <v>192</v>
      </c>
    </row>
    <row r="1310" spans="1:9" x14ac:dyDescent="0.25">
      <c r="A1310" t="s">
        <v>1008</v>
      </c>
      <c r="B1310" t="s">
        <v>36</v>
      </c>
      <c r="C1310" t="s">
        <v>25</v>
      </c>
      <c r="D1310">
        <v>72</v>
      </c>
      <c r="E1310">
        <v>0.25</v>
      </c>
      <c r="F1310" s="1">
        <v>44686</v>
      </c>
      <c r="G1310" t="s">
        <v>21</v>
      </c>
      <c r="H1310" t="s">
        <v>29</v>
      </c>
      <c r="I1310">
        <v>20</v>
      </c>
    </row>
    <row r="1311" spans="1:9" x14ac:dyDescent="0.25">
      <c r="A1311" t="s">
        <v>1371</v>
      </c>
      <c r="B1311" t="s">
        <v>19</v>
      </c>
      <c r="C1311" t="s">
        <v>41</v>
      </c>
      <c r="D1311">
        <v>300</v>
      </c>
      <c r="E1311">
        <v>1</v>
      </c>
      <c r="F1311" s="1">
        <v>44685</v>
      </c>
      <c r="G1311" t="s">
        <v>202</v>
      </c>
      <c r="H1311" t="s">
        <v>22</v>
      </c>
      <c r="I1311">
        <v>3</v>
      </c>
    </row>
    <row r="1312" spans="1:9" x14ac:dyDescent="0.25">
      <c r="A1312" t="s">
        <v>1372</v>
      </c>
      <c r="B1312" t="s">
        <v>39</v>
      </c>
      <c r="C1312" t="s">
        <v>86</v>
      </c>
      <c r="D1312">
        <v>97</v>
      </c>
      <c r="F1312" s="1">
        <v>44685</v>
      </c>
      <c r="G1312" t="s">
        <v>21</v>
      </c>
      <c r="H1312" t="s">
        <v>29</v>
      </c>
      <c r="I1312">
        <v>41</v>
      </c>
    </row>
    <row r="1313" spans="1:9" x14ac:dyDescent="0.25">
      <c r="A1313" t="s">
        <v>627</v>
      </c>
      <c r="B1313" t="s">
        <v>402</v>
      </c>
      <c r="C1313" t="s">
        <v>37</v>
      </c>
      <c r="D1313">
        <v>87</v>
      </c>
      <c r="E1313">
        <v>0.25</v>
      </c>
      <c r="F1313" s="1">
        <v>44685</v>
      </c>
      <c r="G1313" t="s">
        <v>16</v>
      </c>
      <c r="H1313" t="s">
        <v>29</v>
      </c>
      <c r="I1313">
        <v>165</v>
      </c>
    </row>
    <row r="1314" spans="1:9" x14ac:dyDescent="0.25">
      <c r="A1314" t="s">
        <v>1373</v>
      </c>
      <c r="B1314" t="s">
        <v>36</v>
      </c>
      <c r="C1314" t="s">
        <v>32</v>
      </c>
      <c r="D1314">
        <v>45</v>
      </c>
      <c r="E1314">
        <v>0.3</v>
      </c>
      <c r="F1314" s="1">
        <v>44685</v>
      </c>
      <c r="G1314" t="s">
        <v>21</v>
      </c>
      <c r="H1314" t="s">
        <v>29</v>
      </c>
      <c r="I1314">
        <v>64</v>
      </c>
    </row>
    <row r="1315" spans="1:9" x14ac:dyDescent="0.25">
      <c r="A1315" t="s">
        <v>1374</v>
      </c>
      <c r="B1315" t="s">
        <v>49</v>
      </c>
      <c r="C1315" t="s">
        <v>20</v>
      </c>
      <c r="D1315">
        <v>40</v>
      </c>
      <c r="F1315" s="1">
        <v>44685</v>
      </c>
      <c r="G1315" t="s">
        <v>21</v>
      </c>
      <c r="H1315" t="s">
        <v>29</v>
      </c>
      <c r="I1315">
        <v>7</v>
      </c>
    </row>
    <row r="1316" spans="1:9" x14ac:dyDescent="0.25">
      <c r="A1316" t="s">
        <v>1375</v>
      </c>
      <c r="B1316" t="s">
        <v>27</v>
      </c>
      <c r="C1316" t="s">
        <v>32</v>
      </c>
      <c r="D1316">
        <v>25</v>
      </c>
      <c r="F1316" s="1">
        <v>44685</v>
      </c>
      <c r="G1316" t="s">
        <v>33</v>
      </c>
      <c r="H1316" t="s">
        <v>29</v>
      </c>
      <c r="I1316">
        <v>128</v>
      </c>
    </row>
    <row r="1317" spans="1:9" x14ac:dyDescent="0.25">
      <c r="A1317" t="s">
        <v>1376</v>
      </c>
      <c r="B1317" t="s">
        <v>19</v>
      </c>
      <c r="C1317" t="s">
        <v>32</v>
      </c>
      <c r="E1317">
        <v>0.3</v>
      </c>
      <c r="F1317" s="1">
        <v>44685</v>
      </c>
      <c r="G1317" t="s">
        <v>16</v>
      </c>
      <c r="H1317" t="s">
        <v>22</v>
      </c>
      <c r="I1317">
        <v>45</v>
      </c>
    </row>
    <row r="1318" spans="1:9" x14ac:dyDescent="0.25">
      <c r="A1318" t="s">
        <v>1377</v>
      </c>
      <c r="B1318" t="s">
        <v>39</v>
      </c>
      <c r="C1318" t="s">
        <v>20</v>
      </c>
      <c r="F1318" s="1">
        <v>44683</v>
      </c>
      <c r="G1318" t="s">
        <v>16</v>
      </c>
      <c r="H1318" t="s">
        <v>29</v>
      </c>
      <c r="I1318">
        <v>3400</v>
      </c>
    </row>
    <row r="1319" spans="1:9" x14ac:dyDescent="0.25">
      <c r="A1319" t="s">
        <v>1378</v>
      </c>
      <c r="B1319" t="s">
        <v>242</v>
      </c>
      <c r="C1319" t="s">
        <v>41</v>
      </c>
      <c r="D1319">
        <v>500</v>
      </c>
      <c r="E1319">
        <v>0.67</v>
      </c>
      <c r="F1319" s="1">
        <v>44682</v>
      </c>
      <c r="G1319" t="s">
        <v>63</v>
      </c>
      <c r="H1319" t="s">
        <v>243</v>
      </c>
      <c r="I1319">
        <v>45</v>
      </c>
    </row>
    <row r="1320" spans="1:9" x14ac:dyDescent="0.25">
      <c r="A1320" t="s">
        <v>767</v>
      </c>
      <c r="B1320" t="s">
        <v>27</v>
      </c>
      <c r="C1320" t="s">
        <v>43</v>
      </c>
      <c r="D1320">
        <v>495</v>
      </c>
      <c r="F1320" s="1">
        <v>44680</v>
      </c>
      <c r="G1320" t="s">
        <v>47</v>
      </c>
      <c r="H1320" t="s">
        <v>29</v>
      </c>
      <c r="I1320">
        <v>657</v>
      </c>
    </row>
    <row r="1321" spans="1:9" x14ac:dyDescent="0.25">
      <c r="A1321" t="s">
        <v>1379</v>
      </c>
      <c r="B1321" t="s">
        <v>36</v>
      </c>
      <c r="C1321" t="s">
        <v>25</v>
      </c>
      <c r="D1321">
        <v>150</v>
      </c>
      <c r="E1321">
        <v>0.19</v>
      </c>
      <c r="F1321" s="1">
        <v>44679</v>
      </c>
      <c r="G1321" t="s">
        <v>72</v>
      </c>
      <c r="H1321" t="s">
        <v>29</v>
      </c>
      <c r="I1321">
        <v>130</v>
      </c>
    </row>
    <row r="1322" spans="1:9" x14ac:dyDescent="0.25">
      <c r="A1322" t="s">
        <v>844</v>
      </c>
      <c r="B1322" t="s">
        <v>36</v>
      </c>
      <c r="C1322" t="s">
        <v>10</v>
      </c>
      <c r="D1322">
        <v>25</v>
      </c>
      <c r="F1322" s="1">
        <v>44679</v>
      </c>
      <c r="G1322" t="s">
        <v>11</v>
      </c>
      <c r="H1322" t="s">
        <v>29</v>
      </c>
      <c r="I1322">
        <v>121900</v>
      </c>
    </row>
    <row r="1323" spans="1:9" x14ac:dyDescent="0.25">
      <c r="A1323" t="s">
        <v>1380</v>
      </c>
      <c r="B1323" t="s">
        <v>129</v>
      </c>
      <c r="C1323" t="s">
        <v>71</v>
      </c>
      <c r="D1323">
        <v>50</v>
      </c>
      <c r="F1323" s="1">
        <v>44678</v>
      </c>
      <c r="G1323" t="s">
        <v>16</v>
      </c>
      <c r="H1323" t="s">
        <v>29</v>
      </c>
    </row>
    <row r="1324" spans="1:9" x14ac:dyDescent="0.25">
      <c r="A1324" t="s">
        <v>1019</v>
      </c>
      <c r="B1324" t="s">
        <v>36</v>
      </c>
      <c r="C1324" t="s">
        <v>32</v>
      </c>
      <c r="D1324">
        <v>340</v>
      </c>
      <c r="E1324">
        <v>0.09</v>
      </c>
      <c r="F1324" s="1">
        <v>44677</v>
      </c>
      <c r="G1324" t="s">
        <v>11</v>
      </c>
      <c r="H1324" t="s">
        <v>29</v>
      </c>
      <c r="I1324">
        <v>5600</v>
      </c>
    </row>
    <row r="1325" spans="1:9" x14ac:dyDescent="0.25">
      <c r="A1325" t="s">
        <v>1238</v>
      </c>
      <c r="B1325" t="s">
        <v>144</v>
      </c>
      <c r="C1325" t="s">
        <v>20</v>
      </c>
      <c r="D1325">
        <v>29</v>
      </c>
      <c r="E1325">
        <v>0.34</v>
      </c>
      <c r="F1325" s="1">
        <v>44677</v>
      </c>
      <c r="G1325" t="s">
        <v>21</v>
      </c>
      <c r="H1325" t="s">
        <v>109</v>
      </c>
      <c r="I1325">
        <v>27</v>
      </c>
    </row>
    <row r="1326" spans="1:9" x14ac:dyDescent="0.25">
      <c r="A1326" t="s">
        <v>1381</v>
      </c>
      <c r="B1326" t="s">
        <v>27</v>
      </c>
      <c r="C1326" t="s">
        <v>15</v>
      </c>
      <c r="D1326">
        <v>22</v>
      </c>
      <c r="F1326" s="1">
        <v>44676</v>
      </c>
      <c r="G1326" t="s">
        <v>63</v>
      </c>
      <c r="H1326" t="s">
        <v>29</v>
      </c>
      <c r="I1326">
        <v>58</v>
      </c>
    </row>
    <row r="1327" spans="1:9" x14ac:dyDescent="0.25">
      <c r="A1327" t="s">
        <v>1382</v>
      </c>
      <c r="B1327" t="s">
        <v>303</v>
      </c>
      <c r="C1327" t="s">
        <v>37</v>
      </c>
      <c r="D1327">
        <v>180</v>
      </c>
      <c r="E1327">
        <v>0.09</v>
      </c>
      <c r="F1327" s="1">
        <v>44672</v>
      </c>
      <c r="G1327" t="s">
        <v>74</v>
      </c>
      <c r="H1327" t="s">
        <v>177</v>
      </c>
      <c r="I1327">
        <v>917</v>
      </c>
    </row>
    <row r="1328" spans="1:9" x14ac:dyDescent="0.25">
      <c r="A1328" t="s">
        <v>1383</v>
      </c>
      <c r="B1328" t="s">
        <v>147</v>
      </c>
      <c r="C1328" t="s">
        <v>20</v>
      </c>
      <c r="D1328">
        <v>260</v>
      </c>
      <c r="E1328">
        <v>0.3</v>
      </c>
      <c r="F1328" s="1">
        <v>44671</v>
      </c>
      <c r="G1328" t="s">
        <v>72</v>
      </c>
      <c r="H1328" t="s">
        <v>148</v>
      </c>
      <c r="I1328">
        <v>502</v>
      </c>
    </row>
    <row r="1329" spans="1:9" x14ac:dyDescent="0.25">
      <c r="A1329" t="s">
        <v>1384</v>
      </c>
      <c r="B1329" t="s">
        <v>27</v>
      </c>
      <c r="C1329" t="s">
        <v>32</v>
      </c>
      <c r="D1329">
        <v>52</v>
      </c>
      <c r="F1329" s="1">
        <v>44671</v>
      </c>
      <c r="G1329" t="s">
        <v>11</v>
      </c>
      <c r="H1329" t="s">
        <v>29</v>
      </c>
      <c r="I1329">
        <v>481</v>
      </c>
    </row>
    <row r="1330" spans="1:9" x14ac:dyDescent="0.25">
      <c r="A1330" t="s">
        <v>231</v>
      </c>
      <c r="B1330" t="s">
        <v>36</v>
      </c>
      <c r="C1330" t="s">
        <v>32</v>
      </c>
      <c r="D1330">
        <v>200</v>
      </c>
      <c r="E1330">
        <v>0.1</v>
      </c>
      <c r="F1330" s="1">
        <v>44670</v>
      </c>
      <c r="G1330" t="s">
        <v>11</v>
      </c>
      <c r="H1330" t="s">
        <v>29</v>
      </c>
      <c r="I1330">
        <v>665</v>
      </c>
    </row>
    <row r="1331" spans="1:9" x14ac:dyDescent="0.25">
      <c r="A1331" t="s">
        <v>1385</v>
      </c>
      <c r="B1331" t="s">
        <v>147</v>
      </c>
      <c r="C1331" t="s">
        <v>60</v>
      </c>
      <c r="D1331">
        <v>160</v>
      </c>
      <c r="E1331">
        <v>0.04</v>
      </c>
      <c r="F1331" s="1">
        <v>44670</v>
      </c>
      <c r="G1331" t="s">
        <v>74</v>
      </c>
      <c r="H1331" t="s">
        <v>148</v>
      </c>
      <c r="I1331">
        <v>755</v>
      </c>
    </row>
    <row r="1332" spans="1:9" x14ac:dyDescent="0.25">
      <c r="A1332" t="s">
        <v>397</v>
      </c>
      <c r="B1332" t="s">
        <v>147</v>
      </c>
      <c r="C1332" t="s">
        <v>60</v>
      </c>
      <c r="D1332">
        <v>159</v>
      </c>
      <c r="F1332" s="1">
        <v>44670</v>
      </c>
      <c r="G1332" t="s">
        <v>16</v>
      </c>
      <c r="H1332" t="s">
        <v>148</v>
      </c>
      <c r="I1332">
        <v>788</v>
      </c>
    </row>
    <row r="1333" spans="1:9" x14ac:dyDescent="0.25">
      <c r="A1333" t="s">
        <v>924</v>
      </c>
      <c r="B1333" t="s">
        <v>27</v>
      </c>
      <c r="C1333" t="s">
        <v>60</v>
      </c>
      <c r="F1333" s="1">
        <v>44670</v>
      </c>
      <c r="G1333" t="s">
        <v>16</v>
      </c>
      <c r="H1333" t="s">
        <v>29</v>
      </c>
      <c r="I1333">
        <v>905</v>
      </c>
    </row>
    <row r="1334" spans="1:9" x14ac:dyDescent="0.25">
      <c r="A1334" t="s">
        <v>1265</v>
      </c>
      <c r="B1334" t="s">
        <v>103</v>
      </c>
      <c r="C1334" t="s">
        <v>115</v>
      </c>
      <c r="E1334">
        <v>0.11</v>
      </c>
      <c r="F1334" s="1">
        <v>44669</v>
      </c>
      <c r="G1334" t="s">
        <v>33</v>
      </c>
      <c r="H1334" t="s">
        <v>29</v>
      </c>
      <c r="I1334">
        <v>152</v>
      </c>
    </row>
    <row r="1335" spans="1:9" x14ac:dyDescent="0.25">
      <c r="A1335" t="s">
        <v>1386</v>
      </c>
      <c r="B1335" t="s">
        <v>36</v>
      </c>
      <c r="C1335" t="s">
        <v>10</v>
      </c>
      <c r="D1335">
        <v>10</v>
      </c>
      <c r="F1335" s="1">
        <v>44666</v>
      </c>
      <c r="G1335" t="s">
        <v>44</v>
      </c>
      <c r="H1335" t="s">
        <v>29</v>
      </c>
      <c r="I1335">
        <v>4</v>
      </c>
    </row>
    <row r="1336" spans="1:9" x14ac:dyDescent="0.25">
      <c r="A1336" t="s">
        <v>1387</v>
      </c>
      <c r="B1336" t="s">
        <v>27</v>
      </c>
      <c r="C1336" t="s">
        <v>43</v>
      </c>
      <c r="E1336">
        <v>1</v>
      </c>
      <c r="F1336" s="1">
        <v>44666</v>
      </c>
      <c r="G1336" t="s">
        <v>16</v>
      </c>
      <c r="H1336" t="s">
        <v>29</v>
      </c>
      <c r="I1336">
        <v>2</v>
      </c>
    </row>
    <row r="1337" spans="1:9" x14ac:dyDescent="0.25">
      <c r="A1337" t="s">
        <v>1388</v>
      </c>
      <c r="B1337" t="s">
        <v>36</v>
      </c>
      <c r="C1337" t="s">
        <v>43</v>
      </c>
      <c r="D1337">
        <v>44</v>
      </c>
      <c r="E1337">
        <v>1</v>
      </c>
      <c r="F1337" s="1">
        <v>44665</v>
      </c>
      <c r="G1337" t="s">
        <v>16</v>
      </c>
      <c r="H1337" t="s">
        <v>29</v>
      </c>
      <c r="I1337">
        <v>9</v>
      </c>
    </row>
    <row r="1338" spans="1:9" x14ac:dyDescent="0.25">
      <c r="A1338" t="s">
        <v>809</v>
      </c>
      <c r="B1338" t="s">
        <v>36</v>
      </c>
      <c r="C1338" t="s">
        <v>43</v>
      </c>
      <c r="F1338" s="1">
        <v>44665</v>
      </c>
      <c r="G1338" t="s">
        <v>72</v>
      </c>
      <c r="H1338" t="s">
        <v>29</v>
      </c>
      <c r="I1338">
        <v>255</v>
      </c>
    </row>
    <row r="1339" spans="1:9" x14ac:dyDescent="0.25">
      <c r="A1339" t="s">
        <v>1076</v>
      </c>
      <c r="B1339" t="s">
        <v>49</v>
      </c>
      <c r="C1339" t="s">
        <v>94</v>
      </c>
      <c r="D1339">
        <v>100</v>
      </c>
      <c r="E1339">
        <v>0.14000000000000001</v>
      </c>
      <c r="F1339" s="1">
        <v>44663</v>
      </c>
      <c r="G1339" t="s">
        <v>72</v>
      </c>
      <c r="H1339" t="s">
        <v>29</v>
      </c>
      <c r="I1339">
        <v>329</v>
      </c>
    </row>
    <row r="1340" spans="1:9" x14ac:dyDescent="0.25">
      <c r="A1340" t="s">
        <v>917</v>
      </c>
      <c r="B1340" t="s">
        <v>14</v>
      </c>
      <c r="C1340" t="s">
        <v>20</v>
      </c>
      <c r="D1340">
        <v>150</v>
      </c>
      <c r="F1340" s="1">
        <v>44662</v>
      </c>
      <c r="G1340" t="s">
        <v>47</v>
      </c>
      <c r="H1340" t="s">
        <v>17</v>
      </c>
      <c r="I1340">
        <v>1100</v>
      </c>
    </row>
    <row r="1341" spans="1:9" x14ac:dyDescent="0.25">
      <c r="A1341" t="s">
        <v>1303</v>
      </c>
      <c r="B1341" t="s">
        <v>27</v>
      </c>
      <c r="C1341" t="s">
        <v>41</v>
      </c>
      <c r="D1341">
        <v>20</v>
      </c>
      <c r="E1341">
        <v>0.1</v>
      </c>
      <c r="F1341" s="1">
        <v>44659</v>
      </c>
      <c r="G1341" t="s">
        <v>44</v>
      </c>
      <c r="H1341" t="s">
        <v>29</v>
      </c>
      <c r="I1341">
        <v>176</v>
      </c>
    </row>
    <row r="1342" spans="1:9" x14ac:dyDescent="0.25">
      <c r="A1342" t="s">
        <v>644</v>
      </c>
      <c r="B1342" t="s">
        <v>14</v>
      </c>
      <c r="C1342" t="s">
        <v>25</v>
      </c>
      <c r="D1342">
        <v>1000</v>
      </c>
      <c r="E1342">
        <v>0.17</v>
      </c>
      <c r="F1342" s="1">
        <v>44658</v>
      </c>
      <c r="G1342" t="s">
        <v>162</v>
      </c>
      <c r="H1342" t="s">
        <v>17</v>
      </c>
      <c r="I1342">
        <v>838</v>
      </c>
    </row>
    <row r="1343" spans="1:9" x14ac:dyDescent="0.25">
      <c r="A1343" t="s">
        <v>1389</v>
      </c>
      <c r="B1343" t="s">
        <v>98</v>
      </c>
      <c r="C1343" t="s">
        <v>41</v>
      </c>
      <c r="D1343">
        <v>70</v>
      </c>
      <c r="F1343" s="1">
        <v>44658</v>
      </c>
      <c r="G1343" t="s">
        <v>11</v>
      </c>
      <c r="H1343" t="s">
        <v>109</v>
      </c>
      <c r="I1343">
        <v>16</v>
      </c>
    </row>
    <row r="1344" spans="1:9" x14ac:dyDescent="0.25">
      <c r="A1344" t="s">
        <v>1390</v>
      </c>
      <c r="B1344" t="s">
        <v>66</v>
      </c>
      <c r="C1344" t="s">
        <v>86</v>
      </c>
      <c r="D1344">
        <v>450</v>
      </c>
      <c r="F1344" s="1">
        <v>44656</v>
      </c>
      <c r="G1344" t="s">
        <v>74</v>
      </c>
      <c r="H1344" t="s">
        <v>29</v>
      </c>
      <c r="I1344">
        <v>752</v>
      </c>
    </row>
    <row r="1345" spans="1:9" x14ac:dyDescent="0.25">
      <c r="A1345" t="s">
        <v>1391</v>
      </c>
      <c r="B1345" t="s">
        <v>36</v>
      </c>
      <c r="C1345" t="s">
        <v>32</v>
      </c>
      <c r="E1345">
        <v>1</v>
      </c>
      <c r="F1345" s="1">
        <v>44656</v>
      </c>
      <c r="G1345" t="s">
        <v>63</v>
      </c>
      <c r="H1345" t="s">
        <v>29</v>
      </c>
      <c r="I1345">
        <v>124</v>
      </c>
    </row>
    <row r="1346" spans="1:9" x14ac:dyDescent="0.25">
      <c r="A1346" t="s">
        <v>684</v>
      </c>
      <c r="B1346" t="s">
        <v>685</v>
      </c>
      <c r="C1346" t="s">
        <v>28</v>
      </c>
      <c r="D1346">
        <v>75</v>
      </c>
      <c r="E1346">
        <v>0.25</v>
      </c>
      <c r="F1346" s="1">
        <v>44655</v>
      </c>
      <c r="G1346" t="s">
        <v>202</v>
      </c>
      <c r="H1346" t="s">
        <v>309</v>
      </c>
      <c r="I1346">
        <v>0</v>
      </c>
    </row>
    <row r="1347" spans="1:9" x14ac:dyDescent="0.25">
      <c r="A1347" t="s">
        <v>1392</v>
      </c>
      <c r="B1347" t="s">
        <v>108</v>
      </c>
      <c r="C1347" t="s">
        <v>10</v>
      </c>
      <c r="D1347">
        <v>23</v>
      </c>
      <c r="E1347">
        <v>0.38</v>
      </c>
      <c r="F1347" s="1">
        <v>44655</v>
      </c>
      <c r="G1347" t="s">
        <v>11</v>
      </c>
      <c r="H1347" t="s">
        <v>109</v>
      </c>
      <c r="I1347">
        <v>3</v>
      </c>
    </row>
    <row r="1348" spans="1:9" x14ac:dyDescent="0.25">
      <c r="A1348" t="s">
        <v>894</v>
      </c>
      <c r="B1348" t="s">
        <v>14</v>
      </c>
      <c r="C1348" t="s">
        <v>20</v>
      </c>
      <c r="D1348">
        <v>350</v>
      </c>
      <c r="F1348" s="1">
        <v>44650</v>
      </c>
      <c r="G1348" t="s">
        <v>11</v>
      </c>
      <c r="H1348" t="s">
        <v>17</v>
      </c>
      <c r="I1348">
        <v>8600</v>
      </c>
    </row>
    <row r="1349" spans="1:9" x14ac:dyDescent="0.25">
      <c r="A1349" t="s">
        <v>1393</v>
      </c>
      <c r="B1349" t="s">
        <v>126</v>
      </c>
      <c r="C1349" t="s">
        <v>53</v>
      </c>
      <c r="D1349">
        <v>59</v>
      </c>
      <c r="E1349">
        <v>0.4</v>
      </c>
      <c r="F1349" s="1">
        <v>44650</v>
      </c>
      <c r="G1349" t="s">
        <v>63</v>
      </c>
      <c r="H1349" t="s">
        <v>127</v>
      </c>
      <c r="I1349">
        <v>40</v>
      </c>
    </row>
    <row r="1350" spans="1:9" x14ac:dyDescent="0.25">
      <c r="A1350" t="s">
        <v>743</v>
      </c>
      <c r="B1350" t="s">
        <v>253</v>
      </c>
      <c r="C1350" t="s">
        <v>41</v>
      </c>
      <c r="D1350">
        <v>450</v>
      </c>
      <c r="E1350">
        <v>0.03</v>
      </c>
      <c r="F1350" s="1">
        <v>44649</v>
      </c>
      <c r="G1350" t="s">
        <v>162</v>
      </c>
      <c r="H1350" t="s">
        <v>29</v>
      </c>
      <c r="I1350">
        <v>3400</v>
      </c>
    </row>
    <row r="1351" spans="1:9" x14ac:dyDescent="0.25">
      <c r="A1351" t="s">
        <v>235</v>
      </c>
      <c r="B1351" t="s">
        <v>108</v>
      </c>
      <c r="C1351" t="s">
        <v>25</v>
      </c>
      <c r="D1351">
        <v>100</v>
      </c>
      <c r="E1351">
        <v>0.2</v>
      </c>
      <c r="F1351" s="1">
        <v>44649</v>
      </c>
      <c r="G1351" t="s">
        <v>11</v>
      </c>
      <c r="H1351" t="s">
        <v>109</v>
      </c>
      <c r="I1351">
        <v>22</v>
      </c>
    </row>
    <row r="1352" spans="1:9" x14ac:dyDescent="0.25">
      <c r="A1352" t="s">
        <v>1394</v>
      </c>
      <c r="B1352" t="s">
        <v>14</v>
      </c>
      <c r="C1352" t="s">
        <v>20</v>
      </c>
      <c r="D1352">
        <v>180</v>
      </c>
      <c r="F1352" s="1">
        <v>44646</v>
      </c>
      <c r="G1352" t="s">
        <v>72</v>
      </c>
      <c r="H1352" t="s">
        <v>17</v>
      </c>
      <c r="I1352">
        <v>228</v>
      </c>
    </row>
    <row r="1353" spans="1:9" x14ac:dyDescent="0.25">
      <c r="A1353" t="s">
        <v>1395</v>
      </c>
      <c r="B1353" t="s">
        <v>36</v>
      </c>
      <c r="C1353" t="s">
        <v>20</v>
      </c>
      <c r="E1353">
        <v>0.17</v>
      </c>
      <c r="F1353" s="1">
        <v>44639</v>
      </c>
      <c r="G1353" t="s">
        <v>74</v>
      </c>
      <c r="H1353" t="s">
        <v>29</v>
      </c>
      <c r="I1353">
        <v>474</v>
      </c>
    </row>
    <row r="1354" spans="1:9" x14ac:dyDescent="0.25">
      <c r="A1354" t="s">
        <v>1396</v>
      </c>
      <c r="B1354" t="s">
        <v>9</v>
      </c>
      <c r="C1354" t="s">
        <v>10</v>
      </c>
      <c r="D1354">
        <v>100</v>
      </c>
      <c r="E1354">
        <v>0.1</v>
      </c>
      <c r="F1354" s="1">
        <v>44637</v>
      </c>
      <c r="G1354" t="s">
        <v>11</v>
      </c>
      <c r="H1354" t="s">
        <v>12</v>
      </c>
      <c r="I1354">
        <v>275</v>
      </c>
    </row>
    <row r="1355" spans="1:9" x14ac:dyDescent="0.25">
      <c r="A1355" t="s">
        <v>1397</v>
      </c>
      <c r="B1355" t="s">
        <v>36</v>
      </c>
      <c r="C1355" t="s">
        <v>43</v>
      </c>
      <c r="D1355">
        <v>150</v>
      </c>
      <c r="F1355" s="1">
        <v>44636</v>
      </c>
      <c r="G1355" t="s">
        <v>72</v>
      </c>
      <c r="H1355" t="s">
        <v>29</v>
      </c>
      <c r="I1355">
        <v>19</v>
      </c>
    </row>
    <row r="1356" spans="1:9" x14ac:dyDescent="0.25">
      <c r="A1356" t="s">
        <v>1398</v>
      </c>
      <c r="B1356" t="s">
        <v>14</v>
      </c>
      <c r="C1356" t="s">
        <v>20</v>
      </c>
      <c r="D1356">
        <v>300</v>
      </c>
      <c r="E1356">
        <v>0.5</v>
      </c>
      <c r="F1356" s="1">
        <v>44635</v>
      </c>
      <c r="G1356" t="s">
        <v>63</v>
      </c>
      <c r="H1356" t="s">
        <v>17</v>
      </c>
      <c r="I1356">
        <v>62</v>
      </c>
    </row>
    <row r="1357" spans="1:9" x14ac:dyDescent="0.25">
      <c r="A1357" t="s">
        <v>1399</v>
      </c>
      <c r="B1357" t="s">
        <v>27</v>
      </c>
      <c r="C1357" t="s">
        <v>60</v>
      </c>
      <c r="D1357">
        <v>115</v>
      </c>
      <c r="E1357">
        <v>0.46</v>
      </c>
      <c r="F1357" s="1">
        <v>44635</v>
      </c>
      <c r="G1357" t="s">
        <v>16</v>
      </c>
      <c r="H1357" t="s">
        <v>29</v>
      </c>
      <c r="I1357">
        <v>654</v>
      </c>
    </row>
    <row r="1358" spans="1:9" x14ac:dyDescent="0.25">
      <c r="A1358" t="s">
        <v>1400</v>
      </c>
      <c r="B1358" t="s">
        <v>36</v>
      </c>
      <c r="C1358" t="s">
        <v>43</v>
      </c>
      <c r="E1358">
        <v>0.25</v>
      </c>
      <c r="F1358" s="1">
        <v>44635</v>
      </c>
      <c r="G1358" t="s">
        <v>11</v>
      </c>
      <c r="H1358" t="s">
        <v>29</v>
      </c>
      <c r="I1358">
        <v>8</v>
      </c>
    </row>
    <row r="1359" spans="1:9" x14ac:dyDescent="0.25">
      <c r="A1359" t="s">
        <v>1401</v>
      </c>
      <c r="B1359" t="s">
        <v>648</v>
      </c>
      <c r="C1359" t="s">
        <v>32</v>
      </c>
      <c r="E1359">
        <v>0.2</v>
      </c>
      <c r="F1359" s="1">
        <v>44630</v>
      </c>
      <c r="G1359" t="s">
        <v>44</v>
      </c>
      <c r="H1359" t="s">
        <v>29</v>
      </c>
      <c r="I1359">
        <v>301</v>
      </c>
    </row>
    <row r="1360" spans="1:9" x14ac:dyDescent="0.25">
      <c r="A1360" t="s">
        <v>924</v>
      </c>
      <c r="B1360" t="s">
        <v>27</v>
      </c>
      <c r="C1360" t="s">
        <v>60</v>
      </c>
      <c r="D1360">
        <v>3000</v>
      </c>
      <c r="E1360">
        <v>0.33</v>
      </c>
      <c r="F1360" s="1">
        <v>44628</v>
      </c>
      <c r="G1360" t="s">
        <v>16</v>
      </c>
      <c r="H1360" t="s">
        <v>29</v>
      </c>
      <c r="I1360">
        <v>905</v>
      </c>
    </row>
    <row r="1361" spans="1:9" x14ac:dyDescent="0.25">
      <c r="A1361" t="s">
        <v>1402</v>
      </c>
      <c r="B1361" t="s">
        <v>49</v>
      </c>
      <c r="C1361" t="s">
        <v>43</v>
      </c>
      <c r="D1361">
        <v>100</v>
      </c>
      <c r="E1361">
        <v>0.12</v>
      </c>
      <c r="F1361" s="1">
        <v>44628</v>
      </c>
      <c r="G1361" t="s">
        <v>11</v>
      </c>
      <c r="H1361" t="s">
        <v>29</v>
      </c>
      <c r="I1361">
        <v>406</v>
      </c>
    </row>
    <row r="1362" spans="1:9" x14ac:dyDescent="0.25">
      <c r="A1362" t="s">
        <v>1403</v>
      </c>
      <c r="B1362" t="s">
        <v>27</v>
      </c>
      <c r="C1362" t="s">
        <v>53</v>
      </c>
      <c r="D1362">
        <v>100</v>
      </c>
      <c r="E1362">
        <v>0.25</v>
      </c>
      <c r="F1362" s="1">
        <v>44623</v>
      </c>
      <c r="G1362" t="s">
        <v>74</v>
      </c>
      <c r="H1362" t="s">
        <v>29</v>
      </c>
      <c r="I1362">
        <v>289</v>
      </c>
    </row>
    <row r="1363" spans="1:9" x14ac:dyDescent="0.25">
      <c r="A1363" t="s">
        <v>1404</v>
      </c>
      <c r="B1363" t="s">
        <v>685</v>
      </c>
      <c r="C1363" t="s">
        <v>43</v>
      </c>
      <c r="D1363">
        <v>500</v>
      </c>
      <c r="F1363" s="1">
        <v>44622</v>
      </c>
      <c r="G1363" t="s">
        <v>47</v>
      </c>
      <c r="H1363" t="s">
        <v>177</v>
      </c>
      <c r="I1363">
        <v>1400</v>
      </c>
    </row>
    <row r="1364" spans="1:9" x14ac:dyDescent="0.25">
      <c r="A1364" t="s">
        <v>1405</v>
      </c>
      <c r="B1364" t="s">
        <v>36</v>
      </c>
      <c r="C1364" t="s">
        <v>20</v>
      </c>
      <c r="D1364">
        <v>190</v>
      </c>
      <c r="E1364">
        <v>0.15</v>
      </c>
      <c r="F1364" s="1">
        <v>44621</v>
      </c>
      <c r="G1364" t="s">
        <v>11</v>
      </c>
      <c r="H1364" t="s">
        <v>29</v>
      </c>
      <c r="I1364">
        <v>1600</v>
      </c>
    </row>
    <row r="1365" spans="1:9" x14ac:dyDescent="0.25">
      <c r="A1365" t="s">
        <v>590</v>
      </c>
      <c r="B1365" t="s">
        <v>591</v>
      </c>
      <c r="C1365" t="s">
        <v>71</v>
      </c>
      <c r="F1365" s="1">
        <v>44617</v>
      </c>
      <c r="G1365" t="s">
        <v>217</v>
      </c>
      <c r="H1365" t="s">
        <v>29</v>
      </c>
      <c r="I1365">
        <v>200</v>
      </c>
    </row>
    <row r="1366" spans="1:9" x14ac:dyDescent="0.25">
      <c r="A1366" t="s">
        <v>1406</v>
      </c>
      <c r="B1366" t="s">
        <v>301</v>
      </c>
      <c r="C1366" t="s">
        <v>32</v>
      </c>
      <c r="D1366">
        <v>30</v>
      </c>
      <c r="F1366" s="1">
        <v>44616</v>
      </c>
      <c r="G1366" t="s">
        <v>63</v>
      </c>
      <c r="H1366" t="s">
        <v>17</v>
      </c>
      <c r="I1366">
        <v>85</v>
      </c>
    </row>
    <row r="1367" spans="1:9" x14ac:dyDescent="0.25">
      <c r="A1367" t="s">
        <v>1407</v>
      </c>
      <c r="B1367" t="s">
        <v>169</v>
      </c>
      <c r="C1367" t="s">
        <v>25</v>
      </c>
      <c r="D1367">
        <v>150</v>
      </c>
      <c r="F1367" s="1">
        <v>44613</v>
      </c>
      <c r="G1367" t="s">
        <v>21</v>
      </c>
      <c r="H1367" t="s">
        <v>17</v>
      </c>
      <c r="I1367">
        <v>24</v>
      </c>
    </row>
    <row r="1368" spans="1:9" x14ac:dyDescent="0.25">
      <c r="A1368" t="s">
        <v>1408</v>
      </c>
      <c r="B1368" t="s">
        <v>69</v>
      </c>
      <c r="C1368" t="s">
        <v>94</v>
      </c>
      <c r="D1368">
        <v>111</v>
      </c>
      <c r="E1368">
        <v>0.5</v>
      </c>
      <c r="F1368" s="1">
        <v>44613</v>
      </c>
      <c r="G1368" t="s">
        <v>16</v>
      </c>
      <c r="H1368" t="s">
        <v>29</v>
      </c>
      <c r="I1368">
        <v>368</v>
      </c>
    </row>
    <row r="1369" spans="1:9" x14ac:dyDescent="0.25">
      <c r="A1369" t="s">
        <v>1409</v>
      </c>
      <c r="B1369" t="s">
        <v>9</v>
      </c>
      <c r="C1369" t="s">
        <v>32</v>
      </c>
      <c r="D1369">
        <v>120</v>
      </c>
      <c r="F1369" s="1">
        <v>44609</v>
      </c>
      <c r="G1369" t="s">
        <v>44</v>
      </c>
      <c r="H1369" t="s">
        <v>12</v>
      </c>
      <c r="I1369">
        <v>28</v>
      </c>
    </row>
    <row r="1370" spans="1:9" x14ac:dyDescent="0.25">
      <c r="A1370" t="s">
        <v>1410</v>
      </c>
      <c r="B1370" t="s">
        <v>147</v>
      </c>
      <c r="C1370" t="s">
        <v>41</v>
      </c>
      <c r="D1370">
        <v>100</v>
      </c>
      <c r="E1370">
        <v>0.15</v>
      </c>
      <c r="F1370" s="1">
        <v>44608</v>
      </c>
      <c r="G1370" t="s">
        <v>72</v>
      </c>
      <c r="H1370" t="s">
        <v>148</v>
      </c>
      <c r="I1370">
        <v>118</v>
      </c>
    </row>
    <row r="1371" spans="1:9" x14ac:dyDescent="0.25">
      <c r="A1371" t="s">
        <v>797</v>
      </c>
      <c r="B1371" t="s">
        <v>213</v>
      </c>
      <c r="C1371" t="s">
        <v>60</v>
      </c>
      <c r="D1371">
        <v>119</v>
      </c>
      <c r="E1371">
        <v>0.28999999999999998</v>
      </c>
      <c r="F1371" s="1">
        <v>44606</v>
      </c>
      <c r="G1371" t="s">
        <v>63</v>
      </c>
      <c r="H1371" t="s">
        <v>29</v>
      </c>
      <c r="I1371">
        <v>35</v>
      </c>
    </row>
    <row r="1372" spans="1:9" x14ac:dyDescent="0.25">
      <c r="A1372" t="s">
        <v>561</v>
      </c>
      <c r="B1372" t="s">
        <v>123</v>
      </c>
      <c r="C1372" t="s">
        <v>62</v>
      </c>
      <c r="D1372">
        <v>138</v>
      </c>
      <c r="E1372">
        <v>0.12</v>
      </c>
      <c r="F1372" s="1">
        <v>44602</v>
      </c>
      <c r="G1372" t="s">
        <v>72</v>
      </c>
      <c r="H1372" t="s">
        <v>29</v>
      </c>
      <c r="I1372">
        <v>1000</v>
      </c>
    </row>
    <row r="1373" spans="1:9" x14ac:dyDescent="0.25">
      <c r="A1373" t="s">
        <v>787</v>
      </c>
      <c r="B1373" t="s">
        <v>27</v>
      </c>
      <c r="C1373" t="s">
        <v>71</v>
      </c>
      <c r="D1373">
        <v>2800</v>
      </c>
      <c r="E1373">
        <v>0.2</v>
      </c>
      <c r="F1373" s="1">
        <v>44600</v>
      </c>
      <c r="G1373" t="s">
        <v>11</v>
      </c>
      <c r="H1373" t="s">
        <v>29</v>
      </c>
      <c r="I1373">
        <v>1900</v>
      </c>
    </row>
    <row r="1374" spans="1:9" x14ac:dyDescent="0.25">
      <c r="A1374" t="s">
        <v>1411</v>
      </c>
      <c r="B1374" t="s">
        <v>49</v>
      </c>
      <c r="C1374" t="s">
        <v>53</v>
      </c>
      <c r="F1374" s="1">
        <v>44599</v>
      </c>
      <c r="G1374" t="s">
        <v>63</v>
      </c>
      <c r="H1374" t="s">
        <v>29</v>
      </c>
      <c r="I1374">
        <v>78</v>
      </c>
    </row>
    <row r="1375" spans="1:9" x14ac:dyDescent="0.25">
      <c r="A1375" t="s">
        <v>1412</v>
      </c>
      <c r="B1375" t="s">
        <v>27</v>
      </c>
      <c r="C1375" t="s">
        <v>60</v>
      </c>
      <c r="D1375">
        <v>57</v>
      </c>
      <c r="E1375">
        <v>0.2</v>
      </c>
      <c r="F1375" s="1">
        <v>44595</v>
      </c>
      <c r="G1375" t="s">
        <v>16</v>
      </c>
      <c r="H1375" t="s">
        <v>29</v>
      </c>
      <c r="I1375">
        <v>133</v>
      </c>
    </row>
    <row r="1376" spans="1:9" x14ac:dyDescent="0.25">
      <c r="A1376" t="s">
        <v>743</v>
      </c>
      <c r="B1376" t="s">
        <v>253</v>
      </c>
      <c r="C1376" t="s">
        <v>41</v>
      </c>
      <c r="D1376">
        <v>100</v>
      </c>
      <c r="F1376" s="1">
        <v>44587</v>
      </c>
      <c r="G1376" t="s">
        <v>162</v>
      </c>
      <c r="H1376" t="s">
        <v>29</v>
      </c>
      <c r="I1376">
        <v>3400</v>
      </c>
    </row>
    <row r="1377" spans="1:9" x14ac:dyDescent="0.25">
      <c r="A1377" t="s">
        <v>1027</v>
      </c>
      <c r="B1377" t="s">
        <v>27</v>
      </c>
      <c r="C1377" t="s">
        <v>37</v>
      </c>
      <c r="D1377">
        <v>80</v>
      </c>
      <c r="E1377">
        <v>0.33</v>
      </c>
      <c r="F1377" s="1">
        <v>44587</v>
      </c>
      <c r="G1377" t="s">
        <v>74</v>
      </c>
      <c r="H1377" t="s">
        <v>29</v>
      </c>
      <c r="I1377">
        <v>266</v>
      </c>
    </row>
    <row r="1378" spans="1:9" x14ac:dyDescent="0.25">
      <c r="A1378" t="s">
        <v>625</v>
      </c>
      <c r="B1378" t="s">
        <v>264</v>
      </c>
      <c r="C1378" t="s">
        <v>32</v>
      </c>
      <c r="D1378">
        <v>330</v>
      </c>
      <c r="F1378" s="1">
        <v>44581</v>
      </c>
      <c r="G1378" t="s">
        <v>11</v>
      </c>
      <c r="H1378" t="s">
        <v>29</v>
      </c>
      <c r="I1378">
        <v>527</v>
      </c>
    </row>
    <row r="1379" spans="1:9" x14ac:dyDescent="0.25">
      <c r="A1379" t="s">
        <v>804</v>
      </c>
      <c r="B1379" t="s">
        <v>36</v>
      </c>
      <c r="C1379" t="s">
        <v>94</v>
      </c>
      <c r="E1379">
        <v>0.25</v>
      </c>
      <c r="F1379" s="1">
        <v>44569</v>
      </c>
      <c r="G1379" t="s">
        <v>44</v>
      </c>
      <c r="H1379" t="s">
        <v>29</v>
      </c>
      <c r="I1379">
        <v>8</v>
      </c>
    </row>
    <row r="1380" spans="1:9" x14ac:dyDescent="0.25">
      <c r="A1380" t="s">
        <v>667</v>
      </c>
      <c r="B1380" t="s">
        <v>126</v>
      </c>
      <c r="C1380" t="s">
        <v>41</v>
      </c>
      <c r="D1380">
        <v>300</v>
      </c>
      <c r="F1380" s="1">
        <v>44552</v>
      </c>
      <c r="G1380" t="s">
        <v>11</v>
      </c>
      <c r="H1380" t="s">
        <v>127</v>
      </c>
      <c r="I1380">
        <v>8300</v>
      </c>
    </row>
    <row r="1381" spans="1:9" x14ac:dyDescent="0.25">
      <c r="A1381" t="s">
        <v>590</v>
      </c>
      <c r="B1381" t="s">
        <v>591</v>
      </c>
      <c r="C1381" t="s">
        <v>71</v>
      </c>
      <c r="F1381" s="1">
        <v>44538</v>
      </c>
      <c r="G1381" t="s">
        <v>217</v>
      </c>
      <c r="H1381" t="s">
        <v>29</v>
      </c>
      <c r="I1381">
        <v>200</v>
      </c>
    </row>
    <row r="1382" spans="1:9" x14ac:dyDescent="0.25">
      <c r="A1382" t="s">
        <v>924</v>
      </c>
      <c r="B1382" t="s">
        <v>27</v>
      </c>
      <c r="C1382" t="s">
        <v>60</v>
      </c>
      <c r="D1382">
        <v>900</v>
      </c>
      <c r="E1382">
        <v>0.09</v>
      </c>
      <c r="F1382" s="1">
        <v>44531</v>
      </c>
      <c r="G1382" t="s">
        <v>16</v>
      </c>
      <c r="H1382" t="s">
        <v>29</v>
      </c>
      <c r="I1382">
        <v>905</v>
      </c>
    </row>
    <row r="1383" spans="1:9" x14ac:dyDescent="0.25">
      <c r="A1383" t="s">
        <v>1413</v>
      </c>
      <c r="B1383" t="s">
        <v>49</v>
      </c>
      <c r="C1383" t="s">
        <v>53</v>
      </c>
      <c r="D1383">
        <v>70</v>
      </c>
      <c r="E1383">
        <v>0.27</v>
      </c>
      <c r="F1383" s="1">
        <v>44518</v>
      </c>
      <c r="G1383" t="s">
        <v>44</v>
      </c>
      <c r="H1383" t="s">
        <v>29</v>
      </c>
      <c r="I1383">
        <v>46</v>
      </c>
    </row>
    <row r="1384" spans="1:9" x14ac:dyDescent="0.25">
      <c r="A1384" t="s">
        <v>715</v>
      </c>
      <c r="B1384" t="s">
        <v>49</v>
      </c>
      <c r="C1384" t="s">
        <v>60</v>
      </c>
      <c r="D1384">
        <v>2000</v>
      </c>
      <c r="E1384">
        <v>0.25</v>
      </c>
      <c r="F1384" s="1">
        <v>44502</v>
      </c>
      <c r="G1384" t="s">
        <v>11</v>
      </c>
      <c r="H1384" t="s">
        <v>29</v>
      </c>
      <c r="I1384">
        <v>97</v>
      </c>
    </row>
    <row r="1385" spans="1:9" x14ac:dyDescent="0.25">
      <c r="A1385" t="s">
        <v>1081</v>
      </c>
      <c r="B1385" t="s">
        <v>27</v>
      </c>
      <c r="C1385" t="s">
        <v>130</v>
      </c>
      <c r="D1385">
        <v>22</v>
      </c>
      <c r="F1385" s="1">
        <v>44474</v>
      </c>
      <c r="G1385" t="s">
        <v>16</v>
      </c>
      <c r="H1385" t="s">
        <v>29</v>
      </c>
      <c r="I1385">
        <v>356</v>
      </c>
    </row>
    <row r="1386" spans="1:9" x14ac:dyDescent="0.25">
      <c r="A1386" t="s">
        <v>1414</v>
      </c>
      <c r="B1386" t="s">
        <v>36</v>
      </c>
      <c r="C1386" t="s">
        <v>10</v>
      </c>
      <c r="E1386">
        <v>1</v>
      </c>
      <c r="F1386" s="1">
        <v>44470</v>
      </c>
      <c r="G1386" t="s">
        <v>33</v>
      </c>
      <c r="H1386" t="s">
        <v>29</v>
      </c>
      <c r="I1386">
        <v>70</v>
      </c>
    </row>
    <row r="1387" spans="1:9" x14ac:dyDescent="0.25">
      <c r="A1387" t="s">
        <v>921</v>
      </c>
      <c r="B1387" t="s">
        <v>36</v>
      </c>
      <c r="C1387" t="s">
        <v>62</v>
      </c>
      <c r="D1387">
        <v>120</v>
      </c>
      <c r="F1387" s="1">
        <v>44462</v>
      </c>
      <c r="G1387" t="s">
        <v>11</v>
      </c>
      <c r="H1387" t="s">
        <v>29</v>
      </c>
      <c r="I1387">
        <v>974</v>
      </c>
    </row>
    <row r="1388" spans="1:9" x14ac:dyDescent="0.25">
      <c r="A1388" t="s">
        <v>1038</v>
      </c>
      <c r="B1388" t="s">
        <v>36</v>
      </c>
      <c r="C1388" t="s">
        <v>41</v>
      </c>
      <c r="F1388" s="1">
        <v>44461</v>
      </c>
      <c r="G1388" t="s">
        <v>72</v>
      </c>
      <c r="H1388" t="s">
        <v>29</v>
      </c>
      <c r="I1388">
        <v>229</v>
      </c>
    </row>
    <row r="1389" spans="1:9" x14ac:dyDescent="0.25">
      <c r="A1389" t="s">
        <v>1415</v>
      </c>
      <c r="B1389" t="s">
        <v>27</v>
      </c>
      <c r="C1389" t="s">
        <v>37</v>
      </c>
      <c r="F1389" s="1">
        <v>44454</v>
      </c>
      <c r="G1389" t="s">
        <v>44</v>
      </c>
      <c r="H1389" t="s">
        <v>29</v>
      </c>
      <c r="I1389">
        <v>78</v>
      </c>
    </row>
    <row r="1390" spans="1:9" x14ac:dyDescent="0.25">
      <c r="A1390" t="s">
        <v>1416</v>
      </c>
      <c r="B1390" t="s">
        <v>889</v>
      </c>
      <c r="C1390" t="s">
        <v>25</v>
      </c>
      <c r="D1390">
        <v>41</v>
      </c>
      <c r="E1390">
        <v>0.9</v>
      </c>
      <c r="F1390" s="1">
        <v>44453</v>
      </c>
      <c r="G1390" t="s">
        <v>63</v>
      </c>
      <c r="H1390" t="s">
        <v>29</v>
      </c>
      <c r="I1390">
        <v>12</v>
      </c>
    </row>
    <row r="1391" spans="1:9" x14ac:dyDescent="0.25">
      <c r="A1391" t="s">
        <v>1417</v>
      </c>
      <c r="B1391" t="s">
        <v>27</v>
      </c>
      <c r="C1391" t="s">
        <v>20</v>
      </c>
      <c r="F1391" s="1">
        <v>44453</v>
      </c>
      <c r="G1391" t="s">
        <v>11</v>
      </c>
      <c r="H1391" t="s">
        <v>29</v>
      </c>
      <c r="I1391">
        <v>339</v>
      </c>
    </row>
    <row r="1392" spans="1:9" x14ac:dyDescent="0.25">
      <c r="A1392" t="s">
        <v>1418</v>
      </c>
      <c r="B1392" t="s">
        <v>49</v>
      </c>
      <c r="C1392" t="s">
        <v>91</v>
      </c>
      <c r="D1392">
        <v>30</v>
      </c>
      <c r="F1392" s="1">
        <v>44438</v>
      </c>
      <c r="G1392" t="s">
        <v>16</v>
      </c>
      <c r="H1392" t="s">
        <v>29</v>
      </c>
      <c r="I1392">
        <v>1000</v>
      </c>
    </row>
    <row r="1393" spans="1:9" x14ac:dyDescent="0.25">
      <c r="A1393" t="s">
        <v>1419</v>
      </c>
      <c r="B1393" t="s">
        <v>36</v>
      </c>
      <c r="C1393" t="s">
        <v>25</v>
      </c>
      <c r="D1393">
        <v>37</v>
      </c>
      <c r="E1393">
        <v>0.5</v>
      </c>
      <c r="F1393" s="1">
        <v>44432</v>
      </c>
      <c r="G1393" t="s">
        <v>21</v>
      </c>
      <c r="H1393" t="s">
        <v>29</v>
      </c>
      <c r="I1393">
        <v>14</v>
      </c>
    </row>
    <row r="1394" spans="1:9" x14ac:dyDescent="0.25">
      <c r="A1394" t="s">
        <v>1242</v>
      </c>
      <c r="B1394" t="s">
        <v>303</v>
      </c>
      <c r="C1394" t="s">
        <v>37</v>
      </c>
      <c r="D1394">
        <v>1800</v>
      </c>
      <c r="F1394" s="1">
        <v>44413</v>
      </c>
      <c r="G1394" t="s">
        <v>16</v>
      </c>
      <c r="H1394" t="s">
        <v>177</v>
      </c>
      <c r="I1394">
        <v>9400</v>
      </c>
    </row>
    <row r="1395" spans="1:9" x14ac:dyDescent="0.25">
      <c r="A1395" t="s">
        <v>1420</v>
      </c>
      <c r="B1395" t="s">
        <v>14</v>
      </c>
      <c r="C1395" t="s">
        <v>50</v>
      </c>
      <c r="D1395">
        <v>80</v>
      </c>
      <c r="F1395" s="1">
        <v>44403</v>
      </c>
      <c r="G1395" t="s">
        <v>21</v>
      </c>
      <c r="H1395" t="s">
        <v>17</v>
      </c>
      <c r="I1395">
        <v>17</v>
      </c>
    </row>
    <row r="1396" spans="1:9" x14ac:dyDescent="0.25">
      <c r="A1396" t="s">
        <v>1421</v>
      </c>
      <c r="B1396" t="s">
        <v>36</v>
      </c>
      <c r="C1396" t="s">
        <v>151</v>
      </c>
      <c r="D1396">
        <v>2434</v>
      </c>
      <c r="E1396">
        <v>1</v>
      </c>
      <c r="F1396" s="1">
        <v>44348</v>
      </c>
      <c r="G1396" t="s">
        <v>16</v>
      </c>
      <c r="H1396" t="s">
        <v>29</v>
      </c>
      <c r="I1396">
        <v>1600</v>
      </c>
    </row>
    <row r="1397" spans="1:9" x14ac:dyDescent="0.25">
      <c r="A1397" t="s">
        <v>1332</v>
      </c>
      <c r="B1397" t="s">
        <v>123</v>
      </c>
      <c r="C1397" t="s">
        <v>32</v>
      </c>
      <c r="F1397" s="1">
        <v>44321</v>
      </c>
      <c r="G1397" t="s">
        <v>16</v>
      </c>
      <c r="H1397" t="s">
        <v>124</v>
      </c>
      <c r="I1397">
        <v>53</v>
      </c>
    </row>
    <row r="1398" spans="1:9" x14ac:dyDescent="0.25">
      <c r="A1398" t="s">
        <v>1422</v>
      </c>
      <c r="B1398" t="s">
        <v>36</v>
      </c>
      <c r="C1398" t="s">
        <v>25</v>
      </c>
      <c r="D1398">
        <v>65</v>
      </c>
      <c r="F1398" s="1">
        <v>44315</v>
      </c>
      <c r="G1398" t="s">
        <v>33</v>
      </c>
      <c r="H1398" t="s">
        <v>29</v>
      </c>
      <c r="I1398">
        <v>122</v>
      </c>
    </row>
    <row r="1399" spans="1:9" x14ac:dyDescent="0.25">
      <c r="A1399" t="s">
        <v>1423</v>
      </c>
      <c r="B1399" t="s">
        <v>36</v>
      </c>
      <c r="C1399" t="s">
        <v>10</v>
      </c>
      <c r="E1399">
        <v>1</v>
      </c>
      <c r="F1399" s="1">
        <v>44315</v>
      </c>
      <c r="G1399" t="s">
        <v>63</v>
      </c>
      <c r="H1399" t="s">
        <v>29</v>
      </c>
      <c r="I1399">
        <v>16</v>
      </c>
    </row>
    <row r="1400" spans="1:9" x14ac:dyDescent="0.25">
      <c r="A1400" t="s">
        <v>850</v>
      </c>
      <c r="B1400" t="s">
        <v>36</v>
      </c>
      <c r="C1400" t="s">
        <v>10</v>
      </c>
      <c r="D1400">
        <v>36</v>
      </c>
      <c r="F1400" s="1">
        <v>44312</v>
      </c>
      <c r="G1400" t="s">
        <v>72</v>
      </c>
      <c r="H1400" t="s">
        <v>29</v>
      </c>
      <c r="I1400">
        <v>165</v>
      </c>
    </row>
    <row r="1401" spans="1:9" x14ac:dyDescent="0.25">
      <c r="A1401" t="s">
        <v>946</v>
      </c>
      <c r="B1401" t="s">
        <v>36</v>
      </c>
      <c r="C1401" t="s">
        <v>115</v>
      </c>
      <c r="D1401">
        <v>160</v>
      </c>
      <c r="E1401">
        <v>7.0000000000000007E-2</v>
      </c>
      <c r="F1401" s="1">
        <v>44292</v>
      </c>
      <c r="G1401" t="s">
        <v>11</v>
      </c>
      <c r="H1401" t="s">
        <v>29</v>
      </c>
      <c r="I1401">
        <v>214.5</v>
      </c>
    </row>
    <row r="1402" spans="1:9" x14ac:dyDescent="0.25">
      <c r="A1402" t="s">
        <v>892</v>
      </c>
      <c r="B1402" t="s">
        <v>36</v>
      </c>
      <c r="C1402" t="s">
        <v>10</v>
      </c>
      <c r="F1402" s="1">
        <v>44279</v>
      </c>
      <c r="G1402" t="s">
        <v>33</v>
      </c>
      <c r="H1402" t="s">
        <v>29</v>
      </c>
      <c r="I1402">
        <v>132</v>
      </c>
    </row>
    <row r="1403" spans="1:9" x14ac:dyDescent="0.25">
      <c r="A1403" t="s">
        <v>1424</v>
      </c>
      <c r="B1403" t="s">
        <v>27</v>
      </c>
      <c r="C1403" t="s">
        <v>10</v>
      </c>
      <c r="D1403">
        <v>47</v>
      </c>
      <c r="F1403" s="1">
        <v>44264</v>
      </c>
      <c r="G1403" t="s">
        <v>44</v>
      </c>
      <c r="H1403" t="s">
        <v>29</v>
      </c>
      <c r="I1403">
        <v>37</v>
      </c>
    </row>
    <row r="1404" spans="1:9" x14ac:dyDescent="0.25">
      <c r="A1404" t="s">
        <v>1364</v>
      </c>
      <c r="B1404" t="s">
        <v>69</v>
      </c>
      <c r="C1404" t="s">
        <v>115</v>
      </c>
      <c r="F1404" s="1">
        <v>44258</v>
      </c>
      <c r="G1404" t="s">
        <v>63</v>
      </c>
      <c r="H1404" t="s">
        <v>29</v>
      </c>
    </row>
    <row r="1405" spans="1:9" x14ac:dyDescent="0.25">
      <c r="A1405" t="s">
        <v>1425</v>
      </c>
      <c r="B1405" t="s">
        <v>36</v>
      </c>
      <c r="C1405" t="s">
        <v>53</v>
      </c>
      <c r="F1405" s="1">
        <v>44256</v>
      </c>
      <c r="G1405" t="s">
        <v>33</v>
      </c>
      <c r="H1405" t="s">
        <v>29</v>
      </c>
      <c r="I1405">
        <v>186</v>
      </c>
    </row>
    <row r="1406" spans="1:9" x14ac:dyDescent="0.25">
      <c r="A1406" t="s">
        <v>1426</v>
      </c>
      <c r="B1406" t="s">
        <v>36</v>
      </c>
      <c r="C1406" t="s">
        <v>37</v>
      </c>
      <c r="F1406" s="1">
        <v>44251</v>
      </c>
      <c r="G1406" t="s">
        <v>16</v>
      </c>
      <c r="H1406" t="s">
        <v>29</v>
      </c>
      <c r="I1406">
        <v>105</v>
      </c>
    </row>
    <row r="1407" spans="1:9" x14ac:dyDescent="0.25">
      <c r="A1407" t="s">
        <v>1427</v>
      </c>
      <c r="B1407" t="s">
        <v>14</v>
      </c>
      <c r="C1407" t="s">
        <v>41</v>
      </c>
      <c r="D1407">
        <v>200</v>
      </c>
      <c r="F1407" s="1">
        <v>44250</v>
      </c>
      <c r="G1407" t="s">
        <v>16</v>
      </c>
      <c r="H1407" t="s">
        <v>17</v>
      </c>
      <c r="I1407">
        <v>194</v>
      </c>
    </row>
    <row r="1408" spans="1:9" x14ac:dyDescent="0.25">
      <c r="A1408" t="s">
        <v>262</v>
      </c>
      <c r="B1408" t="s">
        <v>14</v>
      </c>
      <c r="C1408" t="s">
        <v>94</v>
      </c>
      <c r="D1408">
        <v>200</v>
      </c>
      <c r="E1408">
        <v>0.4</v>
      </c>
      <c r="F1408" s="1">
        <v>44249</v>
      </c>
      <c r="G1408" t="s">
        <v>72</v>
      </c>
      <c r="H1408" t="s">
        <v>17</v>
      </c>
      <c r="I1408">
        <v>214.2</v>
      </c>
    </row>
    <row r="1409" spans="1:9" x14ac:dyDescent="0.25">
      <c r="A1409" t="s">
        <v>964</v>
      </c>
      <c r="B1409" t="s">
        <v>402</v>
      </c>
      <c r="C1409" t="s">
        <v>20</v>
      </c>
      <c r="D1409">
        <v>243</v>
      </c>
      <c r="F1409" s="1">
        <v>44236</v>
      </c>
      <c r="G1409" t="s">
        <v>47</v>
      </c>
      <c r="H1409" t="s">
        <v>29</v>
      </c>
      <c r="I1409">
        <v>305</v>
      </c>
    </row>
    <row r="1410" spans="1:9" x14ac:dyDescent="0.25">
      <c r="A1410" t="s">
        <v>1428</v>
      </c>
      <c r="B1410" t="s">
        <v>39</v>
      </c>
      <c r="C1410" t="s">
        <v>62</v>
      </c>
      <c r="D1410">
        <v>80</v>
      </c>
      <c r="F1410" s="1">
        <v>44236</v>
      </c>
      <c r="G1410" t="s">
        <v>47</v>
      </c>
      <c r="H1410" t="s">
        <v>29</v>
      </c>
      <c r="I1410">
        <v>1200</v>
      </c>
    </row>
    <row r="1411" spans="1:9" x14ac:dyDescent="0.25">
      <c r="A1411" t="s">
        <v>1429</v>
      </c>
      <c r="B1411" t="s">
        <v>27</v>
      </c>
      <c r="C1411" t="s">
        <v>488</v>
      </c>
      <c r="D1411">
        <v>13</v>
      </c>
      <c r="E1411">
        <v>1</v>
      </c>
      <c r="F1411" s="1">
        <v>44231</v>
      </c>
      <c r="G1411" t="s">
        <v>16</v>
      </c>
      <c r="H1411" t="s">
        <v>29</v>
      </c>
    </row>
    <row r="1412" spans="1:9" x14ac:dyDescent="0.25">
      <c r="A1412" t="s">
        <v>1430</v>
      </c>
      <c r="B1412" t="s">
        <v>126</v>
      </c>
      <c r="C1412" t="s">
        <v>41</v>
      </c>
      <c r="D1412">
        <v>87</v>
      </c>
      <c r="E1412">
        <v>0.2</v>
      </c>
      <c r="F1412" s="1">
        <v>44230</v>
      </c>
      <c r="G1412" t="s">
        <v>44</v>
      </c>
      <c r="H1412" t="s">
        <v>127</v>
      </c>
      <c r="I1412">
        <v>39</v>
      </c>
    </row>
    <row r="1413" spans="1:9" x14ac:dyDescent="0.25">
      <c r="A1413" t="s">
        <v>1431</v>
      </c>
      <c r="B1413" t="s">
        <v>144</v>
      </c>
      <c r="C1413" t="s">
        <v>20</v>
      </c>
      <c r="D1413">
        <v>45</v>
      </c>
      <c r="E1413">
        <v>1</v>
      </c>
      <c r="F1413" s="1">
        <v>44228</v>
      </c>
      <c r="G1413" t="s">
        <v>63</v>
      </c>
      <c r="H1413" t="s">
        <v>109</v>
      </c>
      <c r="I1413">
        <v>61</v>
      </c>
    </row>
    <row r="1414" spans="1:9" x14ac:dyDescent="0.25">
      <c r="A1414" t="s">
        <v>1242</v>
      </c>
      <c r="B1414" t="s">
        <v>169</v>
      </c>
      <c r="C1414" t="s">
        <v>37</v>
      </c>
      <c r="D1414">
        <v>1800</v>
      </c>
      <c r="F1414" s="1">
        <v>44223</v>
      </c>
      <c r="G1414" t="s">
        <v>16</v>
      </c>
      <c r="H1414" t="s">
        <v>17</v>
      </c>
      <c r="I1414">
        <v>7400</v>
      </c>
    </row>
    <row r="1415" spans="1:9" x14ac:dyDescent="0.25">
      <c r="A1415" t="s">
        <v>1432</v>
      </c>
      <c r="B1415" t="s">
        <v>123</v>
      </c>
      <c r="C1415" t="s">
        <v>53</v>
      </c>
      <c r="D1415">
        <v>20</v>
      </c>
      <c r="F1415" s="1">
        <v>44223</v>
      </c>
      <c r="G1415" t="s">
        <v>33</v>
      </c>
      <c r="H1415" t="s">
        <v>124</v>
      </c>
      <c r="I1415">
        <v>150</v>
      </c>
    </row>
    <row r="1416" spans="1:9" x14ac:dyDescent="0.25">
      <c r="A1416" t="s">
        <v>1433</v>
      </c>
      <c r="B1416" t="s">
        <v>36</v>
      </c>
      <c r="C1416" t="s">
        <v>41</v>
      </c>
      <c r="D1416">
        <v>180</v>
      </c>
      <c r="E1416">
        <v>0.15</v>
      </c>
      <c r="F1416" s="1">
        <v>44219</v>
      </c>
      <c r="G1416" t="s">
        <v>44</v>
      </c>
      <c r="H1416" t="s">
        <v>29</v>
      </c>
      <c r="I1416">
        <v>763</v>
      </c>
    </row>
    <row r="1417" spans="1:9" x14ac:dyDescent="0.25">
      <c r="A1417" t="s">
        <v>819</v>
      </c>
      <c r="B1417" t="s">
        <v>36</v>
      </c>
      <c r="C1417" t="s">
        <v>41</v>
      </c>
      <c r="D1417">
        <v>1877</v>
      </c>
      <c r="F1417" s="1">
        <v>44217</v>
      </c>
      <c r="G1417" t="s">
        <v>16</v>
      </c>
      <c r="H1417" t="s">
        <v>29</v>
      </c>
      <c r="I1417">
        <v>2400</v>
      </c>
    </row>
    <row r="1418" spans="1:9" x14ac:dyDescent="0.25">
      <c r="A1418" t="s">
        <v>1434</v>
      </c>
      <c r="B1418" t="s">
        <v>205</v>
      </c>
      <c r="C1418" t="s">
        <v>15</v>
      </c>
      <c r="D1418">
        <v>21</v>
      </c>
      <c r="E1418">
        <v>1</v>
      </c>
      <c r="F1418" s="1">
        <v>44216</v>
      </c>
      <c r="G1418" t="s">
        <v>16</v>
      </c>
      <c r="H1418" t="s">
        <v>205</v>
      </c>
      <c r="I1418">
        <v>20</v>
      </c>
    </row>
    <row r="1419" spans="1:9" x14ac:dyDescent="0.25">
      <c r="A1419" t="s">
        <v>1435</v>
      </c>
      <c r="B1419" t="s">
        <v>36</v>
      </c>
      <c r="C1419" t="s">
        <v>62</v>
      </c>
      <c r="D1419">
        <v>315</v>
      </c>
      <c r="E1419">
        <v>0.15</v>
      </c>
      <c r="F1419" s="1">
        <v>44209</v>
      </c>
      <c r="G1419" t="s">
        <v>11</v>
      </c>
      <c r="H1419" t="s">
        <v>29</v>
      </c>
      <c r="I1419">
        <v>1700</v>
      </c>
    </row>
    <row r="1420" spans="1:9" x14ac:dyDescent="0.25">
      <c r="A1420" t="s">
        <v>1436</v>
      </c>
      <c r="B1420" t="s">
        <v>36</v>
      </c>
      <c r="C1420" t="s">
        <v>32</v>
      </c>
      <c r="E1420">
        <v>1</v>
      </c>
      <c r="F1420" s="1">
        <v>44207</v>
      </c>
      <c r="G1420" t="s">
        <v>16</v>
      </c>
      <c r="H1420" t="s">
        <v>29</v>
      </c>
      <c r="I1420">
        <v>584</v>
      </c>
    </row>
    <row r="1421" spans="1:9" x14ac:dyDescent="0.25">
      <c r="A1421" t="s">
        <v>1437</v>
      </c>
      <c r="B1421" t="s">
        <v>889</v>
      </c>
      <c r="C1421" t="s">
        <v>32</v>
      </c>
      <c r="E1421">
        <v>1</v>
      </c>
      <c r="F1421" s="1">
        <v>44203</v>
      </c>
      <c r="G1421" t="s">
        <v>44</v>
      </c>
      <c r="H1421" t="s">
        <v>29</v>
      </c>
      <c r="I1421">
        <v>15</v>
      </c>
    </row>
    <row r="1422" spans="1:9" x14ac:dyDescent="0.25">
      <c r="A1422" t="s">
        <v>1193</v>
      </c>
      <c r="B1422" t="s">
        <v>169</v>
      </c>
      <c r="C1422" t="s">
        <v>25</v>
      </c>
      <c r="D1422">
        <v>1800</v>
      </c>
      <c r="F1422" s="1">
        <v>44202</v>
      </c>
      <c r="G1422" t="s">
        <v>44</v>
      </c>
      <c r="H1422" t="s">
        <v>17</v>
      </c>
      <c r="I1422">
        <v>11</v>
      </c>
    </row>
    <row r="1423" spans="1:9" x14ac:dyDescent="0.25">
      <c r="A1423" t="s">
        <v>1438</v>
      </c>
      <c r="B1423" t="s">
        <v>36</v>
      </c>
      <c r="C1423" t="s">
        <v>91</v>
      </c>
      <c r="D1423">
        <v>78</v>
      </c>
      <c r="F1423" s="1">
        <v>44188</v>
      </c>
      <c r="G1423" t="s">
        <v>44</v>
      </c>
      <c r="H1423" t="s">
        <v>29</v>
      </c>
    </row>
    <row r="1424" spans="1:9" x14ac:dyDescent="0.25">
      <c r="A1424" t="s">
        <v>1439</v>
      </c>
      <c r="B1424" t="s">
        <v>140</v>
      </c>
      <c r="C1424" t="s">
        <v>60</v>
      </c>
      <c r="D1424">
        <v>120</v>
      </c>
      <c r="E1424">
        <v>0.8</v>
      </c>
      <c r="F1424" s="1">
        <v>44181</v>
      </c>
      <c r="G1424" t="s">
        <v>72</v>
      </c>
      <c r="H1424" t="s">
        <v>109</v>
      </c>
      <c r="I1424">
        <v>131</v>
      </c>
    </row>
    <row r="1425" spans="1:9" x14ac:dyDescent="0.25">
      <c r="A1425" t="s">
        <v>1440</v>
      </c>
      <c r="B1425" t="s">
        <v>39</v>
      </c>
      <c r="C1425" t="s">
        <v>53</v>
      </c>
      <c r="D1425">
        <v>54</v>
      </c>
      <c r="F1425" s="1">
        <v>44181</v>
      </c>
      <c r="G1425" t="s">
        <v>44</v>
      </c>
      <c r="H1425" t="s">
        <v>29</v>
      </c>
      <c r="I1425">
        <v>352</v>
      </c>
    </row>
    <row r="1426" spans="1:9" x14ac:dyDescent="0.25">
      <c r="A1426" t="s">
        <v>437</v>
      </c>
      <c r="B1426" t="s">
        <v>24</v>
      </c>
      <c r="C1426" t="s">
        <v>101</v>
      </c>
      <c r="D1426">
        <v>600</v>
      </c>
      <c r="F1426" s="1">
        <v>44173</v>
      </c>
      <c r="G1426" t="s">
        <v>47</v>
      </c>
      <c r="H1426" t="s">
        <v>17</v>
      </c>
      <c r="I1426">
        <v>3200</v>
      </c>
    </row>
    <row r="1427" spans="1:9" x14ac:dyDescent="0.25">
      <c r="A1427" t="s">
        <v>1441</v>
      </c>
      <c r="B1427" t="s">
        <v>36</v>
      </c>
      <c r="C1427" t="s">
        <v>50</v>
      </c>
      <c r="F1427" s="1">
        <v>44160</v>
      </c>
      <c r="G1427" t="s">
        <v>33</v>
      </c>
      <c r="H1427" t="s">
        <v>29</v>
      </c>
      <c r="I1427">
        <v>120</v>
      </c>
    </row>
    <row r="1428" spans="1:9" x14ac:dyDescent="0.25">
      <c r="A1428" t="s">
        <v>1442</v>
      </c>
      <c r="B1428" t="s">
        <v>144</v>
      </c>
      <c r="C1428" t="s">
        <v>32</v>
      </c>
      <c r="D1428">
        <v>5</v>
      </c>
      <c r="E1428">
        <v>0.25</v>
      </c>
      <c r="F1428" s="1">
        <v>44154</v>
      </c>
      <c r="G1428" t="s">
        <v>202</v>
      </c>
      <c r="H1428" t="s">
        <v>29</v>
      </c>
      <c r="I1428">
        <v>3</v>
      </c>
    </row>
    <row r="1429" spans="1:9" x14ac:dyDescent="0.25">
      <c r="A1429" t="s">
        <v>1443</v>
      </c>
      <c r="B1429" t="s">
        <v>27</v>
      </c>
      <c r="C1429" t="s">
        <v>60</v>
      </c>
      <c r="E1429">
        <v>0.5</v>
      </c>
      <c r="F1429" s="1">
        <v>44153</v>
      </c>
      <c r="G1429" t="s">
        <v>63</v>
      </c>
      <c r="H1429" t="s">
        <v>29</v>
      </c>
      <c r="I1429">
        <v>116</v>
      </c>
    </row>
    <row r="1430" spans="1:9" x14ac:dyDescent="0.25">
      <c r="A1430" t="s">
        <v>1444</v>
      </c>
      <c r="B1430" t="s">
        <v>238</v>
      </c>
      <c r="C1430" t="s">
        <v>43</v>
      </c>
      <c r="D1430">
        <v>154</v>
      </c>
      <c r="E1430">
        <v>1</v>
      </c>
      <c r="F1430" s="1">
        <v>44152</v>
      </c>
      <c r="G1430" t="s">
        <v>63</v>
      </c>
      <c r="H1430" t="s">
        <v>29</v>
      </c>
      <c r="I1430">
        <v>45</v>
      </c>
    </row>
    <row r="1431" spans="1:9" x14ac:dyDescent="0.25">
      <c r="A1431" t="s">
        <v>1445</v>
      </c>
      <c r="B1431" t="s">
        <v>36</v>
      </c>
      <c r="C1431" t="s">
        <v>43</v>
      </c>
      <c r="D1431">
        <v>18</v>
      </c>
      <c r="E1431">
        <v>0.4</v>
      </c>
      <c r="F1431" s="1">
        <v>44152</v>
      </c>
      <c r="G1431" t="s">
        <v>16</v>
      </c>
      <c r="H1431" t="s">
        <v>29</v>
      </c>
    </row>
    <row r="1432" spans="1:9" x14ac:dyDescent="0.25">
      <c r="A1432" t="s">
        <v>1446</v>
      </c>
      <c r="B1432" t="s">
        <v>49</v>
      </c>
      <c r="C1432" t="s">
        <v>53</v>
      </c>
      <c r="F1432" s="1">
        <v>44152</v>
      </c>
      <c r="G1432" t="s">
        <v>33</v>
      </c>
      <c r="H1432" t="s">
        <v>29</v>
      </c>
      <c r="I1432">
        <v>67</v>
      </c>
    </row>
    <row r="1433" spans="1:9" x14ac:dyDescent="0.25">
      <c r="A1433" t="s">
        <v>1447</v>
      </c>
      <c r="B1433" t="s">
        <v>36</v>
      </c>
      <c r="C1433" t="s">
        <v>94</v>
      </c>
      <c r="F1433" s="1">
        <v>44152</v>
      </c>
      <c r="G1433" t="s">
        <v>33</v>
      </c>
      <c r="H1433" t="s">
        <v>29</v>
      </c>
      <c r="I1433">
        <v>95</v>
      </c>
    </row>
    <row r="1434" spans="1:9" x14ac:dyDescent="0.25">
      <c r="A1434" t="s">
        <v>1448</v>
      </c>
      <c r="B1434" t="s">
        <v>66</v>
      </c>
      <c r="C1434" t="s">
        <v>20</v>
      </c>
      <c r="D1434">
        <v>30</v>
      </c>
      <c r="E1434">
        <v>0.5</v>
      </c>
      <c r="F1434" s="1">
        <v>44144</v>
      </c>
      <c r="G1434" t="s">
        <v>16</v>
      </c>
      <c r="H1434" t="s">
        <v>29</v>
      </c>
      <c r="I1434">
        <v>3.8</v>
      </c>
    </row>
    <row r="1435" spans="1:9" x14ac:dyDescent="0.25">
      <c r="A1435" t="s">
        <v>1449</v>
      </c>
      <c r="B1435" t="s">
        <v>49</v>
      </c>
      <c r="C1435" t="s">
        <v>91</v>
      </c>
      <c r="E1435">
        <v>1</v>
      </c>
      <c r="F1435" s="1">
        <v>44140</v>
      </c>
      <c r="G1435" t="s">
        <v>21</v>
      </c>
      <c r="H1435" t="s">
        <v>29</v>
      </c>
      <c r="I1435">
        <v>14</v>
      </c>
    </row>
    <row r="1436" spans="1:9" x14ac:dyDescent="0.25">
      <c r="A1436" t="s">
        <v>1450</v>
      </c>
      <c r="B1436" t="s">
        <v>36</v>
      </c>
      <c r="C1436" t="s">
        <v>20</v>
      </c>
      <c r="E1436">
        <v>0.5</v>
      </c>
      <c r="F1436" s="1">
        <v>44137</v>
      </c>
      <c r="G1436" t="s">
        <v>16</v>
      </c>
      <c r="H1436" t="s">
        <v>29</v>
      </c>
      <c r="I1436">
        <v>101.6</v>
      </c>
    </row>
    <row r="1437" spans="1:9" x14ac:dyDescent="0.25">
      <c r="A1437" t="s">
        <v>837</v>
      </c>
      <c r="B1437" t="s">
        <v>27</v>
      </c>
      <c r="C1437" t="s">
        <v>96</v>
      </c>
      <c r="D1437">
        <v>30</v>
      </c>
      <c r="F1437" s="1">
        <v>44136</v>
      </c>
      <c r="G1437" t="s">
        <v>11</v>
      </c>
      <c r="H1437" t="s">
        <v>29</v>
      </c>
      <c r="I1437">
        <v>42</v>
      </c>
    </row>
    <row r="1438" spans="1:9" x14ac:dyDescent="0.25">
      <c r="A1438" t="s">
        <v>1451</v>
      </c>
      <c r="B1438" t="s">
        <v>66</v>
      </c>
      <c r="C1438" t="s">
        <v>43</v>
      </c>
      <c r="D1438">
        <v>82</v>
      </c>
      <c r="F1438" s="1">
        <v>44133</v>
      </c>
      <c r="G1438" t="s">
        <v>21</v>
      </c>
      <c r="H1438" t="s">
        <v>29</v>
      </c>
      <c r="I1438">
        <v>12.5</v>
      </c>
    </row>
    <row r="1439" spans="1:9" x14ac:dyDescent="0.25">
      <c r="A1439" t="s">
        <v>1452</v>
      </c>
      <c r="B1439" t="s">
        <v>27</v>
      </c>
      <c r="C1439" t="s">
        <v>60</v>
      </c>
      <c r="D1439">
        <v>20</v>
      </c>
      <c r="E1439">
        <v>0.08</v>
      </c>
      <c r="F1439" s="1">
        <v>44133</v>
      </c>
      <c r="G1439" t="s">
        <v>33</v>
      </c>
      <c r="H1439" t="s">
        <v>29</v>
      </c>
      <c r="I1439">
        <v>560</v>
      </c>
    </row>
    <row r="1440" spans="1:9" x14ac:dyDescent="0.25">
      <c r="A1440" t="s">
        <v>1453</v>
      </c>
      <c r="B1440" t="s">
        <v>36</v>
      </c>
      <c r="C1440" t="s">
        <v>41</v>
      </c>
      <c r="F1440" s="1">
        <v>44129</v>
      </c>
      <c r="G1440" t="s">
        <v>63</v>
      </c>
      <c r="H1440" t="s">
        <v>29</v>
      </c>
      <c r="I1440">
        <v>67</v>
      </c>
    </row>
    <row r="1441" spans="1:9" x14ac:dyDescent="0.25">
      <c r="A1441" t="s">
        <v>1454</v>
      </c>
      <c r="B1441" t="s">
        <v>36</v>
      </c>
      <c r="C1441" t="s">
        <v>25</v>
      </c>
      <c r="D1441">
        <v>8</v>
      </c>
      <c r="F1441" s="1">
        <v>44127</v>
      </c>
      <c r="G1441" t="s">
        <v>21</v>
      </c>
      <c r="H1441" t="s">
        <v>29</v>
      </c>
      <c r="I1441">
        <v>8</v>
      </c>
    </row>
    <row r="1442" spans="1:9" x14ac:dyDescent="0.25">
      <c r="A1442" t="s">
        <v>1455</v>
      </c>
      <c r="B1442" t="s">
        <v>69</v>
      </c>
      <c r="C1442" t="s">
        <v>10</v>
      </c>
      <c r="E1442">
        <v>1</v>
      </c>
      <c r="F1442" s="1">
        <v>44125</v>
      </c>
      <c r="G1442" t="s">
        <v>217</v>
      </c>
      <c r="H1442" t="s">
        <v>29</v>
      </c>
      <c r="I1442">
        <v>1800</v>
      </c>
    </row>
    <row r="1443" spans="1:9" x14ac:dyDescent="0.25">
      <c r="A1443" t="s">
        <v>524</v>
      </c>
      <c r="B1443" t="s">
        <v>341</v>
      </c>
      <c r="C1443" t="s">
        <v>41</v>
      </c>
      <c r="F1443" s="1">
        <v>44124</v>
      </c>
      <c r="G1443" t="s">
        <v>179</v>
      </c>
      <c r="H1443" t="s">
        <v>342</v>
      </c>
      <c r="I1443">
        <v>914</v>
      </c>
    </row>
    <row r="1444" spans="1:9" x14ac:dyDescent="0.25">
      <c r="A1444" t="s">
        <v>1456</v>
      </c>
      <c r="B1444" t="s">
        <v>126</v>
      </c>
      <c r="C1444" t="s">
        <v>101</v>
      </c>
      <c r="D1444">
        <v>90</v>
      </c>
      <c r="E1444">
        <v>0.17</v>
      </c>
      <c r="F1444" s="1">
        <v>44118</v>
      </c>
      <c r="G1444" t="s">
        <v>74</v>
      </c>
      <c r="H1444" t="s">
        <v>127</v>
      </c>
      <c r="I1444">
        <v>656</v>
      </c>
    </row>
    <row r="1445" spans="1:9" x14ac:dyDescent="0.25">
      <c r="A1445" t="s">
        <v>1457</v>
      </c>
      <c r="B1445" t="s">
        <v>301</v>
      </c>
      <c r="C1445" t="s">
        <v>15</v>
      </c>
      <c r="D1445">
        <v>250</v>
      </c>
      <c r="F1445" s="1">
        <v>44114</v>
      </c>
      <c r="G1445" t="s">
        <v>44</v>
      </c>
      <c r="H1445" t="s">
        <v>17</v>
      </c>
      <c r="I1445">
        <v>28</v>
      </c>
    </row>
    <row r="1446" spans="1:9" x14ac:dyDescent="0.25">
      <c r="A1446" t="s">
        <v>1458</v>
      </c>
      <c r="B1446" t="s">
        <v>49</v>
      </c>
      <c r="C1446" t="s">
        <v>115</v>
      </c>
      <c r="F1446" s="1">
        <v>44112</v>
      </c>
      <c r="G1446" t="s">
        <v>44</v>
      </c>
      <c r="H1446" t="s">
        <v>29</v>
      </c>
      <c r="I1446">
        <v>105</v>
      </c>
    </row>
    <row r="1447" spans="1:9" x14ac:dyDescent="0.25">
      <c r="A1447" t="s">
        <v>1111</v>
      </c>
      <c r="B1447" t="s">
        <v>36</v>
      </c>
      <c r="C1447" t="s">
        <v>43</v>
      </c>
      <c r="D1447">
        <v>47</v>
      </c>
      <c r="E1447">
        <v>0.06</v>
      </c>
      <c r="F1447" s="1">
        <v>44103</v>
      </c>
      <c r="G1447" t="s">
        <v>72</v>
      </c>
      <c r="H1447" t="s">
        <v>29</v>
      </c>
      <c r="I1447">
        <v>356</v>
      </c>
    </row>
    <row r="1448" spans="1:9" x14ac:dyDescent="0.25">
      <c r="A1448" t="s">
        <v>1459</v>
      </c>
      <c r="B1448" t="s">
        <v>69</v>
      </c>
      <c r="C1448" t="s">
        <v>10</v>
      </c>
      <c r="F1448" s="1">
        <v>44103</v>
      </c>
      <c r="G1448" t="s">
        <v>63</v>
      </c>
      <c r="H1448" t="s">
        <v>29</v>
      </c>
      <c r="I1448">
        <v>3.5</v>
      </c>
    </row>
    <row r="1449" spans="1:9" x14ac:dyDescent="0.25">
      <c r="A1449" t="s">
        <v>1460</v>
      </c>
      <c r="B1449" t="s">
        <v>123</v>
      </c>
      <c r="C1449" t="s">
        <v>94</v>
      </c>
      <c r="F1449" s="1">
        <v>44099</v>
      </c>
      <c r="G1449" t="s">
        <v>217</v>
      </c>
      <c r="H1449" t="s">
        <v>124</v>
      </c>
      <c r="I1449">
        <v>1.54</v>
      </c>
    </row>
    <row r="1450" spans="1:9" x14ac:dyDescent="0.25">
      <c r="A1450" t="s">
        <v>59</v>
      </c>
      <c r="B1450" t="s">
        <v>176</v>
      </c>
      <c r="C1450" t="s">
        <v>60</v>
      </c>
      <c r="F1450" s="1">
        <v>44097</v>
      </c>
      <c r="G1450" t="s">
        <v>162</v>
      </c>
      <c r="H1450" t="s">
        <v>177</v>
      </c>
      <c r="I1450">
        <v>19500</v>
      </c>
    </row>
    <row r="1451" spans="1:9" x14ac:dyDescent="0.25">
      <c r="A1451" t="s">
        <v>1461</v>
      </c>
      <c r="B1451" t="s">
        <v>27</v>
      </c>
      <c r="C1451" t="s">
        <v>15</v>
      </c>
      <c r="E1451">
        <v>0.16</v>
      </c>
      <c r="F1451" s="1">
        <v>44090</v>
      </c>
      <c r="G1451" t="s">
        <v>21</v>
      </c>
      <c r="H1451" t="s">
        <v>29</v>
      </c>
      <c r="I1451">
        <v>18</v>
      </c>
    </row>
    <row r="1452" spans="1:9" x14ac:dyDescent="0.25">
      <c r="A1452" t="s">
        <v>1462</v>
      </c>
      <c r="B1452" t="s">
        <v>57</v>
      </c>
      <c r="C1452" t="s">
        <v>53</v>
      </c>
      <c r="D1452">
        <v>240</v>
      </c>
      <c r="E1452">
        <v>0.95</v>
      </c>
      <c r="F1452" s="1">
        <v>44085</v>
      </c>
      <c r="G1452" t="s">
        <v>21</v>
      </c>
      <c r="H1452" t="s">
        <v>29</v>
      </c>
      <c r="I1452">
        <v>157.9</v>
      </c>
    </row>
    <row r="1453" spans="1:9" x14ac:dyDescent="0.25">
      <c r="A1453" t="s">
        <v>1463</v>
      </c>
      <c r="B1453" t="s">
        <v>123</v>
      </c>
      <c r="C1453" t="s">
        <v>10</v>
      </c>
      <c r="D1453">
        <v>20</v>
      </c>
      <c r="F1453" s="1">
        <v>44085</v>
      </c>
      <c r="G1453" t="s">
        <v>44</v>
      </c>
      <c r="H1453" t="s">
        <v>124</v>
      </c>
      <c r="I1453">
        <v>40.5</v>
      </c>
    </row>
    <row r="1454" spans="1:9" x14ac:dyDescent="0.25">
      <c r="A1454" t="s">
        <v>1464</v>
      </c>
      <c r="B1454" t="s">
        <v>36</v>
      </c>
      <c r="C1454" t="s">
        <v>60</v>
      </c>
      <c r="E1454">
        <v>1</v>
      </c>
      <c r="F1454" s="1">
        <v>44085</v>
      </c>
      <c r="G1454" t="s">
        <v>21</v>
      </c>
      <c r="H1454" t="s">
        <v>29</v>
      </c>
      <c r="I1454">
        <v>13.4</v>
      </c>
    </row>
    <row r="1455" spans="1:9" x14ac:dyDescent="0.25">
      <c r="A1455" t="s">
        <v>1465</v>
      </c>
      <c r="B1455" t="s">
        <v>36</v>
      </c>
      <c r="C1455" t="s">
        <v>94</v>
      </c>
      <c r="D1455">
        <v>30</v>
      </c>
      <c r="E1455">
        <v>5.3999999999999999E-2</v>
      </c>
      <c r="F1455" s="1">
        <v>44083</v>
      </c>
      <c r="G1455" t="s">
        <v>44</v>
      </c>
      <c r="H1455" t="s">
        <v>29</v>
      </c>
      <c r="I1455">
        <v>67</v>
      </c>
    </row>
    <row r="1456" spans="1:9" x14ac:dyDescent="0.25">
      <c r="A1456" t="s">
        <v>832</v>
      </c>
      <c r="B1456" t="s">
        <v>36</v>
      </c>
      <c r="C1456" t="s">
        <v>94</v>
      </c>
      <c r="E1456">
        <v>0.1</v>
      </c>
      <c r="F1456" s="1">
        <v>44082</v>
      </c>
      <c r="G1456" t="s">
        <v>63</v>
      </c>
      <c r="H1456" t="s">
        <v>29</v>
      </c>
      <c r="I1456">
        <v>132</v>
      </c>
    </row>
    <row r="1457" spans="1:9" x14ac:dyDescent="0.25">
      <c r="A1457" t="s">
        <v>1466</v>
      </c>
      <c r="B1457" t="s">
        <v>36</v>
      </c>
      <c r="C1457" t="s">
        <v>25</v>
      </c>
      <c r="F1457" s="1">
        <v>44079</v>
      </c>
      <c r="G1457" t="s">
        <v>63</v>
      </c>
      <c r="H1457" t="s">
        <v>29</v>
      </c>
      <c r="I1457">
        <v>22.8</v>
      </c>
    </row>
    <row r="1458" spans="1:9" x14ac:dyDescent="0.25">
      <c r="A1458" t="s">
        <v>1336</v>
      </c>
      <c r="B1458" t="s">
        <v>100</v>
      </c>
      <c r="C1458" t="s">
        <v>211</v>
      </c>
      <c r="F1458" s="1">
        <v>44076</v>
      </c>
      <c r="G1458" t="s">
        <v>11</v>
      </c>
      <c r="H1458" t="s">
        <v>29</v>
      </c>
    </row>
    <row r="1459" spans="1:9" x14ac:dyDescent="0.25">
      <c r="A1459" t="s">
        <v>1467</v>
      </c>
      <c r="B1459" t="s">
        <v>520</v>
      </c>
      <c r="C1459" t="s">
        <v>20</v>
      </c>
      <c r="E1459">
        <v>1</v>
      </c>
      <c r="F1459" s="1">
        <v>44076</v>
      </c>
      <c r="G1459" t="s">
        <v>21</v>
      </c>
      <c r="H1459" t="s">
        <v>1197</v>
      </c>
      <c r="I1459">
        <v>30</v>
      </c>
    </row>
    <row r="1460" spans="1:9" x14ac:dyDescent="0.25">
      <c r="A1460" t="s">
        <v>1468</v>
      </c>
      <c r="B1460" t="s">
        <v>49</v>
      </c>
      <c r="C1460" t="s">
        <v>10</v>
      </c>
      <c r="D1460">
        <v>250</v>
      </c>
      <c r="F1460" s="1">
        <v>44075</v>
      </c>
      <c r="G1460" t="s">
        <v>44</v>
      </c>
      <c r="H1460" t="s">
        <v>29</v>
      </c>
      <c r="I1460">
        <v>95.2</v>
      </c>
    </row>
    <row r="1461" spans="1:9" x14ac:dyDescent="0.25">
      <c r="A1461" t="s">
        <v>1469</v>
      </c>
      <c r="B1461" t="s">
        <v>205</v>
      </c>
      <c r="C1461" t="s">
        <v>32</v>
      </c>
      <c r="D1461">
        <v>22</v>
      </c>
      <c r="E1461">
        <v>0.11</v>
      </c>
      <c r="F1461" s="1">
        <v>44075</v>
      </c>
      <c r="G1461" t="s">
        <v>16</v>
      </c>
      <c r="H1461" t="s">
        <v>205</v>
      </c>
      <c r="I1461">
        <v>97</v>
      </c>
    </row>
    <row r="1462" spans="1:9" x14ac:dyDescent="0.25">
      <c r="A1462" t="s">
        <v>1470</v>
      </c>
      <c r="B1462" t="s">
        <v>301</v>
      </c>
      <c r="C1462" t="s">
        <v>101</v>
      </c>
      <c r="D1462">
        <v>350</v>
      </c>
      <c r="E1462">
        <v>0.1</v>
      </c>
      <c r="F1462" s="1">
        <v>44074</v>
      </c>
      <c r="G1462" t="s">
        <v>11</v>
      </c>
      <c r="H1462" t="s">
        <v>17</v>
      </c>
      <c r="I1462">
        <v>548</v>
      </c>
    </row>
    <row r="1463" spans="1:9" x14ac:dyDescent="0.25">
      <c r="A1463" t="s">
        <v>290</v>
      </c>
      <c r="B1463" t="s">
        <v>36</v>
      </c>
      <c r="C1463" t="s">
        <v>291</v>
      </c>
      <c r="D1463">
        <v>1000</v>
      </c>
      <c r="E1463">
        <v>1.8499999999999999E-2</v>
      </c>
      <c r="F1463" s="1">
        <v>44069</v>
      </c>
      <c r="G1463" t="s">
        <v>11</v>
      </c>
      <c r="H1463" t="s">
        <v>29</v>
      </c>
      <c r="I1463">
        <v>65.400000000000006</v>
      </c>
    </row>
    <row r="1464" spans="1:9" x14ac:dyDescent="0.25">
      <c r="A1464" t="s">
        <v>1471</v>
      </c>
      <c r="B1464" t="s">
        <v>39</v>
      </c>
      <c r="C1464" t="s">
        <v>488</v>
      </c>
      <c r="F1464" s="1">
        <v>44069</v>
      </c>
      <c r="G1464" t="s">
        <v>44</v>
      </c>
      <c r="H1464" t="s">
        <v>29</v>
      </c>
    </row>
    <row r="1465" spans="1:9" x14ac:dyDescent="0.25">
      <c r="A1465" t="s">
        <v>1472</v>
      </c>
      <c r="B1465" t="s">
        <v>183</v>
      </c>
      <c r="C1465" t="s">
        <v>115</v>
      </c>
      <c r="D1465">
        <v>30</v>
      </c>
      <c r="F1465" s="1">
        <v>44067</v>
      </c>
      <c r="G1465" t="s">
        <v>11</v>
      </c>
      <c r="H1465" t="s">
        <v>22</v>
      </c>
      <c r="I1465">
        <v>36</v>
      </c>
    </row>
    <row r="1466" spans="1:9" x14ac:dyDescent="0.25">
      <c r="A1466" t="s">
        <v>1473</v>
      </c>
      <c r="B1466" t="s">
        <v>69</v>
      </c>
      <c r="C1466" t="s">
        <v>10</v>
      </c>
      <c r="F1466" s="1">
        <v>44067</v>
      </c>
      <c r="G1466" t="s">
        <v>44</v>
      </c>
      <c r="H1466" t="s">
        <v>29</v>
      </c>
      <c r="I1466">
        <v>9.5</v>
      </c>
    </row>
    <row r="1467" spans="1:9" x14ac:dyDescent="0.25">
      <c r="A1467" t="s">
        <v>1474</v>
      </c>
      <c r="B1467" t="s">
        <v>36</v>
      </c>
      <c r="C1467" t="s">
        <v>53</v>
      </c>
      <c r="F1467" s="1">
        <v>44063</v>
      </c>
      <c r="G1467" t="s">
        <v>33</v>
      </c>
      <c r="H1467" t="s">
        <v>29</v>
      </c>
      <c r="I1467">
        <v>76.2</v>
      </c>
    </row>
    <row r="1468" spans="1:9" x14ac:dyDescent="0.25">
      <c r="A1468" t="s">
        <v>1475</v>
      </c>
      <c r="B1468" t="s">
        <v>123</v>
      </c>
      <c r="C1468" t="s">
        <v>43</v>
      </c>
      <c r="D1468">
        <v>8</v>
      </c>
      <c r="E1468">
        <v>0.8</v>
      </c>
      <c r="F1468" s="1">
        <v>44062</v>
      </c>
      <c r="G1468" t="s">
        <v>202</v>
      </c>
      <c r="H1468" t="s">
        <v>124</v>
      </c>
      <c r="I1468">
        <v>15.5</v>
      </c>
    </row>
    <row r="1469" spans="1:9" x14ac:dyDescent="0.25">
      <c r="A1469" t="s">
        <v>1476</v>
      </c>
      <c r="B1469" t="s">
        <v>126</v>
      </c>
      <c r="C1469" t="s">
        <v>101</v>
      </c>
      <c r="F1469" s="1">
        <v>44062</v>
      </c>
      <c r="G1469" t="s">
        <v>202</v>
      </c>
      <c r="H1469" t="s">
        <v>127</v>
      </c>
      <c r="I1469">
        <v>1.3</v>
      </c>
    </row>
    <row r="1470" spans="1:9" x14ac:dyDescent="0.25">
      <c r="A1470" t="s">
        <v>1477</v>
      </c>
      <c r="B1470" t="s">
        <v>36</v>
      </c>
      <c r="C1470" t="s">
        <v>115</v>
      </c>
      <c r="E1470">
        <v>1</v>
      </c>
      <c r="F1470" s="1">
        <v>44061</v>
      </c>
      <c r="G1470" t="s">
        <v>21</v>
      </c>
      <c r="H1470" t="s">
        <v>29</v>
      </c>
      <c r="I1470">
        <v>10</v>
      </c>
    </row>
    <row r="1471" spans="1:9" x14ac:dyDescent="0.25">
      <c r="A1471" t="s">
        <v>1426</v>
      </c>
      <c r="B1471" t="s">
        <v>176</v>
      </c>
      <c r="C1471" t="s">
        <v>37</v>
      </c>
      <c r="F1471" s="1">
        <v>44060</v>
      </c>
      <c r="G1471" t="s">
        <v>16</v>
      </c>
      <c r="H1471" t="s">
        <v>177</v>
      </c>
      <c r="I1471">
        <v>105</v>
      </c>
    </row>
    <row r="1472" spans="1:9" x14ac:dyDescent="0.25">
      <c r="A1472" t="s">
        <v>897</v>
      </c>
      <c r="B1472" t="s">
        <v>898</v>
      </c>
      <c r="C1472" t="s">
        <v>20</v>
      </c>
      <c r="D1472">
        <v>30</v>
      </c>
      <c r="F1472" s="1">
        <v>44057</v>
      </c>
      <c r="G1472" t="s">
        <v>11</v>
      </c>
      <c r="H1472" t="s">
        <v>109</v>
      </c>
      <c r="I1472">
        <v>122.3</v>
      </c>
    </row>
    <row r="1473" spans="1:9" x14ac:dyDescent="0.25">
      <c r="A1473" t="s">
        <v>1081</v>
      </c>
      <c r="B1473" t="s">
        <v>27</v>
      </c>
      <c r="C1473" t="s">
        <v>130</v>
      </c>
      <c r="F1473" s="1">
        <v>44057</v>
      </c>
      <c r="G1473" t="s">
        <v>47</v>
      </c>
      <c r="H1473" t="s">
        <v>29</v>
      </c>
      <c r="I1473">
        <v>350.2</v>
      </c>
    </row>
    <row r="1474" spans="1:9" x14ac:dyDescent="0.25">
      <c r="A1474" t="s">
        <v>1478</v>
      </c>
      <c r="B1474" t="s">
        <v>69</v>
      </c>
      <c r="C1474" t="s">
        <v>94</v>
      </c>
      <c r="F1474" s="1">
        <v>44055</v>
      </c>
      <c r="G1474" t="s">
        <v>16</v>
      </c>
      <c r="H1474" t="s">
        <v>29</v>
      </c>
      <c r="I1474">
        <v>45</v>
      </c>
    </row>
    <row r="1475" spans="1:9" x14ac:dyDescent="0.25">
      <c r="A1475" t="s">
        <v>1479</v>
      </c>
      <c r="B1475" t="s">
        <v>36</v>
      </c>
      <c r="C1475" t="s">
        <v>37</v>
      </c>
      <c r="D1475">
        <v>250</v>
      </c>
      <c r="E1475">
        <v>0.25</v>
      </c>
      <c r="F1475" s="1">
        <v>44054</v>
      </c>
      <c r="G1475" t="s">
        <v>16</v>
      </c>
      <c r="H1475" t="s">
        <v>29</v>
      </c>
      <c r="I1475">
        <v>2.2999999999999998</v>
      </c>
    </row>
    <row r="1476" spans="1:9" x14ac:dyDescent="0.25">
      <c r="A1476" t="s">
        <v>1480</v>
      </c>
      <c r="B1476" t="s">
        <v>205</v>
      </c>
      <c r="C1476" t="s">
        <v>41</v>
      </c>
      <c r="D1476">
        <v>20</v>
      </c>
      <c r="E1476">
        <v>1</v>
      </c>
      <c r="F1476" s="1">
        <v>44051</v>
      </c>
      <c r="G1476" t="s">
        <v>202</v>
      </c>
      <c r="H1476" t="s">
        <v>205</v>
      </c>
      <c r="I1476">
        <v>0.97550000000000003</v>
      </c>
    </row>
    <row r="1477" spans="1:9" x14ac:dyDescent="0.25">
      <c r="A1477" t="s">
        <v>1027</v>
      </c>
      <c r="B1477" t="s">
        <v>27</v>
      </c>
      <c r="C1477" t="s">
        <v>20</v>
      </c>
      <c r="D1477">
        <v>150</v>
      </c>
      <c r="E1477">
        <v>0.38</v>
      </c>
      <c r="F1477" s="1">
        <v>44050</v>
      </c>
      <c r="G1477" t="s">
        <v>72</v>
      </c>
      <c r="H1477" t="s">
        <v>29</v>
      </c>
      <c r="I1477">
        <v>186.4</v>
      </c>
    </row>
    <row r="1478" spans="1:9" x14ac:dyDescent="0.25">
      <c r="A1478" t="s">
        <v>1481</v>
      </c>
      <c r="B1478" t="s">
        <v>1482</v>
      </c>
      <c r="C1478" t="s">
        <v>94</v>
      </c>
      <c r="F1478" s="1">
        <v>44050</v>
      </c>
      <c r="G1478" t="s">
        <v>202</v>
      </c>
      <c r="H1478" t="s">
        <v>1483</v>
      </c>
      <c r="I1478">
        <v>1.8</v>
      </c>
    </row>
    <row r="1479" spans="1:9" x14ac:dyDescent="0.25">
      <c r="A1479" t="s">
        <v>1484</v>
      </c>
      <c r="B1479" t="s">
        <v>144</v>
      </c>
      <c r="C1479" t="s">
        <v>41</v>
      </c>
      <c r="D1479">
        <v>75</v>
      </c>
      <c r="E1479">
        <v>0.5</v>
      </c>
      <c r="F1479" s="1">
        <v>44049</v>
      </c>
      <c r="G1479" t="s">
        <v>63</v>
      </c>
      <c r="H1479" t="s">
        <v>109</v>
      </c>
      <c r="I1479">
        <v>53</v>
      </c>
    </row>
    <row r="1480" spans="1:9" x14ac:dyDescent="0.25">
      <c r="A1480" t="s">
        <v>1485</v>
      </c>
      <c r="B1480" t="s">
        <v>129</v>
      </c>
      <c r="C1480" t="s">
        <v>291</v>
      </c>
      <c r="D1480">
        <v>56</v>
      </c>
      <c r="F1480" s="1">
        <v>44048</v>
      </c>
      <c r="G1480" t="s">
        <v>16</v>
      </c>
      <c r="H1480" t="s">
        <v>29</v>
      </c>
      <c r="I1480">
        <v>20</v>
      </c>
    </row>
    <row r="1481" spans="1:9" x14ac:dyDescent="0.25">
      <c r="A1481" t="s">
        <v>690</v>
      </c>
      <c r="B1481" t="s">
        <v>31</v>
      </c>
      <c r="C1481" t="s">
        <v>101</v>
      </c>
      <c r="D1481">
        <v>4375</v>
      </c>
      <c r="E1481">
        <v>0.25</v>
      </c>
      <c r="F1481" s="1">
        <v>44042</v>
      </c>
      <c r="G1481" t="s">
        <v>44</v>
      </c>
      <c r="H1481" t="s">
        <v>34</v>
      </c>
    </row>
    <row r="1482" spans="1:9" x14ac:dyDescent="0.25">
      <c r="A1482" t="s">
        <v>1486</v>
      </c>
      <c r="B1482" t="s">
        <v>36</v>
      </c>
      <c r="C1482" t="s">
        <v>20</v>
      </c>
      <c r="D1482">
        <v>87</v>
      </c>
      <c r="E1482">
        <v>1</v>
      </c>
      <c r="F1482" s="1">
        <v>44042</v>
      </c>
      <c r="G1482" t="s">
        <v>44</v>
      </c>
      <c r="H1482" t="s">
        <v>29</v>
      </c>
      <c r="I1482">
        <v>42.4</v>
      </c>
    </row>
    <row r="1483" spans="1:9" x14ac:dyDescent="0.25">
      <c r="A1483" t="s">
        <v>1487</v>
      </c>
      <c r="B1483" t="s">
        <v>27</v>
      </c>
      <c r="C1483" t="s">
        <v>32</v>
      </c>
      <c r="F1483" s="1">
        <v>44042</v>
      </c>
      <c r="G1483" t="s">
        <v>44</v>
      </c>
      <c r="H1483" t="s">
        <v>29</v>
      </c>
      <c r="I1483">
        <v>472</v>
      </c>
    </row>
    <row r="1484" spans="1:9" x14ac:dyDescent="0.25">
      <c r="A1484" t="s">
        <v>1488</v>
      </c>
      <c r="B1484" t="s">
        <v>36</v>
      </c>
      <c r="C1484" t="s">
        <v>41</v>
      </c>
      <c r="F1484" s="1">
        <v>44041</v>
      </c>
      <c r="G1484" t="s">
        <v>16</v>
      </c>
      <c r="H1484" t="s">
        <v>29</v>
      </c>
      <c r="I1484">
        <v>13</v>
      </c>
    </row>
    <row r="1485" spans="1:9" x14ac:dyDescent="0.25">
      <c r="A1485" t="s">
        <v>1489</v>
      </c>
      <c r="B1485" t="s">
        <v>69</v>
      </c>
      <c r="C1485" t="s">
        <v>151</v>
      </c>
      <c r="D1485">
        <v>180</v>
      </c>
      <c r="E1485">
        <v>0.09</v>
      </c>
      <c r="F1485" s="1">
        <v>44040</v>
      </c>
      <c r="G1485" t="s">
        <v>16</v>
      </c>
      <c r="H1485" t="s">
        <v>29</v>
      </c>
      <c r="I1485">
        <v>649</v>
      </c>
    </row>
    <row r="1486" spans="1:9" x14ac:dyDescent="0.25">
      <c r="A1486" t="s">
        <v>40</v>
      </c>
      <c r="B1486" t="s">
        <v>14</v>
      </c>
      <c r="C1486" t="s">
        <v>41</v>
      </c>
      <c r="D1486">
        <v>350</v>
      </c>
      <c r="E1486">
        <v>0.05</v>
      </c>
      <c r="F1486" s="1">
        <v>44039</v>
      </c>
      <c r="G1486" t="s">
        <v>257</v>
      </c>
      <c r="H1486" t="s">
        <v>17</v>
      </c>
      <c r="I1486">
        <v>1600</v>
      </c>
    </row>
    <row r="1487" spans="1:9" x14ac:dyDescent="0.25">
      <c r="A1487" t="s">
        <v>1490</v>
      </c>
      <c r="B1487" t="s">
        <v>126</v>
      </c>
      <c r="C1487" t="s">
        <v>32</v>
      </c>
      <c r="D1487">
        <v>75</v>
      </c>
      <c r="E1487">
        <v>0.72</v>
      </c>
      <c r="F1487" s="1">
        <v>44039</v>
      </c>
      <c r="G1487" t="s">
        <v>63</v>
      </c>
      <c r="H1487" t="s">
        <v>127</v>
      </c>
      <c r="I1487">
        <v>60.18</v>
      </c>
    </row>
    <row r="1488" spans="1:9" x14ac:dyDescent="0.25">
      <c r="A1488" t="s">
        <v>1491</v>
      </c>
      <c r="B1488" t="s">
        <v>123</v>
      </c>
      <c r="C1488" t="s">
        <v>50</v>
      </c>
      <c r="F1488" s="1">
        <v>44039</v>
      </c>
      <c r="G1488" t="s">
        <v>16</v>
      </c>
      <c r="H1488" t="s">
        <v>124</v>
      </c>
      <c r="I1488">
        <v>29.7</v>
      </c>
    </row>
    <row r="1489" spans="1:9" x14ac:dyDescent="0.25">
      <c r="A1489" t="s">
        <v>1492</v>
      </c>
      <c r="B1489" t="s">
        <v>36</v>
      </c>
      <c r="C1489" t="s">
        <v>50</v>
      </c>
      <c r="D1489">
        <v>64</v>
      </c>
      <c r="E1489">
        <v>0.12</v>
      </c>
      <c r="F1489" s="1">
        <v>44035</v>
      </c>
      <c r="G1489" t="s">
        <v>72</v>
      </c>
      <c r="H1489" t="s">
        <v>29</v>
      </c>
      <c r="I1489">
        <v>309</v>
      </c>
    </row>
    <row r="1490" spans="1:9" x14ac:dyDescent="0.25">
      <c r="A1490" t="s">
        <v>1493</v>
      </c>
      <c r="B1490" t="s">
        <v>341</v>
      </c>
      <c r="C1490" t="s">
        <v>20</v>
      </c>
      <c r="E1490">
        <v>1</v>
      </c>
      <c r="F1490" s="1">
        <v>44035</v>
      </c>
      <c r="G1490" t="s">
        <v>63</v>
      </c>
      <c r="H1490" t="s">
        <v>342</v>
      </c>
      <c r="I1490">
        <v>27</v>
      </c>
    </row>
    <row r="1491" spans="1:9" x14ac:dyDescent="0.25">
      <c r="A1491" t="s">
        <v>1494</v>
      </c>
      <c r="B1491" t="s">
        <v>36</v>
      </c>
      <c r="C1491" t="s">
        <v>488</v>
      </c>
      <c r="D1491">
        <v>960</v>
      </c>
      <c r="E1491">
        <v>0.06</v>
      </c>
      <c r="F1491" s="1">
        <v>44033</v>
      </c>
      <c r="G1491" t="s">
        <v>44</v>
      </c>
      <c r="H1491" t="s">
        <v>29</v>
      </c>
      <c r="I1491">
        <v>154</v>
      </c>
    </row>
    <row r="1492" spans="1:9" x14ac:dyDescent="0.25">
      <c r="A1492" t="s">
        <v>1495</v>
      </c>
      <c r="B1492" t="s">
        <v>49</v>
      </c>
      <c r="C1492" t="s">
        <v>32</v>
      </c>
      <c r="D1492">
        <v>22</v>
      </c>
      <c r="E1492">
        <v>0.49</v>
      </c>
      <c r="F1492" s="1">
        <v>44032</v>
      </c>
      <c r="G1492" t="s">
        <v>63</v>
      </c>
      <c r="H1492" t="s">
        <v>29</v>
      </c>
      <c r="I1492">
        <v>15</v>
      </c>
    </row>
    <row r="1493" spans="1:9" x14ac:dyDescent="0.25">
      <c r="A1493" t="s">
        <v>1496</v>
      </c>
      <c r="B1493" t="s">
        <v>14</v>
      </c>
      <c r="C1493" t="s">
        <v>71</v>
      </c>
      <c r="D1493">
        <v>120</v>
      </c>
      <c r="F1493" s="1">
        <v>44029</v>
      </c>
      <c r="G1493" t="s">
        <v>72</v>
      </c>
      <c r="H1493" t="s">
        <v>17</v>
      </c>
      <c r="I1493">
        <v>404.6</v>
      </c>
    </row>
    <row r="1494" spans="1:9" x14ac:dyDescent="0.25">
      <c r="A1494" t="s">
        <v>1497</v>
      </c>
      <c r="B1494" t="s">
        <v>144</v>
      </c>
      <c r="C1494" t="s">
        <v>101</v>
      </c>
      <c r="F1494" s="1">
        <v>44028</v>
      </c>
      <c r="G1494" t="s">
        <v>21</v>
      </c>
      <c r="H1494" t="s">
        <v>109</v>
      </c>
      <c r="I1494">
        <v>22.4</v>
      </c>
    </row>
    <row r="1495" spans="1:9" x14ac:dyDescent="0.25">
      <c r="A1495" t="s">
        <v>1498</v>
      </c>
      <c r="B1495" t="s">
        <v>36</v>
      </c>
      <c r="C1495" t="s">
        <v>15</v>
      </c>
      <c r="D1495">
        <v>60</v>
      </c>
      <c r="E1495">
        <v>0.15</v>
      </c>
      <c r="F1495" s="1">
        <v>44027</v>
      </c>
      <c r="G1495" t="s">
        <v>72</v>
      </c>
      <c r="H1495" t="s">
        <v>29</v>
      </c>
      <c r="I1495">
        <v>251.2</v>
      </c>
    </row>
    <row r="1496" spans="1:9" x14ac:dyDescent="0.25">
      <c r="A1496" t="s">
        <v>1499</v>
      </c>
      <c r="B1496" t="s">
        <v>1500</v>
      </c>
      <c r="C1496" t="s">
        <v>101</v>
      </c>
      <c r="D1496">
        <v>300</v>
      </c>
      <c r="E1496">
        <v>0.2</v>
      </c>
      <c r="F1496" s="1">
        <v>44026</v>
      </c>
      <c r="G1496" t="s">
        <v>44</v>
      </c>
      <c r="H1496" t="s">
        <v>124</v>
      </c>
      <c r="I1496">
        <v>197.2</v>
      </c>
    </row>
    <row r="1497" spans="1:9" x14ac:dyDescent="0.25">
      <c r="A1497" t="s">
        <v>45</v>
      </c>
      <c r="B1497" t="s">
        <v>46</v>
      </c>
      <c r="C1497" t="s">
        <v>10</v>
      </c>
      <c r="F1497" s="1">
        <v>44026</v>
      </c>
      <c r="G1497" t="s">
        <v>47</v>
      </c>
      <c r="H1497" t="s">
        <v>29</v>
      </c>
      <c r="I1497">
        <v>307.60000000000002</v>
      </c>
    </row>
    <row r="1498" spans="1:9" x14ac:dyDescent="0.25">
      <c r="A1498" t="s">
        <v>1501</v>
      </c>
      <c r="B1498" t="s">
        <v>36</v>
      </c>
      <c r="C1498" t="s">
        <v>37</v>
      </c>
      <c r="D1498">
        <v>63</v>
      </c>
      <c r="F1498" s="1">
        <v>44025</v>
      </c>
      <c r="G1498" t="s">
        <v>11</v>
      </c>
      <c r="H1498" t="s">
        <v>29</v>
      </c>
      <c r="I1498">
        <v>56</v>
      </c>
    </row>
    <row r="1499" spans="1:9" x14ac:dyDescent="0.25">
      <c r="A1499" t="s">
        <v>1502</v>
      </c>
      <c r="B1499" t="s">
        <v>169</v>
      </c>
      <c r="C1499" t="s">
        <v>211</v>
      </c>
      <c r="D1499">
        <v>140</v>
      </c>
      <c r="F1499" s="1">
        <v>44022</v>
      </c>
      <c r="G1499" t="s">
        <v>33</v>
      </c>
      <c r="H1499" t="s">
        <v>17</v>
      </c>
      <c r="I1499">
        <v>70</v>
      </c>
    </row>
    <row r="1500" spans="1:9" x14ac:dyDescent="0.25">
      <c r="A1500" t="s">
        <v>1503</v>
      </c>
      <c r="B1500" t="s">
        <v>205</v>
      </c>
      <c r="C1500" t="s">
        <v>20</v>
      </c>
      <c r="D1500">
        <v>100</v>
      </c>
      <c r="E1500">
        <v>0.12</v>
      </c>
      <c r="F1500" s="1">
        <v>44021</v>
      </c>
      <c r="G1500" t="s">
        <v>72</v>
      </c>
      <c r="H1500" t="s">
        <v>205</v>
      </c>
      <c r="I1500">
        <v>307</v>
      </c>
    </row>
    <row r="1501" spans="1:9" x14ac:dyDescent="0.25">
      <c r="A1501" t="s">
        <v>1504</v>
      </c>
      <c r="B1501" t="s">
        <v>169</v>
      </c>
      <c r="C1501" t="s">
        <v>32</v>
      </c>
      <c r="D1501">
        <v>40</v>
      </c>
      <c r="F1501" s="1">
        <v>44021</v>
      </c>
      <c r="G1501" t="s">
        <v>44</v>
      </c>
      <c r="H1501" t="s">
        <v>17</v>
      </c>
      <c r="I1501">
        <v>25.6</v>
      </c>
    </row>
    <row r="1502" spans="1:9" x14ac:dyDescent="0.25">
      <c r="A1502" t="s">
        <v>1505</v>
      </c>
      <c r="B1502" t="s">
        <v>36</v>
      </c>
      <c r="C1502" t="s">
        <v>32</v>
      </c>
      <c r="D1502">
        <v>85</v>
      </c>
      <c r="F1502" s="1">
        <v>44020</v>
      </c>
      <c r="G1502" t="s">
        <v>11</v>
      </c>
      <c r="H1502" t="s">
        <v>29</v>
      </c>
      <c r="I1502">
        <v>746</v>
      </c>
    </row>
    <row r="1503" spans="1:9" x14ac:dyDescent="0.25">
      <c r="A1503" t="s">
        <v>1506</v>
      </c>
      <c r="B1503" t="s">
        <v>27</v>
      </c>
      <c r="C1503" t="s">
        <v>32</v>
      </c>
      <c r="F1503" s="1">
        <v>44020</v>
      </c>
      <c r="G1503" t="s">
        <v>11</v>
      </c>
      <c r="H1503" t="s">
        <v>29</v>
      </c>
      <c r="I1503">
        <v>1200</v>
      </c>
    </row>
    <row r="1504" spans="1:9" x14ac:dyDescent="0.25">
      <c r="A1504" t="s">
        <v>910</v>
      </c>
      <c r="B1504" t="s">
        <v>27</v>
      </c>
      <c r="C1504" t="s">
        <v>60</v>
      </c>
      <c r="D1504">
        <v>56</v>
      </c>
      <c r="F1504" s="1">
        <v>44013</v>
      </c>
      <c r="G1504" t="s">
        <v>33</v>
      </c>
      <c r="H1504" t="s">
        <v>29</v>
      </c>
      <c r="I1504">
        <v>117</v>
      </c>
    </row>
    <row r="1505" spans="1:9" x14ac:dyDescent="0.25">
      <c r="A1505" t="s">
        <v>1507</v>
      </c>
      <c r="B1505" t="s">
        <v>36</v>
      </c>
      <c r="C1505" t="s">
        <v>15</v>
      </c>
      <c r="D1505">
        <v>18</v>
      </c>
      <c r="F1505" s="1">
        <v>44013</v>
      </c>
      <c r="G1505" t="s">
        <v>72</v>
      </c>
      <c r="H1505" t="s">
        <v>29</v>
      </c>
      <c r="I1505">
        <v>38</v>
      </c>
    </row>
    <row r="1506" spans="1:9" x14ac:dyDescent="0.25">
      <c r="A1506" t="s">
        <v>1508</v>
      </c>
      <c r="B1506" t="s">
        <v>36</v>
      </c>
      <c r="C1506" t="s">
        <v>10</v>
      </c>
      <c r="D1506">
        <v>12</v>
      </c>
      <c r="F1506" s="1">
        <v>44013</v>
      </c>
      <c r="G1506" t="s">
        <v>33</v>
      </c>
      <c r="H1506" t="s">
        <v>29</v>
      </c>
      <c r="I1506">
        <v>19</v>
      </c>
    </row>
    <row r="1507" spans="1:9" x14ac:dyDescent="0.25">
      <c r="A1507" t="s">
        <v>1509</v>
      </c>
      <c r="B1507" t="s">
        <v>100</v>
      </c>
      <c r="C1507" t="s">
        <v>37</v>
      </c>
      <c r="D1507">
        <v>5</v>
      </c>
      <c r="F1507" s="1">
        <v>44013</v>
      </c>
      <c r="G1507" t="s">
        <v>33</v>
      </c>
      <c r="H1507" t="s">
        <v>29</v>
      </c>
      <c r="I1507">
        <v>57.8</v>
      </c>
    </row>
    <row r="1508" spans="1:9" x14ac:dyDescent="0.25">
      <c r="A1508" t="s">
        <v>1510</v>
      </c>
      <c r="B1508" t="s">
        <v>402</v>
      </c>
      <c r="C1508" t="s">
        <v>15</v>
      </c>
      <c r="D1508">
        <v>17</v>
      </c>
      <c r="E1508">
        <v>0.05</v>
      </c>
      <c r="F1508" s="1">
        <v>44012</v>
      </c>
      <c r="G1508" t="s">
        <v>33</v>
      </c>
      <c r="H1508" t="s">
        <v>29</v>
      </c>
      <c r="I1508">
        <v>100.8</v>
      </c>
    </row>
    <row r="1509" spans="1:9" x14ac:dyDescent="0.25">
      <c r="A1509" t="s">
        <v>1511</v>
      </c>
      <c r="B1509" t="s">
        <v>36</v>
      </c>
      <c r="C1509" t="s">
        <v>488</v>
      </c>
      <c r="F1509" s="1">
        <v>44012</v>
      </c>
      <c r="G1509" t="s">
        <v>72</v>
      </c>
      <c r="H1509" t="s">
        <v>29</v>
      </c>
      <c r="I1509">
        <v>132</v>
      </c>
    </row>
    <row r="1510" spans="1:9" x14ac:dyDescent="0.25">
      <c r="A1510" t="s">
        <v>1421</v>
      </c>
      <c r="B1510" t="s">
        <v>36</v>
      </c>
      <c r="C1510" t="s">
        <v>151</v>
      </c>
      <c r="D1510">
        <v>400</v>
      </c>
      <c r="E1510">
        <v>7.0000000000000007E-2</v>
      </c>
      <c r="F1510" s="1">
        <v>44011</v>
      </c>
      <c r="G1510" t="s">
        <v>74</v>
      </c>
      <c r="H1510" t="s">
        <v>29</v>
      </c>
      <c r="I1510">
        <v>1300</v>
      </c>
    </row>
    <row r="1511" spans="1:9" x14ac:dyDescent="0.25">
      <c r="A1511" t="s">
        <v>262</v>
      </c>
      <c r="B1511" t="s">
        <v>14</v>
      </c>
      <c r="C1511" t="s">
        <v>94</v>
      </c>
      <c r="D1511">
        <v>130</v>
      </c>
      <c r="E1511">
        <v>0.22</v>
      </c>
      <c r="F1511" s="1">
        <v>44011</v>
      </c>
      <c r="G1511" t="s">
        <v>72</v>
      </c>
      <c r="H1511" t="s">
        <v>17</v>
      </c>
      <c r="I1511">
        <v>214.2</v>
      </c>
    </row>
    <row r="1512" spans="1:9" x14ac:dyDescent="0.25">
      <c r="A1512" t="s">
        <v>689</v>
      </c>
      <c r="B1512" t="s">
        <v>362</v>
      </c>
      <c r="C1512" t="s">
        <v>94</v>
      </c>
      <c r="D1512">
        <v>100</v>
      </c>
      <c r="F1512" s="1">
        <v>44011</v>
      </c>
      <c r="G1512" t="s">
        <v>16</v>
      </c>
      <c r="H1512" t="s">
        <v>127</v>
      </c>
      <c r="I1512">
        <v>3600</v>
      </c>
    </row>
    <row r="1513" spans="1:9" x14ac:dyDescent="0.25">
      <c r="A1513" t="s">
        <v>1450</v>
      </c>
      <c r="B1513" t="s">
        <v>36</v>
      </c>
      <c r="C1513" t="s">
        <v>20</v>
      </c>
      <c r="D1513">
        <v>61</v>
      </c>
      <c r="F1513" s="1">
        <v>44011</v>
      </c>
      <c r="G1513" t="s">
        <v>16</v>
      </c>
      <c r="H1513" t="s">
        <v>29</v>
      </c>
      <c r="I1513">
        <v>101.6</v>
      </c>
    </row>
    <row r="1514" spans="1:9" x14ac:dyDescent="0.25">
      <c r="A1514" t="s">
        <v>946</v>
      </c>
      <c r="B1514" t="s">
        <v>889</v>
      </c>
      <c r="C1514" t="s">
        <v>115</v>
      </c>
      <c r="D1514">
        <v>20</v>
      </c>
      <c r="F1514" s="1">
        <v>44011</v>
      </c>
      <c r="G1514" t="s">
        <v>11</v>
      </c>
      <c r="H1514" t="s">
        <v>29</v>
      </c>
      <c r="I1514">
        <v>214.5</v>
      </c>
    </row>
    <row r="1515" spans="1:9" x14ac:dyDescent="0.25">
      <c r="A1515" t="s">
        <v>1512</v>
      </c>
      <c r="B1515" t="s">
        <v>1513</v>
      </c>
      <c r="C1515" t="s">
        <v>20</v>
      </c>
      <c r="E1515">
        <v>1</v>
      </c>
      <c r="F1515" s="1">
        <v>44010</v>
      </c>
      <c r="G1515" t="s">
        <v>16</v>
      </c>
      <c r="H1515" t="s">
        <v>29</v>
      </c>
      <c r="I1515">
        <v>4</v>
      </c>
    </row>
    <row r="1516" spans="1:9" x14ac:dyDescent="0.25">
      <c r="A1516" t="s">
        <v>1514</v>
      </c>
      <c r="B1516" t="s">
        <v>36</v>
      </c>
      <c r="C1516" t="s">
        <v>94</v>
      </c>
      <c r="F1516" s="1">
        <v>44009</v>
      </c>
      <c r="G1516" t="s">
        <v>33</v>
      </c>
      <c r="H1516" t="s">
        <v>29</v>
      </c>
      <c r="I1516">
        <v>1200</v>
      </c>
    </row>
    <row r="1517" spans="1:9" x14ac:dyDescent="0.25">
      <c r="A1517" t="s">
        <v>1224</v>
      </c>
      <c r="B1517" t="s">
        <v>27</v>
      </c>
      <c r="C1517" t="s">
        <v>96</v>
      </c>
      <c r="F1517" s="1">
        <v>44007</v>
      </c>
      <c r="G1517" t="s">
        <v>47</v>
      </c>
      <c r="H1517" t="s">
        <v>29</v>
      </c>
      <c r="I1517">
        <v>228</v>
      </c>
    </row>
    <row r="1518" spans="1:9" x14ac:dyDescent="0.25">
      <c r="A1518" t="s">
        <v>1515</v>
      </c>
      <c r="B1518" t="s">
        <v>66</v>
      </c>
      <c r="C1518" t="s">
        <v>15</v>
      </c>
      <c r="D1518">
        <v>451</v>
      </c>
      <c r="E1518">
        <v>0.06</v>
      </c>
      <c r="F1518" s="1">
        <v>44006</v>
      </c>
      <c r="G1518" t="s">
        <v>11</v>
      </c>
      <c r="H1518" t="s">
        <v>29</v>
      </c>
    </row>
    <row r="1519" spans="1:9" x14ac:dyDescent="0.25">
      <c r="A1519" t="s">
        <v>1516</v>
      </c>
      <c r="B1519" t="s">
        <v>27</v>
      </c>
      <c r="C1519" t="s">
        <v>37</v>
      </c>
      <c r="D1519">
        <v>174</v>
      </c>
      <c r="E1519">
        <v>0.12</v>
      </c>
      <c r="F1519" s="1">
        <v>44006</v>
      </c>
      <c r="G1519" t="s">
        <v>11</v>
      </c>
      <c r="H1519" t="s">
        <v>29</v>
      </c>
      <c r="I1519">
        <v>455.2</v>
      </c>
    </row>
    <row r="1520" spans="1:9" x14ac:dyDescent="0.25">
      <c r="A1520" t="s">
        <v>437</v>
      </c>
      <c r="B1520" t="s">
        <v>132</v>
      </c>
      <c r="C1520" t="s">
        <v>101</v>
      </c>
      <c r="F1520" s="1">
        <v>44006</v>
      </c>
      <c r="G1520" t="s">
        <v>47</v>
      </c>
      <c r="H1520" t="s">
        <v>29</v>
      </c>
      <c r="I1520">
        <v>3200</v>
      </c>
    </row>
    <row r="1521" spans="1:9" x14ac:dyDescent="0.25">
      <c r="A1521" t="s">
        <v>1517</v>
      </c>
      <c r="B1521" t="s">
        <v>341</v>
      </c>
      <c r="C1521" t="s">
        <v>94</v>
      </c>
      <c r="D1521">
        <v>430</v>
      </c>
      <c r="E1521">
        <v>0.09</v>
      </c>
      <c r="F1521" s="1">
        <v>44005</v>
      </c>
      <c r="G1521" t="s">
        <v>47</v>
      </c>
      <c r="H1521" t="s">
        <v>342</v>
      </c>
      <c r="I1521">
        <v>4800</v>
      </c>
    </row>
    <row r="1522" spans="1:9" x14ac:dyDescent="0.25">
      <c r="A1522" t="s">
        <v>1518</v>
      </c>
      <c r="B1522" t="s">
        <v>66</v>
      </c>
      <c r="C1522" t="s">
        <v>32</v>
      </c>
      <c r="D1522">
        <v>90</v>
      </c>
      <c r="E1522">
        <v>0.9</v>
      </c>
      <c r="F1522" s="1">
        <v>44005</v>
      </c>
      <c r="G1522" t="s">
        <v>33</v>
      </c>
      <c r="H1522" t="s">
        <v>29</v>
      </c>
      <c r="I1522">
        <v>103</v>
      </c>
    </row>
    <row r="1523" spans="1:9" x14ac:dyDescent="0.25">
      <c r="A1523" t="s">
        <v>1519</v>
      </c>
      <c r="B1523" t="s">
        <v>36</v>
      </c>
      <c r="C1523" t="s">
        <v>130</v>
      </c>
      <c r="D1523">
        <v>6</v>
      </c>
      <c r="E1523">
        <v>1</v>
      </c>
      <c r="F1523" s="1">
        <v>44005</v>
      </c>
      <c r="G1523" t="s">
        <v>202</v>
      </c>
      <c r="H1523" t="s">
        <v>29</v>
      </c>
      <c r="I1523">
        <v>3</v>
      </c>
    </row>
    <row r="1524" spans="1:9" x14ac:dyDescent="0.25">
      <c r="A1524" t="s">
        <v>1520</v>
      </c>
      <c r="B1524" t="s">
        <v>36</v>
      </c>
      <c r="C1524" t="s">
        <v>32</v>
      </c>
      <c r="D1524">
        <v>715</v>
      </c>
      <c r="E1524">
        <v>7.0000000000000007E-2</v>
      </c>
      <c r="F1524" s="1">
        <v>44004</v>
      </c>
      <c r="G1524" t="s">
        <v>11</v>
      </c>
      <c r="H1524" t="s">
        <v>29</v>
      </c>
      <c r="I1524">
        <v>18</v>
      </c>
    </row>
    <row r="1525" spans="1:9" x14ac:dyDescent="0.25">
      <c r="A1525" t="s">
        <v>1521</v>
      </c>
      <c r="B1525" t="s">
        <v>123</v>
      </c>
      <c r="C1525" t="s">
        <v>60</v>
      </c>
      <c r="D1525">
        <v>200</v>
      </c>
      <c r="F1525" s="1">
        <v>44001</v>
      </c>
      <c r="G1525" t="s">
        <v>162</v>
      </c>
      <c r="H1525" t="s">
        <v>124</v>
      </c>
      <c r="I1525">
        <v>19500</v>
      </c>
    </row>
    <row r="1526" spans="1:9" x14ac:dyDescent="0.25">
      <c r="A1526" t="s">
        <v>1522</v>
      </c>
      <c r="B1526" t="s">
        <v>27</v>
      </c>
      <c r="C1526" t="s">
        <v>10</v>
      </c>
      <c r="D1526">
        <v>15</v>
      </c>
      <c r="F1526" s="1">
        <v>44000</v>
      </c>
      <c r="G1526" t="s">
        <v>63</v>
      </c>
      <c r="H1526" t="s">
        <v>29</v>
      </c>
      <c r="I1526">
        <v>32</v>
      </c>
    </row>
    <row r="1527" spans="1:9" x14ac:dyDescent="0.25">
      <c r="A1527" t="s">
        <v>1523</v>
      </c>
      <c r="B1527" t="s">
        <v>14</v>
      </c>
      <c r="C1527" t="s">
        <v>32</v>
      </c>
      <c r="D1527">
        <v>40</v>
      </c>
      <c r="E1527">
        <v>0.25</v>
      </c>
      <c r="F1527" s="1">
        <v>43999</v>
      </c>
      <c r="G1527" t="s">
        <v>217</v>
      </c>
      <c r="H1527" t="s">
        <v>17</v>
      </c>
      <c r="I1527">
        <v>582</v>
      </c>
    </row>
    <row r="1528" spans="1:9" x14ac:dyDescent="0.25">
      <c r="A1528" t="s">
        <v>1524</v>
      </c>
      <c r="B1528" t="s">
        <v>24</v>
      </c>
      <c r="C1528" t="s">
        <v>32</v>
      </c>
      <c r="D1528">
        <v>1500</v>
      </c>
      <c r="E1528">
        <v>0.5</v>
      </c>
      <c r="F1528" s="1">
        <v>43998</v>
      </c>
      <c r="G1528" t="s">
        <v>224</v>
      </c>
      <c r="H1528" t="s">
        <v>17</v>
      </c>
      <c r="I1528">
        <v>496</v>
      </c>
    </row>
    <row r="1529" spans="1:9" x14ac:dyDescent="0.25">
      <c r="A1529" t="s">
        <v>1525</v>
      </c>
      <c r="B1529" t="s">
        <v>205</v>
      </c>
      <c r="C1529" t="s">
        <v>94</v>
      </c>
      <c r="D1529">
        <v>360</v>
      </c>
      <c r="E1529">
        <v>0.05</v>
      </c>
      <c r="F1529" s="1">
        <v>43998</v>
      </c>
      <c r="G1529" t="s">
        <v>257</v>
      </c>
      <c r="H1529" t="s">
        <v>205</v>
      </c>
      <c r="I1529">
        <v>9900</v>
      </c>
    </row>
    <row r="1530" spans="1:9" x14ac:dyDescent="0.25">
      <c r="A1530" t="s">
        <v>1526</v>
      </c>
      <c r="B1530" t="s">
        <v>36</v>
      </c>
      <c r="C1530" t="s">
        <v>53</v>
      </c>
      <c r="D1530">
        <v>70</v>
      </c>
      <c r="E1530">
        <v>0.01</v>
      </c>
      <c r="F1530" s="1">
        <v>43998</v>
      </c>
      <c r="G1530" t="s">
        <v>11</v>
      </c>
      <c r="H1530" t="s">
        <v>29</v>
      </c>
      <c r="I1530">
        <v>40</v>
      </c>
    </row>
    <row r="1531" spans="1:9" x14ac:dyDescent="0.25">
      <c r="A1531" t="s">
        <v>1527</v>
      </c>
      <c r="B1531" t="s">
        <v>1528</v>
      </c>
      <c r="C1531" t="s">
        <v>43</v>
      </c>
      <c r="D1531">
        <v>44</v>
      </c>
      <c r="E1531">
        <v>0.25</v>
      </c>
      <c r="F1531" s="1">
        <v>43998</v>
      </c>
      <c r="G1531" t="s">
        <v>33</v>
      </c>
      <c r="H1531" t="s">
        <v>29</v>
      </c>
      <c r="I1531">
        <v>50</v>
      </c>
    </row>
    <row r="1532" spans="1:9" x14ac:dyDescent="0.25">
      <c r="A1532" t="s">
        <v>1529</v>
      </c>
      <c r="B1532" t="s">
        <v>100</v>
      </c>
      <c r="C1532" t="s">
        <v>53</v>
      </c>
      <c r="E1532">
        <v>0.11</v>
      </c>
      <c r="F1532" s="1">
        <v>43997</v>
      </c>
      <c r="G1532" t="s">
        <v>44</v>
      </c>
      <c r="H1532" t="s">
        <v>29</v>
      </c>
      <c r="I1532">
        <v>117</v>
      </c>
    </row>
    <row r="1533" spans="1:9" x14ac:dyDescent="0.25">
      <c r="A1533" t="s">
        <v>1530</v>
      </c>
      <c r="B1533" t="s">
        <v>36</v>
      </c>
      <c r="C1533" t="s">
        <v>20</v>
      </c>
      <c r="E1533">
        <v>1</v>
      </c>
      <c r="F1533" s="1">
        <v>43997</v>
      </c>
      <c r="G1533" t="s">
        <v>63</v>
      </c>
      <c r="H1533" t="s">
        <v>29</v>
      </c>
      <c r="I1533">
        <v>10</v>
      </c>
    </row>
    <row r="1534" spans="1:9" x14ac:dyDescent="0.25">
      <c r="A1534" t="s">
        <v>879</v>
      </c>
      <c r="B1534" t="s">
        <v>31</v>
      </c>
      <c r="C1534" t="s">
        <v>94</v>
      </c>
      <c r="D1534">
        <v>225</v>
      </c>
      <c r="E1534">
        <v>0.25</v>
      </c>
      <c r="F1534" s="1">
        <v>43994</v>
      </c>
      <c r="G1534" t="s">
        <v>11</v>
      </c>
      <c r="H1534" t="s">
        <v>34</v>
      </c>
      <c r="I1534">
        <v>24700</v>
      </c>
    </row>
    <row r="1535" spans="1:9" x14ac:dyDescent="0.25">
      <c r="A1535" t="s">
        <v>1531</v>
      </c>
      <c r="B1535" t="s">
        <v>36</v>
      </c>
      <c r="C1535" t="s">
        <v>32</v>
      </c>
      <c r="D1535">
        <v>63</v>
      </c>
      <c r="E1535">
        <v>0.48</v>
      </c>
      <c r="F1535" s="1">
        <v>43994</v>
      </c>
      <c r="G1535" t="s">
        <v>63</v>
      </c>
      <c r="H1535" t="s">
        <v>29</v>
      </c>
      <c r="I1535">
        <v>50</v>
      </c>
    </row>
    <row r="1536" spans="1:9" x14ac:dyDescent="0.25">
      <c r="A1536" t="s">
        <v>1532</v>
      </c>
      <c r="B1536" t="s">
        <v>1533</v>
      </c>
      <c r="C1536" t="s">
        <v>115</v>
      </c>
      <c r="D1536">
        <v>120</v>
      </c>
      <c r="E1536">
        <v>0.1</v>
      </c>
      <c r="F1536" s="1">
        <v>43993</v>
      </c>
      <c r="G1536" t="s">
        <v>16</v>
      </c>
      <c r="H1536" t="s">
        <v>1534</v>
      </c>
    </row>
    <row r="1537" spans="1:9" x14ac:dyDescent="0.25">
      <c r="A1537" t="s">
        <v>1535</v>
      </c>
      <c r="B1537" t="s">
        <v>27</v>
      </c>
      <c r="C1537" t="s">
        <v>20</v>
      </c>
      <c r="D1537">
        <v>3</v>
      </c>
      <c r="E1537">
        <v>0.27</v>
      </c>
      <c r="F1537" s="1">
        <v>43993</v>
      </c>
      <c r="G1537" t="s">
        <v>202</v>
      </c>
      <c r="H1537" t="s">
        <v>29</v>
      </c>
      <c r="I1537">
        <v>2</v>
      </c>
    </row>
    <row r="1538" spans="1:9" x14ac:dyDescent="0.25">
      <c r="A1538" t="s">
        <v>1536</v>
      </c>
      <c r="B1538" t="s">
        <v>39</v>
      </c>
      <c r="C1538" t="s">
        <v>10</v>
      </c>
      <c r="D1538">
        <v>10</v>
      </c>
      <c r="E1538">
        <v>0.18</v>
      </c>
      <c r="F1538" s="1">
        <v>43992</v>
      </c>
      <c r="G1538" t="s">
        <v>16</v>
      </c>
      <c r="H1538" t="s">
        <v>29</v>
      </c>
    </row>
    <row r="1539" spans="1:9" x14ac:dyDescent="0.25">
      <c r="A1539" t="s">
        <v>1537</v>
      </c>
      <c r="B1539" t="s">
        <v>144</v>
      </c>
      <c r="C1539" t="s">
        <v>96</v>
      </c>
      <c r="D1539">
        <v>26</v>
      </c>
      <c r="F1539" s="1">
        <v>43991</v>
      </c>
      <c r="G1539" t="s">
        <v>16</v>
      </c>
      <c r="H1539" t="s">
        <v>109</v>
      </c>
      <c r="I1539">
        <v>39.6</v>
      </c>
    </row>
    <row r="1540" spans="1:9" x14ac:dyDescent="0.25">
      <c r="A1540" t="s">
        <v>1538</v>
      </c>
      <c r="B1540" t="s">
        <v>36</v>
      </c>
      <c r="C1540" t="s">
        <v>10</v>
      </c>
      <c r="D1540">
        <v>46</v>
      </c>
      <c r="E1540">
        <v>0.08</v>
      </c>
      <c r="F1540" s="1">
        <v>43987</v>
      </c>
      <c r="G1540" t="s">
        <v>72</v>
      </c>
      <c r="H1540" t="s">
        <v>29</v>
      </c>
      <c r="I1540">
        <v>139</v>
      </c>
    </row>
    <row r="1541" spans="1:9" x14ac:dyDescent="0.25">
      <c r="A1541" t="s">
        <v>1210</v>
      </c>
      <c r="B1541" t="s">
        <v>36</v>
      </c>
      <c r="C1541" t="s">
        <v>32</v>
      </c>
      <c r="D1541">
        <v>18</v>
      </c>
      <c r="E1541">
        <v>0.14000000000000001</v>
      </c>
      <c r="F1541" s="1">
        <v>43987</v>
      </c>
      <c r="G1541" t="s">
        <v>33</v>
      </c>
      <c r="H1541" t="s">
        <v>29</v>
      </c>
      <c r="I1541">
        <v>106</v>
      </c>
    </row>
    <row r="1542" spans="1:9" x14ac:dyDescent="0.25">
      <c r="A1542" t="s">
        <v>1539</v>
      </c>
      <c r="B1542" t="s">
        <v>36</v>
      </c>
      <c r="C1542" t="s">
        <v>91</v>
      </c>
      <c r="D1542">
        <v>50</v>
      </c>
      <c r="E1542">
        <v>0.4</v>
      </c>
      <c r="F1542" s="1">
        <v>43986</v>
      </c>
      <c r="G1542" t="s">
        <v>33</v>
      </c>
      <c r="H1542" t="s">
        <v>29</v>
      </c>
      <c r="I1542">
        <v>52</v>
      </c>
    </row>
    <row r="1543" spans="1:9" x14ac:dyDescent="0.25">
      <c r="A1543" t="s">
        <v>1540</v>
      </c>
      <c r="B1543" t="s">
        <v>69</v>
      </c>
      <c r="C1543" t="s">
        <v>130</v>
      </c>
      <c r="D1543">
        <v>39</v>
      </c>
      <c r="E1543">
        <v>0.14000000000000001</v>
      </c>
      <c r="F1543" s="1">
        <v>43986</v>
      </c>
      <c r="G1543" t="s">
        <v>21</v>
      </c>
      <c r="H1543" t="s">
        <v>29</v>
      </c>
      <c r="I1543">
        <v>29</v>
      </c>
    </row>
    <row r="1544" spans="1:9" x14ac:dyDescent="0.25">
      <c r="A1544" t="s">
        <v>1541</v>
      </c>
      <c r="B1544" t="s">
        <v>36</v>
      </c>
      <c r="C1544" t="s">
        <v>94</v>
      </c>
      <c r="F1544" s="1">
        <v>43986</v>
      </c>
      <c r="G1544" t="s">
        <v>33</v>
      </c>
      <c r="H1544" t="s">
        <v>29</v>
      </c>
      <c r="I1544">
        <v>75</v>
      </c>
    </row>
    <row r="1545" spans="1:9" x14ac:dyDescent="0.25">
      <c r="A1545" t="s">
        <v>1542</v>
      </c>
      <c r="B1545" t="s">
        <v>123</v>
      </c>
      <c r="C1545" t="s">
        <v>32</v>
      </c>
      <c r="D1545">
        <v>120</v>
      </c>
      <c r="E1545">
        <v>0.08</v>
      </c>
      <c r="F1545" s="1">
        <v>43985</v>
      </c>
      <c r="G1545" t="s">
        <v>47</v>
      </c>
      <c r="H1545" t="s">
        <v>124</v>
      </c>
      <c r="I1545">
        <v>324</v>
      </c>
    </row>
    <row r="1546" spans="1:9" x14ac:dyDescent="0.25">
      <c r="A1546" t="s">
        <v>828</v>
      </c>
      <c r="B1546" t="s">
        <v>36</v>
      </c>
      <c r="C1546" t="s">
        <v>638</v>
      </c>
      <c r="D1546">
        <v>70</v>
      </c>
      <c r="F1546" s="1">
        <v>43985</v>
      </c>
      <c r="G1546" t="s">
        <v>16</v>
      </c>
      <c r="H1546" t="s">
        <v>29</v>
      </c>
      <c r="I1546">
        <v>1</v>
      </c>
    </row>
    <row r="1547" spans="1:9" x14ac:dyDescent="0.25">
      <c r="A1547" t="s">
        <v>1543</v>
      </c>
      <c r="B1547" t="s">
        <v>402</v>
      </c>
      <c r="C1547" t="s">
        <v>94</v>
      </c>
      <c r="D1547">
        <v>40</v>
      </c>
      <c r="E1547">
        <v>0.21</v>
      </c>
      <c r="F1547" s="1">
        <v>43985</v>
      </c>
      <c r="G1547" t="s">
        <v>72</v>
      </c>
      <c r="H1547" t="s">
        <v>29</v>
      </c>
      <c r="I1547">
        <v>117</v>
      </c>
    </row>
    <row r="1548" spans="1:9" x14ac:dyDescent="0.25">
      <c r="A1548" t="s">
        <v>1544</v>
      </c>
      <c r="B1548" t="s">
        <v>36</v>
      </c>
      <c r="C1548" t="s">
        <v>32</v>
      </c>
      <c r="D1548">
        <v>22</v>
      </c>
      <c r="E1548">
        <v>0.14000000000000001</v>
      </c>
      <c r="F1548" s="1">
        <v>43985</v>
      </c>
      <c r="G1548" t="s">
        <v>47</v>
      </c>
      <c r="H1548" t="s">
        <v>29</v>
      </c>
      <c r="I1548">
        <v>120</v>
      </c>
    </row>
    <row r="1549" spans="1:9" x14ac:dyDescent="0.25">
      <c r="A1549" t="s">
        <v>1545</v>
      </c>
      <c r="B1549" t="s">
        <v>126</v>
      </c>
      <c r="C1549" t="s">
        <v>94</v>
      </c>
      <c r="D1549">
        <v>100</v>
      </c>
      <c r="F1549" s="1">
        <v>43984</v>
      </c>
      <c r="G1549" t="s">
        <v>44</v>
      </c>
      <c r="H1549" t="s">
        <v>127</v>
      </c>
      <c r="I1549">
        <v>55</v>
      </c>
    </row>
    <row r="1550" spans="1:9" x14ac:dyDescent="0.25">
      <c r="A1550" t="s">
        <v>1056</v>
      </c>
      <c r="B1550" t="s">
        <v>364</v>
      </c>
      <c r="C1550" t="s">
        <v>94</v>
      </c>
      <c r="D1550">
        <v>40</v>
      </c>
      <c r="E1550">
        <v>0.02</v>
      </c>
      <c r="F1550" s="1">
        <v>43984</v>
      </c>
      <c r="G1550" t="s">
        <v>217</v>
      </c>
      <c r="H1550" t="s">
        <v>29</v>
      </c>
      <c r="I1550">
        <v>3100</v>
      </c>
    </row>
    <row r="1551" spans="1:9" x14ac:dyDescent="0.25">
      <c r="A1551" t="s">
        <v>719</v>
      </c>
      <c r="B1551" t="s">
        <v>36</v>
      </c>
      <c r="C1551" t="s">
        <v>32</v>
      </c>
      <c r="D1551">
        <v>14</v>
      </c>
      <c r="E1551">
        <v>0.15</v>
      </c>
      <c r="F1551" s="1">
        <v>43984</v>
      </c>
      <c r="G1551" t="s">
        <v>33</v>
      </c>
      <c r="H1551" t="s">
        <v>29</v>
      </c>
      <c r="I1551">
        <v>453</v>
      </c>
    </row>
    <row r="1552" spans="1:9" x14ac:dyDescent="0.25">
      <c r="A1552" t="s">
        <v>1546</v>
      </c>
      <c r="B1552" t="s">
        <v>1547</v>
      </c>
      <c r="C1552" t="s">
        <v>53</v>
      </c>
      <c r="D1552">
        <v>12</v>
      </c>
      <c r="E1552">
        <v>0.16</v>
      </c>
      <c r="F1552" s="1">
        <v>43984</v>
      </c>
      <c r="G1552" t="s">
        <v>63</v>
      </c>
      <c r="H1552" t="s">
        <v>29</v>
      </c>
      <c r="I1552">
        <v>58</v>
      </c>
    </row>
    <row r="1553" spans="1:9" x14ac:dyDescent="0.25">
      <c r="A1553" t="s">
        <v>1548</v>
      </c>
      <c r="B1553" t="s">
        <v>27</v>
      </c>
      <c r="C1553" t="s">
        <v>37</v>
      </c>
      <c r="D1553">
        <v>12</v>
      </c>
      <c r="F1553" s="1">
        <v>43984</v>
      </c>
      <c r="G1553" t="s">
        <v>44</v>
      </c>
      <c r="H1553" t="s">
        <v>29</v>
      </c>
      <c r="I1553">
        <v>10</v>
      </c>
    </row>
    <row r="1554" spans="1:9" x14ac:dyDescent="0.25">
      <c r="A1554" t="s">
        <v>287</v>
      </c>
      <c r="B1554" t="s">
        <v>36</v>
      </c>
      <c r="C1554" t="s">
        <v>20</v>
      </c>
      <c r="D1554">
        <v>1400</v>
      </c>
      <c r="E1554">
        <v>0.18</v>
      </c>
      <c r="F1554" s="1">
        <v>43983</v>
      </c>
      <c r="G1554" t="s">
        <v>11</v>
      </c>
      <c r="H1554" t="s">
        <v>29</v>
      </c>
      <c r="I1554">
        <v>79</v>
      </c>
    </row>
    <row r="1555" spans="1:9" x14ac:dyDescent="0.25">
      <c r="A1555" t="s">
        <v>1470</v>
      </c>
      <c r="B1555" t="s">
        <v>24</v>
      </c>
      <c r="C1555" t="s">
        <v>101</v>
      </c>
      <c r="D1555">
        <v>350</v>
      </c>
      <c r="E1555">
        <v>0.1</v>
      </c>
      <c r="F1555" s="1">
        <v>43983</v>
      </c>
      <c r="G1555" t="s">
        <v>11</v>
      </c>
      <c r="H1555" t="s">
        <v>17</v>
      </c>
      <c r="I1555">
        <v>548</v>
      </c>
    </row>
    <row r="1556" spans="1:9" x14ac:dyDescent="0.25">
      <c r="A1556" t="s">
        <v>1549</v>
      </c>
      <c r="B1556" t="s">
        <v>889</v>
      </c>
      <c r="C1556" t="s">
        <v>60</v>
      </c>
      <c r="D1556">
        <v>24</v>
      </c>
      <c r="E1556">
        <v>0.22</v>
      </c>
      <c r="F1556" s="1">
        <v>43983</v>
      </c>
      <c r="G1556" t="s">
        <v>33</v>
      </c>
      <c r="H1556" t="s">
        <v>29</v>
      </c>
      <c r="I1556">
        <v>24</v>
      </c>
    </row>
    <row r="1557" spans="1:9" x14ac:dyDescent="0.25">
      <c r="A1557" t="s">
        <v>769</v>
      </c>
      <c r="B1557" t="s">
        <v>36</v>
      </c>
      <c r="C1557" t="s">
        <v>32</v>
      </c>
      <c r="D1557">
        <v>62</v>
      </c>
      <c r="E1557">
        <v>0.15</v>
      </c>
      <c r="F1557" s="1">
        <v>43980</v>
      </c>
      <c r="G1557" t="s">
        <v>33</v>
      </c>
      <c r="H1557" t="s">
        <v>29</v>
      </c>
      <c r="I1557">
        <v>732</v>
      </c>
    </row>
    <row r="1558" spans="1:9" x14ac:dyDescent="0.25">
      <c r="A1558" t="s">
        <v>1550</v>
      </c>
      <c r="B1558" t="s">
        <v>49</v>
      </c>
      <c r="C1558" t="s">
        <v>60</v>
      </c>
      <c r="D1558">
        <v>32</v>
      </c>
      <c r="E1558">
        <v>0.6</v>
      </c>
      <c r="F1558" s="1">
        <v>43980</v>
      </c>
      <c r="G1558" t="s">
        <v>21</v>
      </c>
      <c r="H1558" t="s">
        <v>29</v>
      </c>
      <c r="I1558">
        <v>17</v>
      </c>
    </row>
    <row r="1559" spans="1:9" x14ac:dyDescent="0.25">
      <c r="A1559" t="s">
        <v>1551</v>
      </c>
      <c r="B1559" t="s">
        <v>169</v>
      </c>
      <c r="C1559" t="s">
        <v>37</v>
      </c>
      <c r="D1559">
        <v>270</v>
      </c>
      <c r="E1559">
        <v>0.18</v>
      </c>
      <c r="F1559" s="1">
        <v>43979</v>
      </c>
      <c r="G1559" t="s">
        <v>16</v>
      </c>
      <c r="H1559" t="s">
        <v>17</v>
      </c>
      <c r="I1559">
        <v>224</v>
      </c>
    </row>
    <row r="1560" spans="1:9" x14ac:dyDescent="0.25">
      <c r="A1560" t="s">
        <v>1552</v>
      </c>
      <c r="B1560" t="s">
        <v>69</v>
      </c>
      <c r="C1560" t="s">
        <v>94</v>
      </c>
      <c r="D1560">
        <v>219</v>
      </c>
      <c r="E1560">
        <v>0.3</v>
      </c>
      <c r="F1560" s="1">
        <v>43979</v>
      </c>
      <c r="G1560" t="s">
        <v>11</v>
      </c>
      <c r="H1560" t="s">
        <v>29</v>
      </c>
      <c r="I1560">
        <v>340</v>
      </c>
    </row>
    <row r="1561" spans="1:9" x14ac:dyDescent="0.25">
      <c r="A1561" t="s">
        <v>1010</v>
      </c>
      <c r="B1561" t="s">
        <v>36</v>
      </c>
      <c r="C1561" t="s">
        <v>37</v>
      </c>
      <c r="D1561">
        <v>200</v>
      </c>
      <c r="F1561" s="1">
        <v>43979</v>
      </c>
      <c r="G1561" t="s">
        <v>44</v>
      </c>
      <c r="H1561" t="s">
        <v>29</v>
      </c>
      <c r="I1561">
        <v>19</v>
      </c>
    </row>
    <row r="1562" spans="1:9" x14ac:dyDescent="0.25">
      <c r="A1562" t="s">
        <v>1553</v>
      </c>
      <c r="B1562" t="s">
        <v>135</v>
      </c>
      <c r="C1562" t="s">
        <v>50</v>
      </c>
      <c r="D1562">
        <v>36</v>
      </c>
      <c r="E1562">
        <v>0.08</v>
      </c>
      <c r="F1562" s="1">
        <v>43979</v>
      </c>
      <c r="G1562" t="s">
        <v>74</v>
      </c>
      <c r="H1562" t="s">
        <v>22</v>
      </c>
      <c r="I1562">
        <v>157</v>
      </c>
    </row>
    <row r="1563" spans="1:9" x14ac:dyDescent="0.25">
      <c r="A1563" t="s">
        <v>1554</v>
      </c>
      <c r="B1563" t="s">
        <v>27</v>
      </c>
      <c r="C1563" t="s">
        <v>20</v>
      </c>
      <c r="D1563">
        <v>20</v>
      </c>
      <c r="E1563">
        <v>0.25</v>
      </c>
      <c r="F1563" s="1">
        <v>43979</v>
      </c>
      <c r="G1563" t="s">
        <v>21</v>
      </c>
      <c r="H1563" t="s">
        <v>29</v>
      </c>
      <c r="I1563">
        <v>7</v>
      </c>
    </row>
    <row r="1564" spans="1:9" x14ac:dyDescent="0.25">
      <c r="A1564" t="s">
        <v>1555</v>
      </c>
      <c r="B1564" t="s">
        <v>213</v>
      </c>
      <c r="C1564" t="s">
        <v>25</v>
      </c>
      <c r="D1564">
        <v>150</v>
      </c>
      <c r="E1564">
        <v>0.12</v>
      </c>
      <c r="F1564" s="1">
        <v>43978</v>
      </c>
      <c r="G1564" t="s">
        <v>44</v>
      </c>
      <c r="H1564" t="s">
        <v>29</v>
      </c>
      <c r="I1564">
        <v>89</v>
      </c>
    </row>
    <row r="1565" spans="1:9" x14ac:dyDescent="0.25">
      <c r="A1565" t="s">
        <v>1228</v>
      </c>
      <c r="B1565" t="s">
        <v>983</v>
      </c>
      <c r="C1565" t="s">
        <v>32</v>
      </c>
      <c r="D1565">
        <v>62</v>
      </c>
      <c r="E1565">
        <v>0.08</v>
      </c>
      <c r="F1565" s="1">
        <v>43978</v>
      </c>
      <c r="G1565" t="s">
        <v>16</v>
      </c>
      <c r="H1565" t="s">
        <v>148</v>
      </c>
      <c r="I1565">
        <v>30</v>
      </c>
    </row>
    <row r="1566" spans="1:9" x14ac:dyDescent="0.25">
      <c r="A1566" t="s">
        <v>879</v>
      </c>
      <c r="B1566" t="s">
        <v>14</v>
      </c>
      <c r="C1566" t="s">
        <v>94</v>
      </c>
      <c r="D1566">
        <v>600</v>
      </c>
      <c r="E1566">
        <v>0.23</v>
      </c>
      <c r="F1566" s="1">
        <v>43977</v>
      </c>
      <c r="G1566" t="s">
        <v>11</v>
      </c>
      <c r="H1566" t="s">
        <v>17</v>
      </c>
      <c r="I1566">
        <v>24700</v>
      </c>
    </row>
    <row r="1567" spans="1:9" x14ac:dyDescent="0.25">
      <c r="A1567" t="s">
        <v>1556</v>
      </c>
      <c r="B1567" t="s">
        <v>100</v>
      </c>
      <c r="C1567" t="s">
        <v>25</v>
      </c>
      <c r="D1567">
        <v>137</v>
      </c>
      <c r="E1567">
        <v>1</v>
      </c>
      <c r="F1567" s="1">
        <v>43977</v>
      </c>
      <c r="G1567" t="s">
        <v>44</v>
      </c>
      <c r="H1567" t="s">
        <v>29</v>
      </c>
      <c r="I1567">
        <v>108</v>
      </c>
    </row>
    <row r="1568" spans="1:9" x14ac:dyDescent="0.25">
      <c r="A1568" t="s">
        <v>1557</v>
      </c>
      <c r="B1568" t="s">
        <v>889</v>
      </c>
      <c r="C1568" t="s">
        <v>32</v>
      </c>
      <c r="D1568">
        <v>50</v>
      </c>
      <c r="F1568" s="1">
        <v>43977</v>
      </c>
      <c r="G1568" t="s">
        <v>16</v>
      </c>
      <c r="H1568" t="s">
        <v>29</v>
      </c>
      <c r="I1568">
        <v>207</v>
      </c>
    </row>
    <row r="1569" spans="1:9" x14ac:dyDescent="0.25">
      <c r="A1569" t="s">
        <v>1015</v>
      </c>
      <c r="B1569" t="s">
        <v>24</v>
      </c>
      <c r="C1569" t="s">
        <v>94</v>
      </c>
      <c r="D1569">
        <v>200</v>
      </c>
      <c r="F1569" s="1">
        <v>43976</v>
      </c>
      <c r="G1569" t="s">
        <v>72</v>
      </c>
      <c r="H1569" t="s">
        <v>17</v>
      </c>
      <c r="I1569">
        <v>247</v>
      </c>
    </row>
    <row r="1570" spans="1:9" x14ac:dyDescent="0.25">
      <c r="A1570" t="s">
        <v>1558</v>
      </c>
      <c r="B1570" t="s">
        <v>1559</v>
      </c>
      <c r="C1570" t="s">
        <v>62</v>
      </c>
      <c r="D1570">
        <v>21</v>
      </c>
      <c r="F1570" s="1">
        <v>43973</v>
      </c>
      <c r="G1570" t="s">
        <v>16</v>
      </c>
      <c r="H1570" t="s">
        <v>543</v>
      </c>
    </row>
    <row r="1571" spans="1:9" x14ac:dyDescent="0.25">
      <c r="A1571" t="s">
        <v>1560</v>
      </c>
      <c r="B1571" t="s">
        <v>46</v>
      </c>
      <c r="C1571" t="s">
        <v>15</v>
      </c>
      <c r="D1571">
        <v>400</v>
      </c>
      <c r="E1571">
        <v>0.1</v>
      </c>
      <c r="F1571" s="1">
        <v>43972</v>
      </c>
      <c r="G1571" t="s">
        <v>44</v>
      </c>
      <c r="H1571" t="s">
        <v>29</v>
      </c>
      <c r="I1571">
        <v>146</v>
      </c>
    </row>
    <row r="1572" spans="1:9" x14ac:dyDescent="0.25">
      <c r="A1572" t="s">
        <v>1561</v>
      </c>
      <c r="B1572" t="s">
        <v>1237</v>
      </c>
      <c r="C1572" t="s">
        <v>101</v>
      </c>
      <c r="D1572">
        <v>70</v>
      </c>
      <c r="E1572">
        <v>0.35</v>
      </c>
      <c r="F1572" s="1">
        <v>43972</v>
      </c>
      <c r="G1572" t="s">
        <v>21</v>
      </c>
      <c r="H1572" t="s">
        <v>17</v>
      </c>
      <c r="I1572">
        <v>3</v>
      </c>
    </row>
    <row r="1573" spans="1:9" x14ac:dyDescent="0.25">
      <c r="A1573" t="s">
        <v>1562</v>
      </c>
      <c r="B1573" t="s">
        <v>27</v>
      </c>
      <c r="C1573" t="s">
        <v>130</v>
      </c>
      <c r="D1573">
        <v>18</v>
      </c>
      <c r="E1573">
        <v>0.36</v>
      </c>
      <c r="F1573" s="1">
        <v>43972</v>
      </c>
      <c r="G1573" t="s">
        <v>21</v>
      </c>
      <c r="H1573" t="s">
        <v>29</v>
      </c>
      <c r="I1573">
        <v>30</v>
      </c>
    </row>
    <row r="1574" spans="1:9" x14ac:dyDescent="0.25">
      <c r="A1574" t="s">
        <v>1563</v>
      </c>
      <c r="B1574" t="s">
        <v>313</v>
      </c>
      <c r="C1574" t="s">
        <v>94</v>
      </c>
      <c r="F1574" s="1">
        <v>43972</v>
      </c>
      <c r="G1574" t="s">
        <v>44</v>
      </c>
      <c r="H1574" t="s">
        <v>314</v>
      </c>
      <c r="I1574">
        <v>100</v>
      </c>
    </row>
    <row r="1575" spans="1:9" x14ac:dyDescent="0.25">
      <c r="A1575" t="s">
        <v>178</v>
      </c>
      <c r="B1575" t="s">
        <v>14</v>
      </c>
      <c r="C1575" t="s">
        <v>94</v>
      </c>
      <c r="D1575">
        <v>1400</v>
      </c>
      <c r="E1575">
        <v>0.35</v>
      </c>
      <c r="F1575" s="1">
        <v>43971</v>
      </c>
      <c r="G1575" t="s">
        <v>179</v>
      </c>
      <c r="H1575" t="s">
        <v>17</v>
      </c>
      <c r="I1575">
        <v>3800</v>
      </c>
    </row>
    <row r="1576" spans="1:9" x14ac:dyDescent="0.25">
      <c r="A1576" t="s">
        <v>1564</v>
      </c>
      <c r="B1576" t="s">
        <v>36</v>
      </c>
      <c r="C1576" t="s">
        <v>211</v>
      </c>
      <c r="D1576">
        <v>300</v>
      </c>
      <c r="E1576">
        <v>0.18</v>
      </c>
      <c r="F1576" s="1">
        <v>43971</v>
      </c>
      <c r="G1576" t="s">
        <v>47</v>
      </c>
      <c r="H1576" t="s">
        <v>29</v>
      </c>
      <c r="I1576">
        <v>530</v>
      </c>
    </row>
    <row r="1577" spans="1:9" x14ac:dyDescent="0.25">
      <c r="A1577" t="s">
        <v>1565</v>
      </c>
      <c r="B1577" t="s">
        <v>1215</v>
      </c>
      <c r="C1577" t="s">
        <v>101</v>
      </c>
      <c r="D1577">
        <v>221</v>
      </c>
      <c r="E1577">
        <v>1</v>
      </c>
      <c r="F1577" s="1">
        <v>43971</v>
      </c>
      <c r="G1577" t="s">
        <v>63</v>
      </c>
      <c r="H1577" t="s">
        <v>29</v>
      </c>
      <c r="I1577">
        <v>62</v>
      </c>
    </row>
    <row r="1578" spans="1:9" x14ac:dyDescent="0.25">
      <c r="A1578" t="s">
        <v>1566</v>
      </c>
      <c r="B1578" t="s">
        <v>36</v>
      </c>
      <c r="C1578" t="s">
        <v>32</v>
      </c>
      <c r="D1578">
        <v>112</v>
      </c>
      <c r="E1578">
        <v>7.0000000000000007E-2</v>
      </c>
      <c r="F1578" s="1">
        <v>43971</v>
      </c>
      <c r="G1578" t="s">
        <v>217</v>
      </c>
      <c r="H1578" t="s">
        <v>29</v>
      </c>
      <c r="I1578">
        <v>2500</v>
      </c>
    </row>
    <row r="1579" spans="1:9" x14ac:dyDescent="0.25">
      <c r="A1579" t="s">
        <v>161</v>
      </c>
      <c r="B1579" t="s">
        <v>14</v>
      </c>
      <c r="C1579" t="s">
        <v>15</v>
      </c>
      <c r="D1579">
        <v>101</v>
      </c>
      <c r="E1579">
        <v>0.25</v>
      </c>
      <c r="F1579" s="1">
        <v>43971</v>
      </c>
      <c r="G1579" t="s">
        <v>72</v>
      </c>
      <c r="H1579" t="s">
        <v>17</v>
      </c>
      <c r="I1579">
        <v>222</v>
      </c>
    </row>
    <row r="1580" spans="1:9" x14ac:dyDescent="0.25">
      <c r="A1580" t="s">
        <v>596</v>
      </c>
      <c r="B1580" t="s">
        <v>36</v>
      </c>
      <c r="C1580" t="s">
        <v>96</v>
      </c>
      <c r="D1580">
        <v>39</v>
      </c>
      <c r="E1580">
        <v>0.06</v>
      </c>
      <c r="F1580" s="1">
        <v>43971</v>
      </c>
      <c r="G1580" t="s">
        <v>72</v>
      </c>
      <c r="H1580" t="s">
        <v>29</v>
      </c>
      <c r="I1580">
        <v>240</v>
      </c>
    </row>
    <row r="1581" spans="1:9" x14ac:dyDescent="0.25">
      <c r="A1581" t="s">
        <v>1567</v>
      </c>
      <c r="B1581" t="s">
        <v>14</v>
      </c>
      <c r="C1581" t="s">
        <v>20</v>
      </c>
      <c r="D1581">
        <v>450</v>
      </c>
      <c r="E1581">
        <v>0.15</v>
      </c>
      <c r="F1581" s="1">
        <v>43970</v>
      </c>
      <c r="G1581" t="s">
        <v>72</v>
      </c>
      <c r="H1581" t="s">
        <v>17</v>
      </c>
      <c r="I1581">
        <v>157</v>
      </c>
    </row>
    <row r="1582" spans="1:9" x14ac:dyDescent="0.25">
      <c r="A1582" t="s">
        <v>976</v>
      </c>
      <c r="B1582" t="s">
        <v>123</v>
      </c>
      <c r="C1582" t="s">
        <v>101</v>
      </c>
      <c r="D1582">
        <v>69</v>
      </c>
      <c r="E1582">
        <v>0.31</v>
      </c>
      <c r="F1582" s="1">
        <v>43970</v>
      </c>
      <c r="G1582" t="s">
        <v>63</v>
      </c>
      <c r="H1582" t="s">
        <v>124</v>
      </c>
      <c r="I1582">
        <v>88</v>
      </c>
    </row>
    <row r="1583" spans="1:9" x14ac:dyDescent="0.25">
      <c r="A1583" t="s">
        <v>1568</v>
      </c>
      <c r="B1583" t="s">
        <v>123</v>
      </c>
      <c r="C1583" t="s">
        <v>130</v>
      </c>
      <c r="D1583">
        <v>10</v>
      </c>
      <c r="E1583">
        <v>1</v>
      </c>
      <c r="F1583" s="1">
        <v>43970</v>
      </c>
      <c r="G1583" t="s">
        <v>16</v>
      </c>
      <c r="H1583" t="s">
        <v>124</v>
      </c>
    </row>
    <row r="1584" spans="1:9" x14ac:dyDescent="0.25">
      <c r="A1584" t="s">
        <v>1569</v>
      </c>
      <c r="B1584" t="s">
        <v>213</v>
      </c>
      <c r="C1584" t="s">
        <v>32</v>
      </c>
      <c r="F1584" s="1">
        <v>43970</v>
      </c>
      <c r="G1584" t="s">
        <v>33</v>
      </c>
      <c r="H1584" t="s">
        <v>29</v>
      </c>
      <c r="I1584">
        <v>252</v>
      </c>
    </row>
    <row r="1585" spans="1:9" x14ac:dyDescent="0.25">
      <c r="A1585" t="s">
        <v>879</v>
      </c>
      <c r="B1585" t="s">
        <v>36</v>
      </c>
      <c r="C1585" t="s">
        <v>94</v>
      </c>
      <c r="D1585">
        <v>3000</v>
      </c>
      <c r="E1585">
        <v>0.13</v>
      </c>
      <c r="F1585" s="1">
        <v>43969</v>
      </c>
      <c r="G1585" t="s">
        <v>11</v>
      </c>
      <c r="H1585" t="s">
        <v>29</v>
      </c>
      <c r="I1585">
        <v>24700</v>
      </c>
    </row>
    <row r="1586" spans="1:9" x14ac:dyDescent="0.25">
      <c r="A1586" t="s">
        <v>1570</v>
      </c>
      <c r="B1586" t="s">
        <v>205</v>
      </c>
      <c r="C1586" t="s">
        <v>101</v>
      </c>
      <c r="D1586">
        <v>1500</v>
      </c>
      <c r="E1586">
        <v>0.25</v>
      </c>
      <c r="F1586" s="1">
        <v>43969</v>
      </c>
      <c r="G1586" t="s">
        <v>44</v>
      </c>
      <c r="H1586" t="s">
        <v>205</v>
      </c>
    </row>
    <row r="1587" spans="1:9" x14ac:dyDescent="0.25">
      <c r="A1587" t="s">
        <v>40</v>
      </c>
      <c r="B1587" t="s">
        <v>14</v>
      </c>
      <c r="C1587" t="s">
        <v>41</v>
      </c>
      <c r="D1587">
        <v>1100</v>
      </c>
      <c r="E1587">
        <v>0.14000000000000001</v>
      </c>
      <c r="F1587" s="1">
        <v>43969</v>
      </c>
      <c r="G1587" t="s">
        <v>257</v>
      </c>
      <c r="H1587" t="s">
        <v>17</v>
      </c>
      <c r="I1587">
        <v>1600</v>
      </c>
    </row>
    <row r="1588" spans="1:9" x14ac:dyDescent="0.25">
      <c r="A1588" t="s">
        <v>1521</v>
      </c>
      <c r="B1588" t="s">
        <v>301</v>
      </c>
      <c r="C1588" t="s">
        <v>60</v>
      </c>
      <c r="D1588">
        <v>100</v>
      </c>
      <c r="E1588">
        <v>0.2</v>
      </c>
      <c r="F1588" s="1">
        <v>43969</v>
      </c>
      <c r="G1588" t="s">
        <v>162</v>
      </c>
      <c r="H1588" t="s">
        <v>17</v>
      </c>
      <c r="I1588">
        <v>19500</v>
      </c>
    </row>
    <row r="1589" spans="1:9" x14ac:dyDescent="0.25">
      <c r="A1589" t="s">
        <v>1571</v>
      </c>
      <c r="B1589" t="s">
        <v>36</v>
      </c>
      <c r="C1589" t="s">
        <v>115</v>
      </c>
      <c r="D1589">
        <v>57</v>
      </c>
      <c r="F1589" s="1">
        <v>43969</v>
      </c>
      <c r="G1589" t="s">
        <v>74</v>
      </c>
      <c r="H1589" t="s">
        <v>29</v>
      </c>
      <c r="I1589">
        <v>553</v>
      </c>
    </row>
    <row r="1590" spans="1:9" x14ac:dyDescent="0.25">
      <c r="A1590" t="s">
        <v>1572</v>
      </c>
      <c r="B1590" t="s">
        <v>36</v>
      </c>
      <c r="C1590" t="s">
        <v>67</v>
      </c>
      <c r="D1590">
        <v>45</v>
      </c>
      <c r="E1590">
        <v>0.05</v>
      </c>
      <c r="F1590" s="1">
        <v>43969</v>
      </c>
      <c r="G1590" t="s">
        <v>217</v>
      </c>
      <c r="H1590" t="s">
        <v>29</v>
      </c>
    </row>
    <row r="1591" spans="1:9" x14ac:dyDescent="0.25">
      <c r="A1591" t="s">
        <v>680</v>
      </c>
      <c r="B1591" t="s">
        <v>242</v>
      </c>
      <c r="C1591" t="s">
        <v>91</v>
      </c>
      <c r="F1591" s="1">
        <v>43969</v>
      </c>
      <c r="G1591" t="s">
        <v>44</v>
      </c>
      <c r="H1591" t="s">
        <v>243</v>
      </c>
      <c r="I1591">
        <v>92</v>
      </c>
    </row>
    <row r="1592" spans="1:9" x14ac:dyDescent="0.25">
      <c r="A1592" t="s">
        <v>1573</v>
      </c>
      <c r="B1592" t="s">
        <v>36</v>
      </c>
      <c r="C1592" t="s">
        <v>115</v>
      </c>
      <c r="E1592">
        <v>0.1</v>
      </c>
      <c r="F1592" s="1">
        <v>43969</v>
      </c>
      <c r="G1592" t="s">
        <v>33</v>
      </c>
      <c r="H1592" t="s">
        <v>29</v>
      </c>
      <c r="I1592">
        <v>63</v>
      </c>
    </row>
    <row r="1593" spans="1:9" x14ac:dyDescent="0.25">
      <c r="A1593" t="s">
        <v>1574</v>
      </c>
      <c r="B1593" t="s">
        <v>761</v>
      </c>
      <c r="C1593" t="s">
        <v>60</v>
      </c>
      <c r="D1593">
        <v>250</v>
      </c>
      <c r="F1593" s="1">
        <v>43968</v>
      </c>
      <c r="G1593" t="s">
        <v>16</v>
      </c>
      <c r="H1593" t="s">
        <v>17</v>
      </c>
      <c r="I1593">
        <v>300</v>
      </c>
    </row>
    <row r="1594" spans="1:9" x14ac:dyDescent="0.25">
      <c r="A1594" t="s">
        <v>524</v>
      </c>
      <c r="B1594" t="s">
        <v>24</v>
      </c>
      <c r="C1594" t="s">
        <v>41</v>
      </c>
      <c r="D1594">
        <v>520</v>
      </c>
      <c r="E1594">
        <v>0.13</v>
      </c>
      <c r="F1594" s="1">
        <v>43966</v>
      </c>
      <c r="G1594" t="s">
        <v>179</v>
      </c>
      <c r="H1594" t="s">
        <v>17</v>
      </c>
      <c r="I1594">
        <v>914</v>
      </c>
    </row>
    <row r="1595" spans="1:9" x14ac:dyDescent="0.25">
      <c r="A1595" t="s">
        <v>1575</v>
      </c>
      <c r="B1595" t="s">
        <v>1576</v>
      </c>
      <c r="C1595" t="s">
        <v>32</v>
      </c>
      <c r="D1595">
        <v>500</v>
      </c>
      <c r="E1595">
        <v>0.5</v>
      </c>
      <c r="F1595" s="1">
        <v>43966</v>
      </c>
      <c r="G1595" t="s">
        <v>16</v>
      </c>
      <c r="H1595" t="s">
        <v>17</v>
      </c>
      <c r="I1595">
        <v>200</v>
      </c>
    </row>
    <row r="1596" spans="1:9" x14ac:dyDescent="0.25">
      <c r="A1596" t="s">
        <v>206</v>
      </c>
      <c r="B1596" t="s">
        <v>36</v>
      </c>
      <c r="C1596" t="s">
        <v>50</v>
      </c>
      <c r="D1596">
        <v>16</v>
      </c>
      <c r="E1596">
        <v>0.1</v>
      </c>
      <c r="F1596" s="1">
        <v>43966</v>
      </c>
      <c r="G1596" t="s">
        <v>33</v>
      </c>
      <c r="H1596" t="s">
        <v>29</v>
      </c>
      <c r="I1596">
        <v>49</v>
      </c>
    </row>
    <row r="1597" spans="1:9" x14ac:dyDescent="0.25">
      <c r="A1597" t="s">
        <v>1577</v>
      </c>
      <c r="B1597" t="s">
        <v>27</v>
      </c>
      <c r="C1597" t="s">
        <v>20</v>
      </c>
      <c r="E1597">
        <v>1</v>
      </c>
      <c r="F1597" s="1">
        <v>43966</v>
      </c>
      <c r="G1597" t="s">
        <v>202</v>
      </c>
      <c r="H1597" t="s">
        <v>29</v>
      </c>
      <c r="I1597">
        <v>3</v>
      </c>
    </row>
    <row r="1598" spans="1:9" x14ac:dyDescent="0.25">
      <c r="A1598" t="s">
        <v>1578</v>
      </c>
      <c r="B1598" t="s">
        <v>36</v>
      </c>
      <c r="C1598" t="s">
        <v>94</v>
      </c>
      <c r="D1598">
        <v>150</v>
      </c>
      <c r="E1598">
        <v>0.08</v>
      </c>
      <c r="F1598" s="1">
        <v>43965</v>
      </c>
      <c r="G1598" t="s">
        <v>44</v>
      </c>
      <c r="H1598" t="s">
        <v>29</v>
      </c>
      <c r="I1598">
        <v>5300</v>
      </c>
    </row>
    <row r="1599" spans="1:9" x14ac:dyDescent="0.25">
      <c r="A1599" t="s">
        <v>1579</v>
      </c>
      <c r="B1599" t="s">
        <v>27</v>
      </c>
      <c r="C1599" t="s">
        <v>10</v>
      </c>
      <c r="D1599">
        <v>80</v>
      </c>
      <c r="E1599">
        <v>0.4</v>
      </c>
      <c r="F1599" s="1">
        <v>43965</v>
      </c>
      <c r="G1599" t="s">
        <v>44</v>
      </c>
      <c r="H1599" t="s">
        <v>29</v>
      </c>
    </row>
    <row r="1600" spans="1:9" x14ac:dyDescent="0.25">
      <c r="A1600" t="s">
        <v>404</v>
      </c>
      <c r="B1600" t="s">
        <v>27</v>
      </c>
      <c r="C1600" t="s">
        <v>15</v>
      </c>
      <c r="D1600">
        <v>70</v>
      </c>
      <c r="E1600">
        <v>0.1</v>
      </c>
      <c r="F1600" s="1">
        <v>43965</v>
      </c>
      <c r="G1600" t="s">
        <v>44</v>
      </c>
      <c r="H1600" t="s">
        <v>29</v>
      </c>
      <c r="I1600">
        <v>116</v>
      </c>
    </row>
    <row r="1601" spans="1:9" x14ac:dyDescent="0.25">
      <c r="A1601" t="s">
        <v>1580</v>
      </c>
      <c r="B1601" t="s">
        <v>36</v>
      </c>
      <c r="C1601" t="s">
        <v>94</v>
      </c>
      <c r="D1601">
        <v>35</v>
      </c>
      <c r="E1601">
        <v>0.15</v>
      </c>
      <c r="F1601" s="1">
        <v>43965</v>
      </c>
      <c r="G1601" t="s">
        <v>63</v>
      </c>
      <c r="H1601" t="s">
        <v>29</v>
      </c>
      <c r="I1601">
        <v>73</v>
      </c>
    </row>
    <row r="1602" spans="1:9" x14ac:dyDescent="0.25">
      <c r="A1602" t="s">
        <v>1581</v>
      </c>
      <c r="B1602" t="s">
        <v>36</v>
      </c>
      <c r="C1602" t="s">
        <v>32</v>
      </c>
      <c r="D1602">
        <v>30</v>
      </c>
      <c r="F1602" s="1">
        <v>43965</v>
      </c>
      <c r="G1602" t="s">
        <v>16</v>
      </c>
      <c r="H1602" t="s">
        <v>29</v>
      </c>
      <c r="I1602">
        <v>69</v>
      </c>
    </row>
    <row r="1603" spans="1:9" x14ac:dyDescent="0.25">
      <c r="A1603" t="s">
        <v>1582</v>
      </c>
      <c r="B1603" t="s">
        <v>36</v>
      </c>
      <c r="C1603" t="s">
        <v>91</v>
      </c>
      <c r="F1603" s="1">
        <v>43965</v>
      </c>
      <c r="G1603" t="s">
        <v>72</v>
      </c>
      <c r="H1603" t="s">
        <v>29</v>
      </c>
      <c r="I1603">
        <v>106</v>
      </c>
    </row>
    <row r="1604" spans="1:9" x14ac:dyDescent="0.25">
      <c r="A1604" t="s">
        <v>1583</v>
      </c>
      <c r="B1604" t="s">
        <v>213</v>
      </c>
      <c r="C1604" t="s">
        <v>15</v>
      </c>
      <c r="F1604" s="1">
        <v>43965</v>
      </c>
      <c r="G1604" t="s">
        <v>33</v>
      </c>
      <c r="H1604" t="s">
        <v>29</v>
      </c>
      <c r="I1604">
        <v>375</v>
      </c>
    </row>
    <row r="1605" spans="1:9" x14ac:dyDescent="0.25">
      <c r="A1605" t="s">
        <v>1584</v>
      </c>
      <c r="B1605" t="s">
        <v>36</v>
      </c>
      <c r="C1605" t="s">
        <v>20</v>
      </c>
      <c r="D1605">
        <v>669</v>
      </c>
      <c r="E1605">
        <v>1</v>
      </c>
      <c r="F1605" s="1">
        <v>43964</v>
      </c>
      <c r="G1605" t="s">
        <v>33</v>
      </c>
      <c r="H1605" t="s">
        <v>29</v>
      </c>
      <c r="I1605">
        <v>80</v>
      </c>
    </row>
    <row r="1606" spans="1:9" x14ac:dyDescent="0.25">
      <c r="A1606" t="s">
        <v>1585</v>
      </c>
      <c r="B1606" t="s">
        <v>1586</v>
      </c>
      <c r="C1606" t="s">
        <v>291</v>
      </c>
      <c r="D1606">
        <v>51</v>
      </c>
      <c r="E1606">
        <v>0.4</v>
      </c>
      <c r="F1606" s="1">
        <v>43964</v>
      </c>
      <c r="G1606" t="s">
        <v>16</v>
      </c>
      <c r="H1606" t="s">
        <v>148</v>
      </c>
      <c r="I1606">
        <v>2</v>
      </c>
    </row>
    <row r="1607" spans="1:9" x14ac:dyDescent="0.25">
      <c r="A1607" t="s">
        <v>1587</v>
      </c>
      <c r="B1607" t="s">
        <v>27</v>
      </c>
      <c r="C1607" t="s">
        <v>32</v>
      </c>
      <c r="D1607">
        <v>25</v>
      </c>
      <c r="E1607">
        <v>0.18</v>
      </c>
      <c r="F1607" s="1">
        <v>43964</v>
      </c>
      <c r="G1607" t="s">
        <v>16</v>
      </c>
      <c r="H1607" t="s">
        <v>29</v>
      </c>
      <c r="I1607">
        <v>10</v>
      </c>
    </row>
    <row r="1608" spans="1:9" x14ac:dyDescent="0.25">
      <c r="A1608" t="s">
        <v>1588</v>
      </c>
      <c r="B1608" t="s">
        <v>144</v>
      </c>
      <c r="C1608" t="s">
        <v>130</v>
      </c>
      <c r="D1608">
        <v>19</v>
      </c>
      <c r="E1608">
        <v>0.11</v>
      </c>
      <c r="F1608" s="1">
        <v>43964</v>
      </c>
      <c r="G1608" t="s">
        <v>44</v>
      </c>
      <c r="H1608" t="s">
        <v>109</v>
      </c>
    </row>
    <row r="1609" spans="1:9" x14ac:dyDescent="0.25">
      <c r="A1609" t="s">
        <v>856</v>
      </c>
      <c r="B1609" t="s">
        <v>36</v>
      </c>
      <c r="C1609" t="s">
        <v>53</v>
      </c>
      <c r="D1609">
        <v>17</v>
      </c>
      <c r="F1609" s="1">
        <v>43964</v>
      </c>
      <c r="G1609" t="s">
        <v>33</v>
      </c>
      <c r="H1609" t="s">
        <v>29</v>
      </c>
      <c r="I1609">
        <v>46</v>
      </c>
    </row>
    <row r="1610" spans="1:9" x14ac:dyDescent="0.25">
      <c r="A1610" t="s">
        <v>1589</v>
      </c>
      <c r="B1610" t="s">
        <v>27</v>
      </c>
      <c r="C1610" t="s">
        <v>91</v>
      </c>
      <c r="F1610" s="1">
        <v>43964</v>
      </c>
      <c r="G1610" t="s">
        <v>74</v>
      </c>
      <c r="H1610" t="s">
        <v>29</v>
      </c>
      <c r="I1610">
        <v>111</v>
      </c>
    </row>
    <row r="1611" spans="1:9" x14ac:dyDescent="0.25">
      <c r="A1611" t="s">
        <v>1590</v>
      </c>
      <c r="B1611" t="s">
        <v>1591</v>
      </c>
      <c r="C1611" t="s">
        <v>71</v>
      </c>
      <c r="E1611">
        <v>1</v>
      </c>
      <c r="F1611" s="1">
        <v>43964</v>
      </c>
      <c r="G1611" t="s">
        <v>202</v>
      </c>
      <c r="H1611" t="s">
        <v>854</v>
      </c>
      <c r="I1611">
        <v>1</v>
      </c>
    </row>
    <row r="1612" spans="1:9" x14ac:dyDescent="0.25">
      <c r="A1612" t="s">
        <v>1592</v>
      </c>
      <c r="B1612" t="s">
        <v>36</v>
      </c>
      <c r="C1612" t="s">
        <v>62</v>
      </c>
      <c r="E1612">
        <v>0.1</v>
      </c>
      <c r="F1612" s="1">
        <v>43964</v>
      </c>
      <c r="G1612" t="s">
        <v>33</v>
      </c>
      <c r="H1612" t="s">
        <v>29</v>
      </c>
      <c r="I1612">
        <v>574</v>
      </c>
    </row>
    <row r="1613" spans="1:9" x14ac:dyDescent="0.25">
      <c r="A1613" t="s">
        <v>1593</v>
      </c>
      <c r="B1613" t="s">
        <v>147</v>
      </c>
      <c r="C1613" t="s">
        <v>32</v>
      </c>
      <c r="D1613">
        <v>1300</v>
      </c>
      <c r="E1613">
        <v>0.2</v>
      </c>
      <c r="F1613" s="1">
        <v>43963</v>
      </c>
      <c r="G1613" t="s">
        <v>11</v>
      </c>
      <c r="H1613" t="s">
        <v>148</v>
      </c>
    </row>
    <row r="1614" spans="1:9" x14ac:dyDescent="0.25">
      <c r="A1614" t="s">
        <v>738</v>
      </c>
      <c r="B1614" t="s">
        <v>36</v>
      </c>
      <c r="C1614" t="s">
        <v>60</v>
      </c>
      <c r="D1614">
        <v>73</v>
      </c>
      <c r="E1614">
        <v>0.5</v>
      </c>
      <c r="F1614" s="1">
        <v>43963</v>
      </c>
      <c r="G1614" t="s">
        <v>63</v>
      </c>
      <c r="H1614" t="s">
        <v>29</v>
      </c>
      <c r="I1614">
        <v>79</v>
      </c>
    </row>
    <row r="1615" spans="1:9" x14ac:dyDescent="0.25">
      <c r="A1615" t="s">
        <v>1594</v>
      </c>
      <c r="B1615" t="s">
        <v>36</v>
      </c>
      <c r="C1615" t="s">
        <v>53</v>
      </c>
      <c r="D1615">
        <v>65</v>
      </c>
      <c r="E1615">
        <v>0.19</v>
      </c>
      <c r="F1615" s="1">
        <v>43963</v>
      </c>
      <c r="G1615" t="s">
        <v>63</v>
      </c>
      <c r="H1615" t="s">
        <v>29</v>
      </c>
      <c r="I1615">
        <v>77</v>
      </c>
    </row>
    <row r="1616" spans="1:9" x14ac:dyDescent="0.25">
      <c r="A1616" t="s">
        <v>1595</v>
      </c>
      <c r="B1616" t="s">
        <v>402</v>
      </c>
      <c r="C1616" t="s">
        <v>488</v>
      </c>
      <c r="D1616">
        <v>36</v>
      </c>
      <c r="E1616">
        <v>0.17</v>
      </c>
      <c r="F1616" s="1">
        <v>43963</v>
      </c>
      <c r="G1616" t="s">
        <v>72</v>
      </c>
      <c r="H1616" t="s">
        <v>29</v>
      </c>
      <c r="I1616">
        <v>52</v>
      </c>
    </row>
    <row r="1617" spans="1:9" x14ac:dyDescent="0.25">
      <c r="A1617" t="s">
        <v>1596</v>
      </c>
      <c r="B1617" t="s">
        <v>144</v>
      </c>
      <c r="C1617" t="s">
        <v>25</v>
      </c>
      <c r="D1617">
        <v>16</v>
      </c>
      <c r="E1617">
        <v>0.03</v>
      </c>
      <c r="F1617" s="1">
        <v>43963</v>
      </c>
      <c r="G1617" t="s">
        <v>72</v>
      </c>
      <c r="H1617" t="s">
        <v>109</v>
      </c>
      <c r="I1617">
        <v>104</v>
      </c>
    </row>
    <row r="1618" spans="1:9" x14ac:dyDescent="0.25">
      <c r="A1618" t="s">
        <v>1597</v>
      </c>
      <c r="B1618" t="s">
        <v>1598</v>
      </c>
      <c r="C1618" t="s">
        <v>115</v>
      </c>
      <c r="F1618" s="1">
        <v>43963</v>
      </c>
      <c r="G1618" t="s">
        <v>44</v>
      </c>
      <c r="H1618" t="s">
        <v>29</v>
      </c>
      <c r="I1618">
        <v>100</v>
      </c>
    </row>
    <row r="1619" spans="1:9" x14ac:dyDescent="0.25">
      <c r="A1619" t="s">
        <v>948</v>
      </c>
      <c r="B1619" t="s">
        <v>27</v>
      </c>
      <c r="C1619" t="s">
        <v>32</v>
      </c>
      <c r="F1619" s="1">
        <v>43963</v>
      </c>
      <c r="G1619" t="s">
        <v>63</v>
      </c>
      <c r="H1619" t="s">
        <v>29</v>
      </c>
      <c r="I1619">
        <v>47</v>
      </c>
    </row>
    <row r="1620" spans="1:9" x14ac:dyDescent="0.25">
      <c r="A1620" t="s">
        <v>1599</v>
      </c>
      <c r="B1620" t="s">
        <v>123</v>
      </c>
      <c r="C1620" t="s">
        <v>32</v>
      </c>
      <c r="D1620">
        <v>60</v>
      </c>
      <c r="E1620">
        <v>0.03</v>
      </c>
      <c r="F1620" s="1">
        <v>43962</v>
      </c>
      <c r="G1620" t="s">
        <v>72</v>
      </c>
      <c r="H1620" t="s">
        <v>124</v>
      </c>
      <c r="I1620">
        <v>837</v>
      </c>
    </row>
    <row r="1621" spans="1:9" x14ac:dyDescent="0.25">
      <c r="A1621" t="s">
        <v>1600</v>
      </c>
      <c r="B1621" t="s">
        <v>27</v>
      </c>
      <c r="C1621" t="s">
        <v>60</v>
      </c>
      <c r="D1621">
        <v>28</v>
      </c>
      <c r="E1621">
        <v>0.25</v>
      </c>
      <c r="F1621" s="1">
        <v>43962</v>
      </c>
      <c r="G1621" t="s">
        <v>33</v>
      </c>
      <c r="H1621" t="s">
        <v>29</v>
      </c>
      <c r="I1621">
        <v>133</v>
      </c>
    </row>
    <row r="1622" spans="1:9" x14ac:dyDescent="0.25">
      <c r="A1622" t="s">
        <v>1601</v>
      </c>
      <c r="B1622" t="s">
        <v>27</v>
      </c>
      <c r="C1622" t="s">
        <v>32</v>
      </c>
      <c r="D1622">
        <v>9</v>
      </c>
      <c r="E1622">
        <v>0.01</v>
      </c>
      <c r="F1622" s="1">
        <v>43959</v>
      </c>
      <c r="G1622" t="s">
        <v>72</v>
      </c>
      <c r="H1622" t="s">
        <v>29</v>
      </c>
      <c r="I1622">
        <v>782</v>
      </c>
    </row>
    <row r="1623" spans="1:9" x14ac:dyDescent="0.25">
      <c r="A1623" t="s">
        <v>1602</v>
      </c>
      <c r="B1623" t="s">
        <v>27</v>
      </c>
      <c r="C1623" t="s">
        <v>94</v>
      </c>
      <c r="D1623">
        <v>500</v>
      </c>
      <c r="E1623">
        <v>1</v>
      </c>
      <c r="F1623" s="1">
        <v>43958</v>
      </c>
      <c r="G1623" t="s">
        <v>44</v>
      </c>
      <c r="H1623" t="s">
        <v>29</v>
      </c>
      <c r="I1623">
        <v>11</v>
      </c>
    </row>
    <row r="1624" spans="1:9" x14ac:dyDescent="0.25">
      <c r="A1624" t="s">
        <v>1603</v>
      </c>
      <c r="B1624" t="s">
        <v>36</v>
      </c>
      <c r="C1624" t="s">
        <v>488</v>
      </c>
      <c r="D1624">
        <v>300</v>
      </c>
      <c r="E1624">
        <v>0.3</v>
      </c>
      <c r="F1624" s="1">
        <v>43958</v>
      </c>
      <c r="G1624" t="s">
        <v>44</v>
      </c>
      <c r="H1624" t="s">
        <v>29</v>
      </c>
      <c r="I1624">
        <v>204</v>
      </c>
    </row>
    <row r="1625" spans="1:9" x14ac:dyDescent="0.25">
      <c r="A1625" t="s">
        <v>1604</v>
      </c>
      <c r="B1625" t="s">
        <v>1605</v>
      </c>
      <c r="C1625" t="s">
        <v>32</v>
      </c>
      <c r="D1625">
        <v>62</v>
      </c>
      <c r="E1625">
        <v>0.5</v>
      </c>
      <c r="F1625" s="1">
        <v>43958</v>
      </c>
      <c r="G1625" t="s">
        <v>63</v>
      </c>
      <c r="H1625" t="s">
        <v>508</v>
      </c>
      <c r="I1625">
        <v>78</v>
      </c>
    </row>
    <row r="1626" spans="1:9" x14ac:dyDescent="0.25">
      <c r="A1626" t="s">
        <v>1606</v>
      </c>
      <c r="B1626" t="s">
        <v>39</v>
      </c>
      <c r="C1626" t="s">
        <v>32</v>
      </c>
      <c r="D1626">
        <v>60</v>
      </c>
      <c r="E1626">
        <v>0.12</v>
      </c>
      <c r="F1626" s="1">
        <v>43958</v>
      </c>
      <c r="G1626" t="s">
        <v>74</v>
      </c>
      <c r="H1626" t="s">
        <v>29</v>
      </c>
      <c r="I1626">
        <v>263</v>
      </c>
    </row>
    <row r="1627" spans="1:9" x14ac:dyDescent="0.25">
      <c r="A1627" t="s">
        <v>1607</v>
      </c>
      <c r="B1627" t="s">
        <v>129</v>
      </c>
      <c r="C1627" t="s">
        <v>291</v>
      </c>
      <c r="D1627">
        <v>55</v>
      </c>
      <c r="F1627" s="1">
        <v>43958</v>
      </c>
      <c r="G1627" t="s">
        <v>72</v>
      </c>
      <c r="H1627" t="s">
        <v>29</v>
      </c>
      <c r="I1627">
        <v>145</v>
      </c>
    </row>
    <row r="1628" spans="1:9" x14ac:dyDescent="0.25">
      <c r="A1628" t="s">
        <v>1608</v>
      </c>
      <c r="B1628" t="s">
        <v>36</v>
      </c>
      <c r="C1628" t="s">
        <v>32</v>
      </c>
      <c r="D1628">
        <v>28</v>
      </c>
      <c r="E1628">
        <v>0.23</v>
      </c>
      <c r="F1628" s="1">
        <v>43958</v>
      </c>
      <c r="G1628" t="s">
        <v>33</v>
      </c>
      <c r="H1628" t="s">
        <v>29</v>
      </c>
      <c r="I1628">
        <v>92</v>
      </c>
    </row>
    <row r="1629" spans="1:9" x14ac:dyDescent="0.25">
      <c r="A1629" t="s">
        <v>1609</v>
      </c>
      <c r="B1629" t="s">
        <v>341</v>
      </c>
      <c r="C1629" t="s">
        <v>101</v>
      </c>
      <c r="E1629">
        <v>1</v>
      </c>
      <c r="F1629" s="1">
        <v>43958</v>
      </c>
      <c r="G1629" t="s">
        <v>16</v>
      </c>
      <c r="H1629" t="s">
        <v>342</v>
      </c>
    </row>
    <row r="1630" spans="1:9" x14ac:dyDescent="0.25">
      <c r="A1630" t="s">
        <v>879</v>
      </c>
      <c r="B1630" t="s">
        <v>36</v>
      </c>
      <c r="C1630" t="s">
        <v>94</v>
      </c>
      <c r="D1630">
        <v>3700</v>
      </c>
      <c r="E1630">
        <v>0.14000000000000001</v>
      </c>
      <c r="F1630" s="1">
        <v>43957</v>
      </c>
      <c r="G1630" t="s">
        <v>11</v>
      </c>
      <c r="H1630" t="s">
        <v>29</v>
      </c>
      <c r="I1630">
        <v>24700</v>
      </c>
    </row>
    <row r="1631" spans="1:9" x14ac:dyDescent="0.25">
      <c r="A1631" t="s">
        <v>1610</v>
      </c>
      <c r="B1631" t="s">
        <v>39</v>
      </c>
      <c r="C1631" t="s">
        <v>53</v>
      </c>
      <c r="D1631">
        <v>130</v>
      </c>
      <c r="E1631">
        <v>0.33</v>
      </c>
      <c r="F1631" s="1">
        <v>43957</v>
      </c>
      <c r="G1631" t="s">
        <v>217</v>
      </c>
      <c r="H1631" t="s">
        <v>29</v>
      </c>
    </row>
    <row r="1632" spans="1:9" x14ac:dyDescent="0.25">
      <c r="A1632" t="s">
        <v>1611</v>
      </c>
      <c r="B1632" t="s">
        <v>27</v>
      </c>
      <c r="C1632" t="s">
        <v>25</v>
      </c>
      <c r="D1632">
        <v>100</v>
      </c>
      <c r="F1632" s="1">
        <v>43957</v>
      </c>
      <c r="G1632" t="s">
        <v>44</v>
      </c>
      <c r="H1632" t="s">
        <v>29</v>
      </c>
      <c r="I1632">
        <v>15</v>
      </c>
    </row>
    <row r="1633" spans="1:9" x14ac:dyDescent="0.25">
      <c r="A1633" t="s">
        <v>1612</v>
      </c>
      <c r="B1633" t="s">
        <v>69</v>
      </c>
      <c r="C1633" t="s">
        <v>15</v>
      </c>
      <c r="D1633">
        <v>50</v>
      </c>
      <c r="E1633">
        <v>0.08</v>
      </c>
      <c r="F1633" s="1">
        <v>43957</v>
      </c>
      <c r="G1633" t="s">
        <v>11</v>
      </c>
      <c r="H1633" t="s">
        <v>29</v>
      </c>
      <c r="I1633">
        <v>60</v>
      </c>
    </row>
    <row r="1634" spans="1:9" x14ac:dyDescent="0.25">
      <c r="A1634" t="s">
        <v>1613</v>
      </c>
      <c r="B1634" t="s">
        <v>36</v>
      </c>
      <c r="C1634" t="s">
        <v>53</v>
      </c>
      <c r="D1634">
        <v>50</v>
      </c>
      <c r="E1634">
        <v>0.1</v>
      </c>
      <c r="F1634" s="1">
        <v>43957</v>
      </c>
      <c r="G1634" t="s">
        <v>72</v>
      </c>
      <c r="H1634" t="s">
        <v>29</v>
      </c>
      <c r="I1634">
        <v>283</v>
      </c>
    </row>
    <row r="1635" spans="1:9" x14ac:dyDescent="0.25">
      <c r="A1635" t="s">
        <v>1614</v>
      </c>
      <c r="B1635" t="s">
        <v>426</v>
      </c>
      <c r="C1635" t="s">
        <v>32</v>
      </c>
      <c r="E1635">
        <v>0.7</v>
      </c>
      <c r="F1635" s="1">
        <v>43957</v>
      </c>
      <c r="G1635" t="s">
        <v>63</v>
      </c>
      <c r="H1635" t="s">
        <v>427</v>
      </c>
      <c r="I1635">
        <v>170</v>
      </c>
    </row>
    <row r="1636" spans="1:9" x14ac:dyDescent="0.25">
      <c r="A1636" t="s">
        <v>1615</v>
      </c>
      <c r="B1636" t="s">
        <v>36</v>
      </c>
      <c r="C1636" t="s">
        <v>53</v>
      </c>
      <c r="F1636" s="1">
        <v>43957</v>
      </c>
      <c r="G1636" t="s">
        <v>74</v>
      </c>
      <c r="H1636" t="s">
        <v>29</v>
      </c>
      <c r="I1636">
        <v>743</v>
      </c>
    </row>
    <row r="1637" spans="1:9" x14ac:dyDescent="0.25">
      <c r="A1637" t="s">
        <v>1616</v>
      </c>
      <c r="B1637" t="s">
        <v>36</v>
      </c>
      <c r="C1637" t="s">
        <v>101</v>
      </c>
      <c r="D1637">
        <v>1900</v>
      </c>
      <c r="E1637">
        <v>0.25</v>
      </c>
      <c r="F1637" s="1">
        <v>43956</v>
      </c>
      <c r="G1637" t="s">
        <v>217</v>
      </c>
      <c r="H1637" t="s">
        <v>29</v>
      </c>
      <c r="I1637">
        <v>5400</v>
      </c>
    </row>
    <row r="1638" spans="1:9" x14ac:dyDescent="0.25">
      <c r="A1638" t="s">
        <v>610</v>
      </c>
      <c r="B1638" t="s">
        <v>36</v>
      </c>
      <c r="C1638" t="s">
        <v>37</v>
      </c>
      <c r="D1638">
        <v>900</v>
      </c>
      <c r="E1638">
        <v>0.3</v>
      </c>
      <c r="F1638" s="1">
        <v>43956</v>
      </c>
      <c r="G1638" t="s">
        <v>16</v>
      </c>
      <c r="H1638" t="s">
        <v>29</v>
      </c>
      <c r="I1638">
        <v>1500</v>
      </c>
    </row>
    <row r="1639" spans="1:9" x14ac:dyDescent="0.25">
      <c r="A1639" t="s">
        <v>1617</v>
      </c>
      <c r="B1639" t="s">
        <v>27</v>
      </c>
      <c r="C1639" t="s">
        <v>488</v>
      </c>
      <c r="D1639">
        <v>135</v>
      </c>
      <c r="E1639">
        <v>0.1</v>
      </c>
      <c r="F1639" s="1">
        <v>43956</v>
      </c>
      <c r="G1639" t="s">
        <v>72</v>
      </c>
      <c r="H1639" t="s">
        <v>29</v>
      </c>
      <c r="I1639">
        <v>181</v>
      </c>
    </row>
    <row r="1640" spans="1:9" x14ac:dyDescent="0.25">
      <c r="A1640" t="s">
        <v>1618</v>
      </c>
      <c r="B1640" t="s">
        <v>27</v>
      </c>
      <c r="C1640" t="s">
        <v>488</v>
      </c>
      <c r="D1640">
        <v>40</v>
      </c>
      <c r="E1640">
        <v>0.15</v>
      </c>
      <c r="F1640" s="1">
        <v>43956</v>
      </c>
      <c r="G1640" t="s">
        <v>72</v>
      </c>
      <c r="H1640" t="s">
        <v>29</v>
      </c>
      <c r="I1640">
        <v>68</v>
      </c>
    </row>
    <row r="1641" spans="1:9" x14ac:dyDescent="0.25">
      <c r="A1641" t="s">
        <v>593</v>
      </c>
      <c r="B1641" t="s">
        <v>594</v>
      </c>
      <c r="C1641" t="s">
        <v>291</v>
      </c>
      <c r="D1641">
        <v>31</v>
      </c>
      <c r="F1641" s="1">
        <v>43956</v>
      </c>
      <c r="G1641" t="s">
        <v>33</v>
      </c>
      <c r="H1641" t="s">
        <v>595</v>
      </c>
      <c r="I1641">
        <v>90</v>
      </c>
    </row>
    <row r="1642" spans="1:9" x14ac:dyDescent="0.25">
      <c r="A1642" t="s">
        <v>1619</v>
      </c>
      <c r="B1642" t="s">
        <v>39</v>
      </c>
      <c r="C1642" t="s">
        <v>488</v>
      </c>
      <c r="D1642">
        <v>25</v>
      </c>
      <c r="E1642">
        <v>0.1</v>
      </c>
      <c r="F1642" s="1">
        <v>43956</v>
      </c>
      <c r="G1642" t="s">
        <v>33</v>
      </c>
      <c r="H1642" t="s">
        <v>29</v>
      </c>
      <c r="I1642">
        <v>84</v>
      </c>
    </row>
    <row r="1643" spans="1:9" x14ac:dyDescent="0.25">
      <c r="A1643" t="s">
        <v>1620</v>
      </c>
      <c r="B1643" t="s">
        <v>36</v>
      </c>
      <c r="C1643" t="s">
        <v>115</v>
      </c>
      <c r="F1643" s="1">
        <v>43956</v>
      </c>
      <c r="G1643" t="s">
        <v>11</v>
      </c>
      <c r="H1643" t="s">
        <v>29</v>
      </c>
      <c r="I1643">
        <v>1000</v>
      </c>
    </row>
    <row r="1644" spans="1:9" x14ac:dyDescent="0.25">
      <c r="A1644" t="s">
        <v>1621</v>
      </c>
      <c r="B1644" t="s">
        <v>36</v>
      </c>
      <c r="C1644" t="s">
        <v>488</v>
      </c>
      <c r="F1644" s="1">
        <v>43956</v>
      </c>
      <c r="G1644" t="s">
        <v>33</v>
      </c>
      <c r="H1644" t="s">
        <v>29</v>
      </c>
      <c r="I1644">
        <v>74</v>
      </c>
    </row>
    <row r="1645" spans="1:9" x14ac:dyDescent="0.25">
      <c r="A1645" t="s">
        <v>1622</v>
      </c>
      <c r="B1645" t="s">
        <v>144</v>
      </c>
      <c r="C1645" t="s">
        <v>43</v>
      </c>
      <c r="F1645" s="1">
        <v>43956</v>
      </c>
      <c r="G1645" t="s">
        <v>16</v>
      </c>
      <c r="H1645" t="s">
        <v>109</v>
      </c>
      <c r="I1645">
        <v>76</v>
      </c>
    </row>
    <row r="1646" spans="1:9" x14ac:dyDescent="0.25">
      <c r="A1646" t="s">
        <v>1623</v>
      </c>
      <c r="B1646" t="s">
        <v>14</v>
      </c>
      <c r="C1646" t="s">
        <v>71</v>
      </c>
      <c r="D1646">
        <v>800</v>
      </c>
      <c r="E1646">
        <v>0.16</v>
      </c>
      <c r="F1646" s="1">
        <v>43955</v>
      </c>
      <c r="G1646" t="s">
        <v>72</v>
      </c>
      <c r="H1646" t="s">
        <v>17</v>
      </c>
      <c r="I1646">
        <v>404</v>
      </c>
    </row>
    <row r="1647" spans="1:9" x14ac:dyDescent="0.25">
      <c r="A1647" t="s">
        <v>1624</v>
      </c>
      <c r="B1647" t="s">
        <v>520</v>
      </c>
      <c r="C1647" t="s">
        <v>94</v>
      </c>
      <c r="D1647">
        <v>536</v>
      </c>
      <c r="E1647">
        <v>0.31</v>
      </c>
      <c r="F1647" s="1">
        <v>43955</v>
      </c>
      <c r="G1647" t="s">
        <v>44</v>
      </c>
      <c r="H1647" t="s">
        <v>1197</v>
      </c>
      <c r="I1647">
        <v>771</v>
      </c>
    </row>
    <row r="1648" spans="1:9" x14ac:dyDescent="0.25">
      <c r="A1648" t="s">
        <v>1625</v>
      </c>
      <c r="B1648" t="s">
        <v>778</v>
      </c>
      <c r="C1648" t="s">
        <v>32</v>
      </c>
      <c r="D1648">
        <v>400</v>
      </c>
      <c r="E1648">
        <v>0.2</v>
      </c>
      <c r="F1648" s="1">
        <v>43955</v>
      </c>
      <c r="G1648" t="s">
        <v>63</v>
      </c>
      <c r="H1648" t="s">
        <v>778</v>
      </c>
      <c r="I1648">
        <v>175</v>
      </c>
    </row>
    <row r="1649" spans="1:9" x14ac:dyDescent="0.25">
      <c r="A1649" t="s">
        <v>1626</v>
      </c>
      <c r="B1649" t="s">
        <v>594</v>
      </c>
      <c r="C1649" t="s">
        <v>91</v>
      </c>
      <c r="D1649">
        <v>63</v>
      </c>
      <c r="E1649">
        <v>0.21</v>
      </c>
      <c r="F1649" s="1">
        <v>43955</v>
      </c>
      <c r="G1649" t="s">
        <v>21</v>
      </c>
      <c r="H1649" t="s">
        <v>595</v>
      </c>
      <c r="I1649">
        <v>7</v>
      </c>
    </row>
    <row r="1650" spans="1:9" x14ac:dyDescent="0.25">
      <c r="A1650" t="s">
        <v>1627</v>
      </c>
      <c r="B1650" t="s">
        <v>140</v>
      </c>
      <c r="C1650" t="s">
        <v>62</v>
      </c>
      <c r="D1650">
        <v>62</v>
      </c>
      <c r="E1650">
        <v>0.15</v>
      </c>
      <c r="F1650" s="1">
        <v>43955</v>
      </c>
      <c r="G1650" t="s">
        <v>63</v>
      </c>
      <c r="H1650" t="s">
        <v>109</v>
      </c>
      <c r="I1650">
        <v>257</v>
      </c>
    </row>
    <row r="1651" spans="1:9" x14ac:dyDescent="0.25">
      <c r="A1651" t="s">
        <v>1628</v>
      </c>
      <c r="B1651" t="s">
        <v>19</v>
      </c>
      <c r="C1651" t="s">
        <v>50</v>
      </c>
      <c r="D1651">
        <v>60</v>
      </c>
      <c r="E1651">
        <v>0.3</v>
      </c>
      <c r="F1651" s="1">
        <v>43955</v>
      </c>
      <c r="G1651" t="s">
        <v>63</v>
      </c>
      <c r="H1651" t="s">
        <v>22</v>
      </c>
      <c r="I1651">
        <v>106</v>
      </c>
    </row>
    <row r="1652" spans="1:9" x14ac:dyDescent="0.25">
      <c r="A1652" t="s">
        <v>1629</v>
      </c>
      <c r="B1652" t="s">
        <v>144</v>
      </c>
      <c r="C1652" t="s">
        <v>291</v>
      </c>
      <c r="D1652">
        <v>11</v>
      </c>
      <c r="E1652">
        <v>0.08</v>
      </c>
      <c r="F1652" s="1">
        <v>43955</v>
      </c>
      <c r="G1652" t="s">
        <v>21</v>
      </c>
      <c r="H1652" t="s">
        <v>109</v>
      </c>
      <c r="I1652">
        <v>11</v>
      </c>
    </row>
    <row r="1653" spans="1:9" x14ac:dyDescent="0.25">
      <c r="A1653" t="s">
        <v>1630</v>
      </c>
      <c r="B1653" t="s">
        <v>36</v>
      </c>
      <c r="C1653" t="s">
        <v>43</v>
      </c>
      <c r="E1653">
        <v>0.13</v>
      </c>
      <c r="F1653" s="1">
        <v>43955</v>
      </c>
      <c r="G1653" t="s">
        <v>11</v>
      </c>
      <c r="H1653" t="s">
        <v>29</v>
      </c>
      <c r="I1653">
        <v>184</v>
      </c>
    </row>
    <row r="1654" spans="1:9" x14ac:dyDescent="0.25">
      <c r="A1654" t="s">
        <v>1631</v>
      </c>
      <c r="B1654" t="s">
        <v>1632</v>
      </c>
      <c r="C1654" t="s">
        <v>101</v>
      </c>
      <c r="F1654" s="1">
        <v>43955</v>
      </c>
      <c r="G1654" t="s">
        <v>44</v>
      </c>
      <c r="H1654" t="s">
        <v>127</v>
      </c>
      <c r="I1654">
        <v>55</v>
      </c>
    </row>
    <row r="1655" spans="1:9" x14ac:dyDescent="0.25">
      <c r="A1655" t="s">
        <v>515</v>
      </c>
      <c r="B1655" t="s">
        <v>242</v>
      </c>
      <c r="C1655" t="s">
        <v>20</v>
      </c>
      <c r="D1655">
        <v>120</v>
      </c>
      <c r="E1655">
        <v>0.1</v>
      </c>
      <c r="F1655" s="1">
        <v>43954</v>
      </c>
      <c r="G1655" t="s">
        <v>72</v>
      </c>
      <c r="H1655" t="s">
        <v>243</v>
      </c>
      <c r="I1655">
        <v>386</v>
      </c>
    </row>
    <row r="1656" spans="1:9" x14ac:dyDescent="0.25">
      <c r="A1656" t="s">
        <v>1633</v>
      </c>
      <c r="B1656" t="s">
        <v>27</v>
      </c>
      <c r="C1656" t="s">
        <v>62</v>
      </c>
      <c r="D1656">
        <v>50</v>
      </c>
      <c r="F1656" s="1">
        <v>43954</v>
      </c>
      <c r="G1656" t="s">
        <v>11</v>
      </c>
      <c r="H1656" t="s">
        <v>29</v>
      </c>
      <c r="I1656">
        <v>46</v>
      </c>
    </row>
    <row r="1657" spans="1:9" x14ac:dyDescent="0.25">
      <c r="A1657" t="s">
        <v>437</v>
      </c>
      <c r="B1657" t="s">
        <v>123</v>
      </c>
      <c r="C1657" t="s">
        <v>101</v>
      </c>
      <c r="D1657">
        <v>150</v>
      </c>
      <c r="F1657" s="1">
        <v>43952</v>
      </c>
      <c r="G1657" t="s">
        <v>47</v>
      </c>
      <c r="H1657" t="s">
        <v>124</v>
      </c>
      <c r="I1657">
        <v>2400</v>
      </c>
    </row>
    <row r="1658" spans="1:9" x14ac:dyDescent="0.25">
      <c r="A1658" t="s">
        <v>1634</v>
      </c>
      <c r="B1658" t="s">
        <v>27</v>
      </c>
      <c r="C1658" t="s">
        <v>50</v>
      </c>
      <c r="D1658">
        <v>110</v>
      </c>
      <c r="E1658">
        <v>0.4</v>
      </c>
      <c r="F1658" s="1">
        <v>43952</v>
      </c>
      <c r="G1658" t="s">
        <v>74</v>
      </c>
      <c r="H1658" t="s">
        <v>29</v>
      </c>
      <c r="I1658">
        <v>217</v>
      </c>
    </row>
    <row r="1659" spans="1:9" x14ac:dyDescent="0.25">
      <c r="A1659" t="s">
        <v>1635</v>
      </c>
      <c r="B1659" t="s">
        <v>123</v>
      </c>
      <c r="C1659" t="s">
        <v>10</v>
      </c>
      <c r="D1659">
        <v>95</v>
      </c>
      <c r="E1659">
        <v>0.32</v>
      </c>
      <c r="F1659" s="1">
        <v>43952</v>
      </c>
      <c r="G1659" t="s">
        <v>63</v>
      </c>
      <c r="H1659" t="s">
        <v>124</v>
      </c>
      <c r="I1659">
        <v>102</v>
      </c>
    </row>
    <row r="1660" spans="1:9" x14ac:dyDescent="0.25">
      <c r="A1660" t="s">
        <v>1636</v>
      </c>
      <c r="B1660" t="s">
        <v>36</v>
      </c>
      <c r="C1660" t="s">
        <v>37</v>
      </c>
      <c r="D1660">
        <v>80</v>
      </c>
      <c r="E1660">
        <v>0.8</v>
      </c>
      <c r="F1660" s="1">
        <v>43952</v>
      </c>
      <c r="G1660" t="s">
        <v>21</v>
      </c>
      <c r="H1660" t="s">
        <v>29</v>
      </c>
      <c r="I1660">
        <v>82</v>
      </c>
    </row>
    <row r="1661" spans="1:9" x14ac:dyDescent="0.25">
      <c r="A1661" t="s">
        <v>1637</v>
      </c>
      <c r="B1661" t="s">
        <v>39</v>
      </c>
      <c r="C1661" t="s">
        <v>43</v>
      </c>
      <c r="D1661">
        <v>70</v>
      </c>
      <c r="F1661" s="1">
        <v>43952</v>
      </c>
      <c r="G1661" t="s">
        <v>21</v>
      </c>
      <c r="H1661" t="s">
        <v>29</v>
      </c>
      <c r="I1661">
        <v>10</v>
      </c>
    </row>
    <row r="1662" spans="1:9" x14ac:dyDescent="0.25">
      <c r="A1662" t="s">
        <v>1638</v>
      </c>
      <c r="B1662" t="s">
        <v>1639</v>
      </c>
      <c r="C1662" t="s">
        <v>32</v>
      </c>
      <c r="D1662">
        <v>35</v>
      </c>
      <c r="F1662" s="1">
        <v>43952</v>
      </c>
      <c r="G1662" t="s">
        <v>16</v>
      </c>
      <c r="H1662" t="s">
        <v>1640</v>
      </c>
      <c r="I1662">
        <v>80</v>
      </c>
    </row>
    <row r="1663" spans="1:9" x14ac:dyDescent="0.25">
      <c r="A1663" t="s">
        <v>1641</v>
      </c>
      <c r="B1663" t="s">
        <v>27</v>
      </c>
      <c r="C1663" t="s">
        <v>10</v>
      </c>
      <c r="D1663">
        <v>26</v>
      </c>
      <c r="E1663">
        <v>0.2</v>
      </c>
      <c r="F1663" s="1">
        <v>43952</v>
      </c>
      <c r="G1663" t="s">
        <v>33</v>
      </c>
      <c r="H1663" t="s">
        <v>29</v>
      </c>
      <c r="I1663">
        <v>28</v>
      </c>
    </row>
    <row r="1664" spans="1:9" x14ac:dyDescent="0.25">
      <c r="A1664" t="s">
        <v>1642</v>
      </c>
      <c r="B1664" t="s">
        <v>36</v>
      </c>
      <c r="C1664" t="s">
        <v>94</v>
      </c>
      <c r="E1664">
        <v>1</v>
      </c>
      <c r="F1664" s="1">
        <v>43952</v>
      </c>
      <c r="G1664" t="s">
        <v>44</v>
      </c>
      <c r="H1664" t="s">
        <v>29</v>
      </c>
      <c r="I1664">
        <v>24</v>
      </c>
    </row>
    <row r="1665" spans="1:9" x14ac:dyDescent="0.25">
      <c r="A1665" t="s">
        <v>1643</v>
      </c>
      <c r="B1665" t="s">
        <v>14</v>
      </c>
      <c r="C1665" t="s">
        <v>101</v>
      </c>
      <c r="F1665" s="1">
        <v>43952</v>
      </c>
      <c r="G1665" t="s">
        <v>202</v>
      </c>
      <c r="H1665" t="s">
        <v>17</v>
      </c>
      <c r="I1665">
        <v>1</v>
      </c>
    </row>
    <row r="1666" spans="1:9" x14ac:dyDescent="0.25">
      <c r="A1666" t="s">
        <v>1644</v>
      </c>
      <c r="B1666" t="s">
        <v>39</v>
      </c>
      <c r="C1666" t="s">
        <v>291</v>
      </c>
      <c r="D1666">
        <v>100</v>
      </c>
      <c r="F1666" s="1">
        <v>43951</v>
      </c>
      <c r="G1666" t="s">
        <v>44</v>
      </c>
      <c r="H1666" t="s">
        <v>29</v>
      </c>
      <c r="I1666">
        <v>32</v>
      </c>
    </row>
    <row r="1667" spans="1:9" x14ac:dyDescent="0.25">
      <c r="A1667" t="s">
        <v>1645</v>
      </c>
      <c r="B1667" t="s">
        <v>39</v>
      </c>
      <c r="C1667" t="s">
        <v>37</v>
      </c>
      <c r="D1667">
        <v>81</v>
      </c>
      <c r="F1667" s="1">
        <v>43951</v>
      </c>
      <c r="G1667" t="s">
        <v>44</v>
      </c>
      <c r="H1667" t="s">
        <v>29</v>
      </c>
      <c r="I1667">
        <v>156</v>
      </c>
    </row>
    <row r="1668" spans="1:9" x14ac:dyDescent="0.25">
      <c r="A1668" t="s">
        <v>1646</v>
      </c>
      <c r="B1668" t="s">
        <v>69</v>
      </c>
      <c r="C1668" t="s">
        <v>638</v>
      </c>
      <c r="F1668" s="1">
        <v>43951</v>
      </c>
      <c r="G1668" t="s">
        <v>16</v>
      </c>
      <c r="H1668" t="s">
        <v>29</v>
      </c>
      <c r="I1668">
        <v>75</v>
      </c>
    </row>
    <row r="1669" spans="1:9" x14ac:dyDescent="0.25">
      <c r="A1669" t="s">
        <v>1647</v>
      </c>
      <c r="B1669" t="s">
        <v>36</v>
      </c>
      <c r="C1669" t="s">
        <v>53</v>
      </c>
      <c r="F1669" s="1">
        <v>43951</v>
      </c>
      <c r="G1669" t="s">
        <v>74</v>
      </c>
      <c r="H1669" t="s">
        <v>29</v>
      </c>
      <c r="I1669">
        <v>660</v>
      </c>
    </row>
    <row r="1670" spans="1:9" x14ac:dyDescent="0.25">
      <c r="A1670" t="s">
        <v>73</v>
      </c>
      <c r="B1670" t="s">
        <v>36</v>
      </c>
      <c r="C1670" t="s">
        <v>10</v>
      </c>
      <c r="E1670">
        <v>0.14000000000000001</v>
      </c>
      <c r="F1670" s="1">
        <v>43951</v>
      </c>
      <c r="G1670" t="s">
        <v>74</v>
      </c>
      <c r="H1670" t="s">
        <v>29</v>
      </c>
      <c r="I1670">
        <v>145</v>
      </c>
    </row>
    <row r="1671" spans="1:9" x14ac:dyDescent="0.25">
      <c r="A1671" t="s">
        <v>1648</v>
      </c>
      <c r="B1671" t="s">
        <v>49</v>
      </c>
      <c r="C1671" t="s">
        <v>41</v>
      </c>
      <c r="E1671">
        <v>1</v>
      </c>
      <c r="F1671" s="1">
        <v>43951</v>
      </c>
      <c r="G1671" t="s">
        <v>21</v>
      </c>
      <c r="H1671" t="s">
        <v>29</v>
      </c>
      <c r="I1671">
        <v>15</v>
      </c>
    </row>
    <row r="1672" spans="1:9" x14ac:dyDescent="0.25">
      <c r="A1672" t="s">
        <v>664</v>
      </c>
      <c r="B1672" t="s">
        <v>36</v>
      </c>
      <c r="C1672" t="s">
        <v>94</v>
      </c>
      <c r="D1672">
        <v>982</v>
      </c>
      <c r="E1672">
        <v>0.17</v>
      </c>
      <c r="F1672" s="1">
        <v>43950</v>
      </c>
      <c r="G1672" t="s">
        <v>11</v>
      </c>
      <c r="H1672" t="s">
        <v>29</v>
      </c>
      <c r="I1672">
        <v>4900</v>
      </c>
    </row>
    <row r="1673" spans="1:9" x14ac:dyDescent="0.25">
      <c r="A1673" t="s">
        <v>1521</v>
      </c>
      <c r="B1673" t="s">
        <v>36</v>
      </c>
      <c r="C1673" t="s">
        <v>60</v>
      </c>
      <c r="D1673">
        <v>300</v>
      </c>
      <c r="F1673" s="1">
        <v>43950</v>
      </c>
      <c r="G1673" t="s">
        <v>162</v>
      </c>
      <c r="H1673" t="s">
        <v>29</v>
      </c>
      <c r="I1673">
        <v>2250</v>
      </c>
    </row>
    <row r="1674" spans="1:9" x14ac:dyDescent="0.25">
      <c r="A1674" t="s">
        <v>1649</v>
      </c>
      <c r="B1674" t="s">
        <v>589</v>
      </c>
      <c r="C1674" t="s">
        <v>101</v>
      </c>
      <c r="D1674">
        <v>160</v>
      </c>
      <c r="E1674">
        <v>0.08</v>
      </c>
      <c r="F1674" s="1">
        <v>43950</v>
      </c>
      <c r="G1674" t="s">
        <v>44</v>
      </c>
      <c r="H1674" t="s">
        <v>29</v>
      </c>
      <c r="I1674">
        <v>229</v>
      </c>
    </row>
    <row r="1675" spans="1:9" x14ac:dyDescent="0.25">
      <c r="A1675" t="s">
        <v>519</v>
      </c>
      <c r="B1675" t="s">
        <v>27</v>
      </c>
      <c r="C1675" t="s">
        <v>41</v>
      </c>
      <c r="D1675">
        <v>124</v>
      </c>
      <c r="F1675" s="1">
        <v>43950</v>
      </c>
      <c r="G1675" t="s">
        <v>63</v>
      </c>
      <c r="H1675" t="s">
        <v>29</v>
      </c>
      <c r="I1675">
        <v>89</v>
      </c>
    </row>
    <row r="1676" spans="1:9" x14ac:dyDescent="0.25">
      <c r="A1676" t="s">
        <v>1650</v>
      </c>
      <c r="B1676" t="s">
        <v>36</v>
      </c>
      <c r="C1676" t="s">
        <v>94</v>
      </c>
      <c r="D1676">
        <v>80</v>
      </c>
      <c r="E1676">
        <v>0.13</v>
      </c>
      <c r="F1676" s="1">
        <v>43950</v>
      </c>
      <c r="G1676" t="s">
        <v>72</v>
      </c>
      <c r="H1676" t="s">
        <v>29</v>
      </c>
      <c r="I1676">
        <v>765</v>
      </c>
    </row>
    <row r="1677" spans="1:9" x14ac:dyDescent="0.25">
      <c r="A1677" t="s">
        <v>1651</v>
      </c>
      <c r="B1677" t="s">
        <v>27</v>
      </c>
      <c r="C1677" t="s">
        <v>211</v>
      </c>
      <c r="D1677">
        <v>24</v>
      </c>
      <c r="E1677">
        <v>0.1</v>
      </c>
      <c r="F1677" s="1">
        <v>43950</v>
      </c>
      <c r="G1677" t="s">
        <v>72</v>
      </c>
      <c r="H1677" t="s">
        <v>29</v>
      </c>
      <c r="I1677">
        <v>128</v>
      </c>
    </row>
    <row r="1678" spans="1:9" x14ac:dyDescent="0.25">
      <c r="A1678" t="s">
        <v>1652</v>
      </c>
      <c r="B1678" t="s">
        <v>1653</v>
      </c>
      <c r="C1678" t="s">
        <v>32</v>
      </c>
      <c r="F1678" s="1">
        <v>43950</v>
      </c>
      <c r="G1678" t="s">
        <v>63</v>
      </c>
      <c r="H1678" t="s">
        <v>1654</v>
      </c>
      <c r="I1678">
        <v>23</v>
      </c>
    </row>
    <row r="1679" spans="1:9" x14ac:dyDescent="0.25">
      <c r="A1679" t="s">
        <v>1655</v>
      </c>
      <c r="B1679" t="s">
        <v>39</v>
      </c>
      <c r="C1679" t="s">
        <v>101</v>
      </c>
      <c r="D1679">
        <v>900</v>
      </c>
      <c r="E1679">
        <v>0.25</v>
      </c>
      <c r="F1679" s="1">
        <v>43949</v>
      </c>
      <c r="G1679" t="s">
        <v>11</v>
      </c>
      <c r="H1679" t="s">
        <v>29</v>
      </c>
      <c r="I1679">
        <v>3</v>
      </c>
    </row>
    <row r="1680" spans="1:9" x14ac:dyDescent="0.25">
      <c r="A1680" t="s">
        <v>1656</v>
      </c>
      <c r="B1680" t="s">
        <v>426</v>
      </c>
      <c r="C1680" t="s">
        <v>32</v>
      </c>
      <c r="D1680">
        <v>391</v>
      </c>
      <c r="E1680">
        <v>0.5</v>
      </c>
      <c r="F1680" s="1">
        <v>43949</v>
      </c>
      <c r="G1680" t="s">
        <v>16</v>
      </c>
      <c r="H1680" t="s">
        <v>427</v>
      </c>
    </row>
    <row r="1681" spans="1:9" x14ac:dyDescent="0.25">
      <c r="A1681" t="s">
        <v>1657</v>
      </c>
      <c r="B1681" t="s">
        <v>123</v>
      </c>
      <c r="C1681" t="s">
        <v>41</v>
      </c>
      <c r="D1681">
        <v>367</v>
      </c>
      <c r="E1681">
        <v>0.15</v>
      </c>
      <c r="F1681" s="1">
        <v>43949</v>
      </c>
      <c r="G1681" t="s">
        <v>224</v>
      </c>
      <c r="H1681" t="s">
        <v>124</v>
      </c>
      <c r="I1681">
        <v>1500</v>
      </c>
    </row>
    <row r="1682" spans="1:9" x14ac:dyDescent="0.25">
      <c r="A1682" t="s">
        <v>1658</v>
      </c>
      <c r="B1682" t="s">
        <v>36</v>
      </c>
      <c r="C1682" t="s">
        <v>53</v>
      </c>
      <c r="D1682">
        <v>80</v>
      </c>
      <c r="E1682">
        <v>0.18</v>
      </c>
      <c r="F1682" s="1">
        <v>43949</v>
      </c>
      <c r="G1682" t="s">
        <v>16</v>
      </c>
      <c r="H1682" t="s">
        <v>29</v>
      </c>
      <c r="I1682">
        <v>156</v>
      </c>
    </row>
    <row r="1683" spans="1:9" x14ac:dyDescent="0.25">
      <c r="A1683" t="s">
        <v>1659</v>
      </c>
      <c r="B1683" t="s">
        <v>69</v>
      </c>
      <c r="C1683" t="s">
        <v>15</v>
      </c>
      <c r="D1683">
        <v>35</v>
      </c>
      <c r="E1683">
        <v>0.15</v>
      </c>
      <c r="F1683" s="1">
        <v>43949</v>
      </c>
      <c r="G1683" t="s">
        <v>16</v>
      </c>
      <c r="H1683" t="s">
        <v>29</v>
      </c>
      <c r="I1683">
        <v>70</v>
      </c>
    </row>
    <row r="1684" spans="1:9" x14ac:dyDescent="0.25">
      <c r="A1684" t="s">
        <v>1660</v>
      </c>
      <c r="B1684" t="s">
        <v>36</v>
      </c>
      <c r="C1684" t="s">
        <v>32</v>
      </c>
      <c r="D1684">
        <v>27</v>
      </c>
      <c r="E1684">
        <v>0.25</v>
      </c>
      <c r="F1684" s="1">
        <v>43949</v>
      </c>
      <c r="G1684" t="s">
        <v>63</v>
      </c>
      <c r="H1684" t="s">
        <v>29</v>
      </c>
      <c r="I1684">
        <v>71</v>
      </c>
    </row>
    <row r="1685" spans="1:9" x14ac:dyDescent="0.25">
      <c r="A1685" t="s">
        <v>1661</v>
      </c>
      <c r="B1685" t="s">
        <v>69</v>
      </c>
      <c r="C1685" t="s">
        <v>20</v>
      </c>
      <c r="D1685">
        <v>20</v>
      </c>
      <c r="E1685">
        <v>0.5</v>
      </c>
      <c r="F1685" s="1">
        <v>43949</v>
      </c>
      <c r="G1685" t="s">
        <v>202</v>
      </c>
      <c r="H1685" t="s">
        <v>29</v>
      </c>
      <c r="I1685">
        <v>2</v>
      </c>
    </row>
    <row r="1686" spans="1:9" x14ac:dyDescent="0.25">
      <c r="A1686" t="s">
        <v>1266</v>
      </c>
      <c r="B1686" t="s">
        <v>39</v>
      </c>
      <c r="C1686" t="s">
        <v>62</v>
      </c>
      <c r="F1686" s="1">
        <v>43949</v>
      </c>
      <c r="G1686" t="s">
        <v>74</v>
      </c>
      <c r="H1686" t="s">
        <v>29</v>
      </c>
      <c r="I1686">
        <v>436</v>
      </c>
    </row>
    <row r="1687" spans="1:9" x14ac:dyDescent="0.25">
      <c r="A1687" t="s">
        <v>1662</v>
      </c>
      <c r="B1687" t="s">
        <v>36</v>
      </c>
      <c r="C1687" t="s">
        <v>32</v>
      </c>
      <c r="E1687">
        <v>0.25</v>
      </c>
      <c r="F1687" s="1">
        <v>43949</v>
      </c>
      <c r="G1687" t="s">
        <v>63</v>
      </c>
      <c r="H1687" t="s">
        <v>29</v>
      </c>
      <c r="I1687">
        <v>37</v>
      </c>
    </row>
    <row r="1688" spans="1:9" x14ac:dyDescent="0.25">
      <c r="A1688" t="s">
        <v>1663</v>
      </c>
      <c r="B1688" t="s">
        <v>36</v>
      </c>
      <c r="C1688" t="s">
        <v>62</v>
      </c>
      <c r="D1688">
        <v>260</v>
      </c>
      <c r="E1688">
        <v>0.1</v>
      </c>
      <c r="F1688" s="1">
        <v>43948</v>
      </c>
      <c r="G1688" t="s">
        <v>63</v>
      </c>
      <c r="H1688" t="s">
        <v>29</v>
      </c>
      <c r="I1688">
        <v>840</v>
      </c>
    </row>
    <row r="1689" spans="1:9" x14ac:dyDescent="0.25">
      <c r="A1689" t="s">
        <v>1258</v>
      </c>
      <c r="B1689" t="s">
        <v>49</v>
      </c>
      <c r="C1689" t="s">
        <v>60</v>
      </c>
      <c r="D1689">
        <v>20</v>
      </c>
      <c r="E1689">
        <v>0.2</v>
      </c>
      <c r="F1689" s="1">
        <v>43948</v>
      </c>
      <c r="G1689" t="s">
        <v>21</v>
      </c>
      <c r="H1689" t="s">
        <v>29</v>
      </c>
      <c r="I1689">
        <v>24</v>
      </c>
    </row>
    <row r="1690" spans="1:9" x14ac:dyDescent="0.25">
      <c r="A1690" t="s">
        <v>1664</v>
      </c>
      <c r="B1690" t="s">
        <v>185</v>
      </c>
      <c r="C1690" t="s">
        <v>488</v>
      </c>
      <c r="E1690">
        <v>0.7</v>
      </c>
      <c r="F1690" s="1">
        <v>43948</v>
      </c>
      <c r="G1690" t="s">
        <v>202</v>
      </c>
      <c r="H1690" t="s">
        <v>29</v>
      </c>
      <c r="I1690">
        <v>4</v>
      </c>
    </row>
    <row r="1691" spans="1:9" x14ac:dyDescent="0.25">
      <c r="A1691" t="s">
        <v>437</v>
      </c>
      <c r="B1691" t="s">
        <v>147</v>
      </c>
      <c r="C1691" t="s">
        <v>101</v>
      </c>
      <c r="D1691">
        <v>500</v>
      </c>
      <c r="F1691" s="1">
        <v>43946</v>
      </c>
      <c r="G1691" t="s">
        <v>47</v>
      </c>
      <c r="H1691" t="s">
        <v>148</v>
      </c>
      <c r="I1691">
        <v>2400</v>
      </c>
    </row>
    <row r="1692" spans="1:9" x14ac:dyDescent="0.25">
      <c r="A1692" t="s">
        <v>1665</v>
      </c>
      <c r="B1692" t="s">
        <v>341</v>
      </c>
      <c r="C1692" t="s">
        <v>41</v>
      </c>
      <c r="D1692">
        <v>250</v>
      </c>
      <c r="E1692">
        <v>1</v>
      </c>
      <c r="F1692" s="1">
        <v>43946</v>
      </c>
      <c r="G1692" t="s">
        <v>21</v>
      </c>
      <c r="H1692" t="s">
        <v>342</v>
      </c>
    </row>
    <row r="1693" spans="1:9" x14ac:dyDescent="0.25">
      <c r="A1693" t="s">
        <v>1666</v>
      </c>
      <c r="B1693" t="s">
        <v>1667</v>
      </c>
      <c r="C1693" t="s">
        <v>62</v>
      </c>
      <c r="D1693">
        <v>30</v>
      </c>
      <c r="E1693">
        <v>0.2</v>
      </c>
      <c r="F1693" s="1">
        <v>43946</v>
      </c>
      <c r="G1693" t="s">
        <v>63</v>
      </c>
      <c r="H1693" t="s">
        <v>29</v>
      </c>
      <c r="I1693">
        <v>17</v>
      </c>
    </row>
    <row r="1694" spans="1:9" x14ac:dyDescent="0.25">
      <c r="A1694" t="s">
        <v>1668</v>
      </c>
      <c r="B1694" t="s">
        <v>69</v>
      </c>
      <c r="C1694" t="s">
        <v>94</v>
      </c>
      <c r="D1694">
        <v>57</v>
      </c>
      <c r="E1694">
        <v>0.36</v>
      </c>
      <c r="F1694" s="1">
        <v>43945</v>
      </c>
      <c r="G1694" t="s">
        <v>63</v>
      </c>
      <c r="H1694" t="s">
        <v>29</v>
      </c>
      <c r="I1694">
        <v>88</v>
      </c>
    </row>
    <row r="1695" spans="1:9" x14ac:dyDescent="0.25">
      <c r="A1695" t="s">
        <v>1669</v>
      </c>
      <c r="B1695" t="s">
        <v>144</v>
      </c>
      <c r="C1695" t="s">
        <v>96</v>
      </c>
      <c r="D1695">
        <v>36</v>
      </c>
      <c r="E1695">
        <v>0.23</v>
      </c>
      <c r="F1695" s="1">
        <v>43945</v>
      </c>
      <c r="G1695" t="s">
        <v>63</v>
      </c>
      <c r="H1695" t="s">
        <v>109</v>
      </c>
      <c r="I1695">
        <v>60</v>
      </c>
    </row>
    <row r="1696" spans="1:9" x14ac:dyDescent="0.25">
      <c r="A1696" t="s">
        <v>1670</v>
      </c>
      <c r="B1696" t="s">
        <v>402</v>
      </c>
      <c r="C1696" t="s">
        <v>15</v>
      </c>
      <c r="D1696">
        <v>19</v>
      </c>
      <c r="E1696">
        <v>0.3</v>
      </c>
      <c r="F1696" s="1">
        <v>43945</v>
      </c>
      <c r="G1696" t="s">
        <v>21</v>
      </c>
      <c r="H1696" t="s">
        <v>29</v>
      </c>
      <c r="I1696">
        <v>7</v>
      </c>
    </row>
    <row r="1697" spans="1:9" x14ac:dyDescent="0.25">
      <c r="A1697" t="s">
        <v>1495</v>
      </c>
      <c r="B1697" t="s">
        <v>49</v>
      </c>
      <c r="C1697" t="s">
        <v>32</v>
      </c>
      <c r="D1697">
        <v>18</v>
      </c>
      <c r="E1697">
        <v>0.22</v>
      </c>
      <c r="F1697" s="1">
        <v>43945</v>
      </c>
      <c r="G1697" t="s">
        <v>63</v>
      </c>
      <c r="H1697" t="s">
        <v>29</v>
      </c>
      <c r="I1697">
        <v>15</v>
      </c>
    </row>
    <row r="1698" spans="1:9" x14ac:dyDescent="0.25">
      <c r="A1698" t="s">
        <v>1671</v>
      </c>
      <c r="B1698" t="s">
        <v>126</v>
      </c>
      <c r="C1698" t="s">
        <v>101</v>
      </c>
      <c r="D1698">
        <v>15</v>
      </c>
      <c r="E1698">
        <v>0.25</v>
      </c>
      <c r="F1698" s="1">
        <v>43945</v>
      </c>
      <c r="G1698" t="s">
        <v>63</v>
      </c>
      <c r="H1698" t="s">
        <v>127</v>
      </c>
      <c r="I1698">
        <v>30</v>
      </c>
    </row>
    <row r="1699" spans="1:9" x14ac:dyDescent="0.25">
      <c r="A1699" t="s">
        <v>1672</v>
      </c>
      <c r="B1699" t="s">
        <v>36</v>
      </c>
      <c r="C1699" t="s">
        <v>43</v>
      </c>
      <c r="D1699">
        <v>10</v>
      </c>
      <c r="E1699">
        <v>0.33</v>
      </c>
      <c r="F1699" s="1">
        <v>43945</v>
      </c>
      <c r="G1699" t="s">
        <v>63</v>
      </c>
      <c r="H1699" t="s">
        <v>29</v>
      </c>
      <c r="I1699">
        <v>29</v>
      </c>
    </row>
    <row r="1700" spans="1:9" x14ac:dyDescent="0.25">
      <c r="A1700" t="s">
        <v>1673</v>
      </c>
      <c r="B1700" t="s">
        <v>402</v>
      </c>
      <c r="C1700" t="s">
        <v>37</v>
      </c>
      <c r="D1700">
        <v>6</v>
      </c>
      <c r="E1700">
        <v>0.21</v>
      </c>
      <c r="F1700" s="1">
        <v>43945</v>
      </c>
      <c r="G1700" t="s">
        <v>16</v>
      </c>
      <c r="H1700" t="s">
        <v>29</v>
      </c>
      <c r="I1700">
        <v>12</v>
      </c>
    </row>
    <row r="1701" spans="1:9" x14ac:dyDescent="0.25">
      <c r="A1701" t="s">
        <v>1674</v>
      </c>
      <c r="B1701" t="s">
        <v>147</v>
      </c>
      <c r="C1701" t="s">
        <v>25</v>
      </c>
      <c r="D1701">
        <v>4</v>
      </c>
      <c r="E1701">
        <v>1</v>
      </c>
      <c r="F1701" s="1">
        <v>43945</v>
      </c>
      <c r="G1701" t="s">
        <v>21</v>
      </c>
      <c r="H1701" t="s">
        <v>148</v>
      </c>
      <c r="I1701">
        <v>2</v>
      </c>
    </row>
    <row r="1702" spans="1:9" x14ac:dyDescent="0.25">
      <c r="A1702" t="s">
        <v>1675</v>
      </c>
      <c r="B1702" t="s">
        <v>27</v>
      </c>
      <c r="C1702" t="s">
        <v>10</v>
      </c>
      <c r="F1702" s="1">
        <v>43945</v>
      </c>
      <c r="G1702" t="s">
        <v>44</v>
      </c>
      <c r="H1702" t="s">
        <v>29</v>
      </c>
      <c r="I1702">
        <v>54</v>
      </c>
    </row>
    <row r="1703" spans="1:9" x14ac:dyDescent="0.25">
      <c r="A1703" t="s">
        <v>1676</v>
      </c>
      <c r="B1703" t="s">
        <v>123</v>
      </c>
      <c r="C1703" t="s">
        <v>32</v>
      </c>
      <c r="F1703" s="1">
        <v>43945</v>
      </c>
      <c r="G1703" t="s">
        <v>74</v>
      </c>
      <c r="H1703" t="s">
        <v>124</v>
      </c>
      <c r="I1703">
        <v>122</v>
      </c>
    </row>
    <row r="1704" spans="1:9" x14ac:dyDescent="0.25">
      <c r="A1704" t="s">
        <v>1194</v>
      </c>
      <c r="B1704" t="s">
        <v>364</v>
      </c>
      <c r="C1704" t="s">
        <v>20</v>
      </c>
      <c r="D1704">
        <v>100</v>
      </c>
      <c r="E1704">
        <v>0.12</v>
      </c>
      <c r="F1704" s="1">
        <v>43944</v>
      </c>
      <c r="G1704" t="s">
        <v>33</v>
      </c>
      <c r="H1704" t="s">
        <v>29</v>
      </c>
      <c r="I1704">
        <v>160</v>
      </c>
    </row>
    <row r="1705" spans="1:9" x14ac:dyDescent="0.25">
      <c r="A1705" t="s">
        <v>1677</v>
      </c>
      <c r="B1705" t="s">
        <v>36</v>
      </c>
      <c r="C1705" t="s">
        <v>50</v>
      </c>
      <c r="D1705">
        <v>87</v>
      </c>
      <c r="E1705">
        <v>0.15</v>
      </c>
      <c r="F1705" s="1">
        <v>43944</v>
      </c>
      <c r="G1705" t="s">
        <v>33</v>
      </c>
      <c r="H1705" t="s">
        <v>29</v>
      </c>
      <c r="I1705">
        <v>583</v>
      </c>
    </row>
    <row r="1706" spans="1:9" x14ac:dyDescent="0.25">
      <c r="A1706" t="s">
        <v>1678</v>
      </c>
      <c r="B1706" t="s">
        <v>27</v>
      </c>
      <c r="C1706" t="s">
        <v>53</v>
      </c>
      <c r="D1706">
        <v>80</v>
      </c>
      <c r="E1706">
        <v>0.09</v>
      </c>
      <c r="F1706" s="1">
        <v>43944</v>
      </c>
      <c r="G1706" t="s">
        <v>47</v>
      </c>
      <c r="H1706" t="s">
        <v>29</v>
      </c>
      <c r="I1706">
        <v>274</v>
      </c>
    </row>
    <row r="1707" spans="1:9" x14ac:dyDescent="0.25">
      <c r="A1707" t="s">
        <v>1679</v>
      </c>
      <c r="B1707" t="s">
        <v>27</v>
      </c>
      <c r="C1707" t="s">
        <v>43</v>
      </c>
      <c r="D1707">
        <v>70</v>
      </c>
      <c r="E1707">
        <v>0.05</v>
      </c>
      <c r="F1707" s="1">
        <v>43944</v>
      </c>
      <c r="G1707" t="s">
        <v>16</v>
      </c>
      <c r="H1707" t="s">
        <v>29</v>
      </c>
      <c r="I1707">
        <v>1300</v>
      </c>
    </row>
    <row r="1708" spans="1:9" x14ac:dyDescent="0.25">
      <c r="A1708" t="s">
        <v>1680</v>
      </c>
      <c r="B1708" t="s">
        <v>27</v>
      </c>
      <c r="C1708" t="s">
        <v>15</v>
      </c>
      <c r="D1708">
        <v>6</v>
      </c>
      <c r="F1708" s="1">
        <v>43944</v>
      </c>
      <c r="G1708" t="s">
        <v>33</v>
      </c>
      <c r="H1708" t="s">
        <v>29</v>
      </c>
      <c r="I1708">
        <v>68</v>
      </c>
    </row>
    <row r="1709" spans="1:9" x14ac:dyDescent="0.25">
      <c r="A1709" t="s">
        <v>723</v>
      </c>
      <c r="B1709" t="s">
        <v>49</v>
      </c>
      <c r="C1709" t="s">
        <v>211</v>
      </c>
      <c r="E1709">
        <v>0.01</v>
      </c>
      <c r="F1709" s="1">
        <v>43944</v>
      </c>
      <c r="G1709" t="s">
        <v>72</v>
      </c>
      <c r="H1709" t="s">
        <v>29</v>
      </c>
      <c r="I1709">
        <v>665</v>
      </c>
    </row>
    <row r="1710" spans="1:9" x14ac:dyDescent="0.25">
      <c r="A1710" t="s">
        <v>1681</v>
      </c>
      <c r="B1710" t="s">
        <v>402</v>
      </c>
      <c r="C1710" t="s">
        <v>20</v>
      </c>
      <c r="F1710" s="1">
        <v>43944</v>
      </c>
      <c r="G1710" t="s">
        <v>44</v>
      </c>
      <c r="H1710" t="s">
        <v>29</v>
      </c>
      <c r="I1710">
        <v>78</v>
      </c>
    </row>
    <row r="1711" spans="1:9" x14ac:dyDescent="0.25">
      <c r="A1711" t="s">
        <v>1682</v>
      </c>
      <c r="B1711" t="s">
        <v>36</v>
      </c>
      <c r="C1711" t="s">
        <v>15</v>
      </c>
      <c r="F1711" s="1">
        <v>43944</v>
      </c>
      <c r="G1711" t="s">
        <v>63</v>
      </c>
      <c r="H1711" t="s">
        <v>29</v>
      </c>
      <c r="I1711">
        <v>50</v>
      </c>
    </row>
    <row r="1712" spans="1:9" x14ac:dyDescent="0.25">
      <c r="A1712" t="s">
        <v>1683</v>
      </c>
      <c r="B1712" t="s">
        <v>209</v>
      </c>
      <c r="C1712" t="s">
        <v>37</v>
      </c>
      <c r="D1712">
        <v>1000</v>
      </c>
      <c r="E1712">
        <v>0.5</v>
      </c>
      <c r="F1712" s="1">
        <v>43943</v>
      </c>
      <c r="G1712" t="s">
        <v>74</v>
      </c>
      <c r="H1712" t="s">
        <v>29</v>
      </c>
      <c r="I1712">
        <v>2600</v>
      </c>
    </row>
    <row r="1713" spans="1:9" x14ac:dyDescent="0.25">
      <c r="A1713" t="s">
        <v>1684</v>
      </c>
      <c r="B1713" t="s">
        <v>648</v>
      </c>
      <c r="C1713" t="s">
        <v>50</v>
      </c>
      <c r="D1713">
        <v>55</v>
      </c>
      <c r="E1713">
        <v>0.35</v>
      </c>
      <c r="F1713" s="1">
        <v>43943</v>
      </c>
      <c r="G1713" t="s">
        <v>63</v>
      </c>
      <c r="H1713" t="s">
        <v>29</v>
      </c>
      <c r="I1713">
        <v>24</v>
      </c>
    </row>
    <row r="1714" spans="1:9" x14ac:dyDescent="0.25">
      <c r="A1714" t="s">
        <v>1685</v>
      </c>
      <c r="B1714" t="s">
        <v>36</v>
      </c>
      <c r="C1714" t="s">
        <v>94</v>
      </c>
      <c r="D1714">
        <v>10</v>
      </c>
      <c r="E1714">
        <v>0.14000000000000001</v>
      </c>
      <c r="F1714" s="1">
        <v>43943</v>
      </c>
      <c r="G1714" t="s">
        <v>21</v>
      </c>
      <c r="H1714" t="s">
        <v>29</v>
      </c>
      <c r="I1714">
        <v>52</v>
      </c>
    </row>
    <row r="1715" spans="1:9" x14ac:dyDescent="0.25">
      <c r="A1715" t="s">
        <v>1609</v>
      </c>
      <c r="B1715" t="s">
        <v>341</v>
      </c>
      <c r="C1715" t="s">
        <v>101</v>
      </c>
      <c r="E1715">
        <v>0.7</v>
      </c>
      <c r="F1715" s="1">
        <v>43943</v>
      </c>
      <c r="G1715" t="s">
        <v>16</v>
      </c>
      <c r="H1715" t="s">
        <v>342</v>
      </c>
    </row>
    <row r="1716" spans="1:9" x14ac:dyDescent="0.25">
      <c r="A1716" t="s">
        <v>1686</v>
      </c>
      <c r="B1716" t="s">
        <v>36</v>
      </c>
      <c r="C1716" t="s">
        <v>53</v>
      </c>
      <c r="F1716" s="1">
        <v>43943</v>
      </c>
      <c r="G1716" t="s">
        <v>21</v>
      </c>
      <c r="H1716" t="s">
        <v>29</v>
      </c>
      <c r="I1716">
        <v>17</v>
      </c>
    </row>
    <row r="1717" spans="1:9" x14ac:dyDescent="0.25">
      <c r="A1717" t="s">
        <v>763</v>
      </c>
      <c r="B1717" t="s">
        <v>49</v>
      </c>
      <c r="C1717" t="s">
        <v>91</v>
      </c>
      <c r="F1717" s="1">
        <v>43943</v>
      </c>
      <c r="G1717" t="s">
        <v>33</v>
      </c>
      <c r="H1717" t="s">
        <v>29</v>
      </c>
      <c r="I1717">
        <v>61</v>
      </c>
    </row>
    <row r="1718" spans="1:9" x14ac:dyDescent="0.25">
      <c r="A1718" t="s">
        <v>1687</v>
      </c>
      <c r="B1718" t="s">
        <v>19</v>
      </c>
      <c r="C1718" t="s">
        <v>151</v>
      </c>
      <c r="E1718">
        <v>0.1</v>
      </c>
      <c r="F1718" s="1">
        <v>43943</v>
      </c>
      <c r="G1718" t="s">
        <v>11</v>
      </c>
      <c r="H1718" t="s">
        <v>22</v>
      </c>
      <c r="I1718">
        <v>15</v>
      </c>
    </row>
    <row r="1719" spans="1:9" x14ac:dyDescent="0.25">
      <c r="A1719" t="s">
        <v>40</v>
      </c>
      <c r="B1719" t="s">
        <v>14</v>
      </c>
      <c r="C1719" t="s">
        <v>41</v>
      </c>
      <c r="D1719">
        <v>800</v>
      </c>
      <c r="F1719" s="1">
        <v>43942</v>
      </c>
      <c r="G1719" t="s">
        <v>257</v>
      </c>
      <c r="H1719" t="s">
        <v>17</v>
      </c>
      <c r="I1719">
        <v>1600</v>
      </c>
    </row>
    <row r="1720" spans="1:9" x14ac:dyDescent="0.25">
      <c r="A1720" t="s">
        <v>1688</v>
      </c>
      <c r="B1720" t="s">
        <v>301</v>
      </c>
      <c r="C1720" t="s">
        <v>32</v>
      </c>
      <c r="D1720">
        <v>500</v>
      </c>
      <c r="F1720" s="1">
        <v>43942</v>
      </c>
      <c r="G1720" t="s">
        <v>16</v>
      </c>
      <c r="H1720" t="s">
        <v>17</v>
      </c>
      <c r="I1720">
        <v>2200</v>
      </c>
    </row>
    <row r="1721" spans="1:9" x14ac:dyDescent="0.25">
      <c r="A1721" t="s">
        <v>190</v>
      </c>
      <c r="B1721" t="s">
        <v>36</v>
      </c>
      <c r="C1721" t="s">
        <v>32</v>
      </c>
      <c r="D1721">
        <v>460</v>
      </c>
      <c r="E1721">
        <v>0.3</v>
      </c>
      <c r="F1721" s="1">
        <v>43942</v>
      </c>
      <c r="G1721" t="s">
        <v>11</v>
      </c>
      <c r="H1721" t="s">
        <v>29</v>
      </c>
      <c r="I1721">
        <v>392</v>
      </c>
    </row>
    <row r="1722" spans="1:9" x14ac:dyDescent="0.25">
      <c r="A1722" t="s">
        <v>405</v>
      </c>
      <c r="B1722" t="s">
        <v>36</v>
      </c>
      <c r="C1722" t="s">
        <v>37</v>
      </c>
      <c r="D1722">
        <v>155</v>
      </c>
      <c r="E1722">
        <v>0.1</v>
      </c>
      <c r="F1722" s="1">
        <v>43942</v>
      </c>
      <c r="G1722" t="s">
        <v>74</v>
      </c>
      <c r="H1722" t="s">
        <v>29</v>
      </c>
      <c r="I1722">
        <v>613</v>
      </c>
    </row>
    <row r="1723" spans="1:9" x14ac:dyDescent="0.25">
      <c r="A1723" t="s">
        <v>1417</v>
      </c>
      <c r="B1723" t="s">
        <v>27</v>
      </c>
      <c r="C1723" t="s">
        <v>20</v>
      </c>
      <c r="D1723">
        <v>78</v>
      </c>
      <c r="E1723">
        <v>0.21</v>
      </c>
      <c r="F1723" s="1">
        <v>43942</v>
      </c>
      <c r="G1723" t="s">
        <v>11</v>
      </c>
      <c r="H1723" t="s">
        <v>29</v>
      </c>
      <c r="I1723">
        <v>339</v>
      </c>
    </row>
    <row r="1724" spans="1:9" x14ac:dyDescent="0.25">
      <c r="A1724" t="s">
        <v>1078</v>
      </c>
      <c r="B1724" t="s">
        <v>49</v>
      </c>
      <c r="C1724" t="s">
        <v>43</v>
      </c>
      <c r="D1724">
        <v>40</v>
      </c>
      <c r="E1724">
        <v>0.13</v>
      </c>
      <c r="F1724" s="1">
        <v>43942</v>
      </c>
      <c r="G1724" t="s">
        <v>63</v>
      </c>
      <c r="H1724" t="s">
        <v>29</v>
      </c>
      <c r="I1724">
        <v>42</v>
      </c>
    </row>
    <row r="1725" spans="1:9" x14ac:dyDescent="0.25">
      <c r="A1725" t="s">
        <v>1689</v>
      </c>
      <c r="B1725" t="s">
        <v>144</v>
      </c>
      <c r="C1725" t="s">
        <v>32</v>
      </c>
      <c r="D1725">
        <v>38</v>
      </c>
      <c r="E1725">
        <v>0.09</v>
      </c>
      <c r="F1725" s="1">
        <v>43942</v>
      </c>
      <c r="G1725" t="s">
        <v>63</v>
      </c>
      <c r="H1725" t="s">
        <v>109</v>
      </c>
      <c r="I1725">
        <v>75</v>
      </c>
    </row>
    <row r="1726" spans="1:9" x14ac:dyDescent="0.25">
      <c r="A1726" t="s">
        <v>850</v>
      </c>
      <c r="B1726" t="s">
        <v>36</v>
      </c>
      <c r="C1726" t="s">
        <v>10</v>
      </c>
      <c r="D1726">
        <v>30</v>
      </c>
      <c r="E1726">
        <v>0.13</v>
      </c>
      <c r="F1726" s="1">
        <v>43942</v>
      </c>
      <c r="G1726" t="s">
        <v>72</v>
      </c>
      <c r="H1726" t="s">
        <v>29</v>
      </c>
      <c r="I1726">
        <v>165</v>
      </c>
    </row>
    <row r="1727" spans="1:9" x14ac:dyDescent="0.25">
      <c r="A1727" t="s">
        <v>1422</v>
      </c>
      <c r="B1727" t="s">
        <v>36</v>
      </c>
      <c r="C1727" t="s">
        <v>25</v>
      </c>
      <c r="D1727">
        <v>19</v>
      </c>
      <c r="F1727" s="1">
        <v>43942</v>
      </c>
      <c r="G1727" t="s">
        <v>63</v>
      </c>
      <c r="H1727" t="s">
        <v>29</v>
      </c>
      <c r="I1727">
        <v>48</v>
      </c>
    </row>
    <row r="1728" spans="1:9" x14ac:dyDescent="0.25">
      <c r="A1728" t="s">
        <v>1690</v>
      </c>
      <c r="B1728" t="s">
        <v>46</v>
      </c>
      <c r="C1728" t="s">
        <v>10</v>
      </c>
      <c r="D1728">
        <v>13</v>
      </c>
      <c r="F1728" s="1">
        <v>43942</v>
      </c>
      <c r="G1728" t="s">
        <v>16</v>
      </c>
      <c r="H1728" t="s">
        <v>29</v>
      </c>
    </row>
    <row r="1729" spans="1:9" x14ac:dyDescent="0.25">
      <c r="A1729" t="s">
        <v>1691</v>
      </c>
      <c r="B1729" t="s">
        <v>242</v>
      </c>
      <c r="C1729" t="s">
        <v>211</v>
      </c>
      <c r="D1729">
        <v>10</v>
      </c>
      <c r="E1729">
        <v>0.1</v>
      </c>
      <c r="F1729" s="1">
        <v>43942</v>
      </c>
      <c r="G1729" t="s">
        <v>72</v>
      </c>
      <c r="H1729" t="s">
        <v>243</v>
      </c>
      <c r="I1729">
        <v>84</v>
      </c>
    </row>
    <row r="1730" spans="1:9" x14ac:dyDescent="0.25">
      <c r="A1730" t="s">
        <v>1692</v>
      </c>
      <c r="B1730" t="s">
        <v>778</v>
      </c>
      <c r="C1730" t="s">
        <v>101</v>
      </c>
      <c r="D1730">
        <v>300</v>
      </c>
      <c r="E1730">
        <v>0.15</v>
      </c>
      <c r="F1730" s="1">
        <v>43941</v>
      </c>
      <c r="G1730" t="s">
        <v>72</v>
      </c>
      <c r="H1730" t="s">
        <v>778</v>
      </c>
      <c r="I1730">
        <v>521</v>
      </c>
    </row>
    <row r="1731" spans="1:9" x14ac:dyDescent="0.25">
      <c r="A1731" t="s">
        <v>233</v>
      </c>
      <c r="B1731" t="s">
        <v>27</v>
      </c>
      <c r="C1731" t="s">
        <v>28</v>
      </c>
      <c r="D1731">
        <v>91</v>
      </c>
      <c r="E1731">
        <v>0.14000000000000001</v>
      </c>
      <c r="F1731" s="1">
        <v>43941</v>
      </c>
      <c r="G1731" t="s">
        <v>16</v>
      </c>
      <c r="H1731" t="s">
        <v>29</v>
      </c>
      <c r="I1731">
        <v>10</v>
      </c>
    </row>
    <row r="1732" spans="1:9" x14ac:dyDescent="0.25">
      <c r="A1732" t="s">
        <v>1693</v>
      </c>
      <c r="B1732" t="s">
        <v>69</v>
      </c>
      <c r="C1732" t="s">
        <v>15</v>
      </c>
      <c r="D1732">
        <v>90</v>
      </c>
      <c r="E1732">
        <v>0.25</v>
      </c>
      <c r="F1732" s="1">
        <v>43941</v>
      </c>
      <c r="G1732" t="s">
        <v>72</v>
      </c>
      <c r="H1732" t="s">
        <v>29</v>
      </c>
      <c r="I1732">
        <v>58</v>
      </c>
    </row>
    <row r="1733" spans="1:9" x14ac:dyDescent="0.25">
      <c r="A1733" t="s">
        <v>1694</v>
      </c>
      <c r="B1733" t="s">
        <v>483</v>
      </c>
      <c r="C1733" t="s">
        <v>32</v>
      </c>
      <c r="D1733">
        <v>90</v>
      </c>
      <c r="E1733">
        <v>0.3</v>
      </c>
      <c r="F1733" s="1">
        <v>43941</v>
      </c>
      <c r="G1733" t="s">
        <v>63</v>
      </c>
      <c r="H1733" t="s">
        <v>474</v>
      </c>
      <c r="I1733">
        <v>38</v>
      </c>
    </row>
    <row r="1734" spans="1:9" x14ac:dyDescent="0.25">
      <c r="A1734" t="s">
        <v>1695</v>
      </c>
      <c r="B1734" t="s">
        <v>1696</v>
      </c>
      <c r="C1734" t="s">
        <v>96</v>
      </c>
      <c r="D1734">
        <v>33</v>
      </c>
      <c r="E1734">
        <v>0.25</v>
      </c>
      <c r="F1734" s="1">
        <v>43941</v>
      </c>
      <c r="G1734" t="s">
        <v>202</v>
      </c>
      <c r="H1734" t="s">
        <v>148</v>
      </c>
      <c r="I1734">
        <v>1</v>
      </c>
    </row>
    <row r="1735" spans="1:9" x14ac:dyDescent="0.25">
      <c r="A1735" t="s">
        <v>1697</v>
      </c>
      <c r="B1735" t="s">
        <v>36</v>
      </c>
      <c r="C1735" t="s">
        <v>94</v>
      </c>
      <c r="D1735">
        <v>28</v>
      </c>
      <c r="F1735" s="1">
        <v>43941</v>
      </c>
      <c r="G1735" t="s">
        <v>33</v>
      </c>
      <c r="H1735" t="s">
        <v>29</v>
      </c>
      <c r="I1735">
        <v>71</v>
      </c>
    </row>
    <row r="1736" spans="1:9" x14ac:dyDescent="0.25">
      <c r="A1736" t="s">
        <v>353</v>
      </c>
      <c r="B1736" t="s">
        <v>36</v>
      </c>
      <c r="C1736" t="s">
        <v>43</v>
      </c>
      <c r="D1736">
        <v>23</v>
      </c>
      <c r="E1736">
        <v>0.09</v>
      </c>
      <c r="F1736" s="1">
        <v>43941</v>
      </c>
      <c r="G1736" t="s">
        <v>33</v>
      </c>
      <c r="H1736" t="s">
        <v>29</v>
      </c>
      <c r="I1736">
        <v>50</v>
      </c>
    </row>
    <row r="1737" spans="1:9" x14ac:dyDescent="0.25">
      <c r="A1737" t="s">
        <v>1133</v>
      </c>
      <c r="B1737" t="s">
        <v>36</v>
      </c>
      <c r="C1737" t="s">
        <v>43</v>
      </c>
      <c r="D1737">
        <v>10</v>
      </c>
      <c r="E1737">
        <v>0.03</v>
      </c>
      <c r="F1737" s="1">
        <v>43941</v>
      </c>
      <c r="G1737" t="s">
        <v>33</v>
      </c>
      <c r="H1737" t="s">
        <v>29</v>
      </c>
      <c r="I1737">
        <v>100</v>
      </c>
    </row>
    <row r="1738" spans="1:9" x14ac:dyDescent="0.25">
      <c r="A1738" t="s">
        <v>1698</v>
      </c>
      <c r="B1738" t="s">
        <v>36</v>
      </c>
      <c r="C1738" t="s">
        <v>101</v>
      </c>
      <c r="E1738">
        <v>0.6</v>
      </c>
      <c r="F1738" s="1">
        <v>43941</v>
      </c>
      <c r="G1738" t="s">
        <v>63</v>
      </c>
      <c r="H1738" t="s">
        <v>29</v>
      </c>
      <c r="I1738">
        <v>40.5</v>
      </c>
    </row>
    <row r="1739" spans="1:9" x14ac:dyDescent="0.25">
      <c r="A1739" t="s">
        <v>1699</v>
      </c>
      <c r="B1739" t="s">
        <v>36</v>
      </c>
      <c r="C1739" t="s">
        <v>32</v>
      </c>
      <c r="E1739">
        <v>1</v>
      </c>
      <c r="F1739" s="1">
        <v>43939</v>
      </c>
      <c r="G1739" t="s">
        <v>74</v>
      </c>
      <c r="H1739" t="s">
        <v>29</v>
      </c>
      <c r="I1739">
        <v>126</v>
      </c>
    </row>
    <row r="1740" spans="1:9" x14ac:dyDescent="0.25">
      <c r="A1740" t="s">
        <v>1700</v>
      </c>
      <c r="B1740" t="s">
        <v>14</v>
      </c>
      <c r="C1740" t="s">
        <v>211</v>
      </c>
      <c r="D1740">
        <v>200</v>
      </c>
      <c r="F1740" s="1">
        <v>43938</v>
      </c>
      <c r="G1740" t="s">
        <v>72</v>
      </c>
      <c r="H1740" t="s">
        <v>17</v>
      </c>
      <c r="I1740">
        <v>293</v>
      </c>
    </row>
    <row r="1741" spans="1:9" x14ac:dyDescent="0.25">
      <c r="A1741" t="s">
        <v>1701</v>
      </c>
      <c r="B1741" t="s">
        <v>1586</v>
      </c>
      <c r="C1741" t="s">
        <v>25</v>
      </c>
      <c r="D1741">
        <v>140</v>
      </c>
      <c r="E1741">
        <v>0.35</v>
      </c>
      <c r="F1741" s="1">
        <v>43938</v>
      </c>
      <c r="G1741" t="s">
        <v>72</v>
      </c>
      <c r="H1741" t="s">
        <v>148</v>
      </c>
      <c r="I1741">
        <v>37</v>
      </c>
    </row>
    <row r="1742" spans="1:9" x14ac:dyDescent="0.25">
      <c r="A1742" t="s">
        <v>1702</v>
      </c>
      <c r="B1742" t="s">
        <v>27</v>
      </c>
      <c r="C1742" t="s">
        <v>488</v>
      </c>
      <c r="D1742">
        <v>120</v>
      </c>
      <c r="E1742">
        <v>0.28000000000000003</v>
      </c>
      <c r="F1742" s="1">
        <v>43938</v>
      </c>
      <c r="G1742" t="s">
        <v>72</v>
      </c>
      <c r="H1742" t="s">
        <v>29</v>
      </c>
      <c r="I1742">
        <v>110</v>
      </c>
    </row>
    <row r="1743" spans="1:9" x14ac:dyDescent="0.25">
      <c r="A1743" t="s">
        <v>1385</v>
      </c>
      <c r="B1743" t="s">
        <v>147</v>
      </c>
      <c r="C1743" t="s">
        <v>60</v>
      </c>
      <c r="D1743">
        <v>88</v>
      </c>
      <c r="E1743">
        <v>0.08</v>
      </c>
      <c r="F1743" s="1">
        <v>43938</v>
      </c>
      <c r="G1743" t="s">
        <v>72</v>
      </c>
      <c r="H1743" t="s">
        <v>148</v>
      </c>
      <c r="I1743">
        <v>335</v>
      </c>
    </row>
    <row r="1744" spans="1:9" x14ac:dyDescent="0.25">
      <c r="A1744" t="s">
        <v>397</v>
      </c>
      <c r="B1744" t="s">
        <v>147</v>
      </c>
      <c r="C1744" t="s">
        <v>60</v>
      </c>
      <c r="D1744">
        <v>47</v>
      </c>
      <c r="E1744">
        <v>0.1</v>
      </c>
      <c r="F1744" s="1">
        <v>43938</v>
      </c>
      <c r="G1744" t="s">
        <v>33</v>
      </c>
      <c r="H1744" t="s">
        <v>148</v>
      </c>
      <c r="I1744">
        <v>263</v>
      </c>
    </row>
    <row r="1745" spans="1:9" x14ac:dyDescent="0.25">
      <c r="A1745" t="s">
        <v>1503</v>
      </c>
      <c r="B1745" t="s">
        <v>205</v>
      </c>
      <c r="C1745" t="s">
        <v>20</v>
      </c>
      <c r="D1745">
        <v>44</v>
      </c>
      <c r="E1745">
        <v>0.05</v>
      </c>
      <c r="F1745" s="1">
        <v>43938</v>
      </c>
      <c r="G1745" t="s">
        <v>72</v>
      </c>
      <c r="H1745" t="s">
        <v>205</v>
      </c>
      <c r="I1745">
        <v>307</v>
      </c>
    </row>
    <row r="1746" spans="1:9" x14ac:dyDescent="0.25">
      <c r="A1746" t="s">
        <v>1703</v>
      </c>
      <c r="B1746" t="s">
        <v>666</v>
      </c>
      <c r="C1746" t="s">
        <v>25</v>
      </c>
      <c r="D1746">
        <v>40</v>
      </c>
      <c r="F1746" s="1">
        <v>43938</v>
      </c>
      <c r="G1746" t="s">
        <v>63</v>
      </c>
      <c r="H1746" t="s">
        <v>775</v>
      </c>
      <c r="I1746">
        <v>34</v>
      </c>
    </row>
    <row r="1747" spans="1:9" x14ac:dyDescent="0.25">
      <c r="A1747" t="s">
        <v>993</v>
      </c>
      <c r="B1747" t="s">
        <v>69</v>
      </c>
      <c r="C1747" t="s">
        <v>41</v>
      </c>
      <c r="D1747">
        <v>35</v>
      </c>
      <c r="E1747">
        <v>0.1</v>
      </c>
      <c r="F1747" s="1">
        <v>43938</v>
      </c>
      <c r="G1747" t="s">
        <v>257</v>
      </c>
      <c r="H1747" t="s">
        <v>29</v>
      </c>
      <c r="I1747">
        <v>478</v>
      </c>
    </row>
    <row r="1748" spans="1:9" x14ac:dyDescent="0.25">
      <c r="A1748" t="s">
        <v>1073</v>
      </c>
      <c r="B1748" t="s">
        <v>36</v>
      </c>
      <c r="C1748" t="s">
        <v>15</v>
      </c>
      <c r="D1748">
        <v>30</v>
      </c>
      <c r="E1748">
        <v>0.18</v>
      </c>
      <c r="F1748" s="1">
        <v>43938</v>
      </c>
      <c r="G1748" t="s">
        <v>33</v>
      </c>
      <c r="H1748" t="s">
        <v>29</v>
      </c>
      <c r="I1748">
        <v>100</v>
      </c>
    </row>
    <row r="1749" spans="1:9" x14ac:dyDescent="0.25">
      <c r="A1749" t="s">
        <v>1704</v>
      </c>
      <c r="B1749" t="s">
        <v>39</v>
      </c>
      <c r="C1749" t="s">
        <v>91</v>
      </c>
      <c r="D1749">
        <v>13</v>
      </c>
      <c r="E1749">
        <v>0.37</v>
      </c>
      <c r="F1749" s="1">
        <v>43938</v>
      </c>
      <c r="G1749" t="s">
        <v>16</v>
      </c>
      <c r="H1749" t="s">
        <v>29</v>
      </c>
      <c r="I1749">
        <v>1</v>
      </c>
    </row>
    <row r="1750" spans="1:9" x14ac:dyDescent="0.25">
      <c r="A1750" t="s">
        <v>1705</v>
      </c>
      <c r="B1750" t="s">
        <v>36</v>
      </c>
      <c r="C1750" t="s">
        <v>28</v>
      </c>
      <c r="E1750">
        <v>0.12</v>
      </c>
      <c r="F1750" s="1">
        <v>43938</v>
      </c>
      <c r="G1750" t="s">
        <v>63</v>
      </c>
      <c r="H1750" t="s">
        <v>29</v>
      </c>
      <c r="I1750">
        <v>69</v>
      </c>
    </row>
    <row r="1751" spans="1:9" x14ac:dyDescent="0.25">
      <c r="A1751" t="s">
        <v>1706</v>
      </c>
      <c r="B1751" t="s">
        <v>39</v>
      </c>
      <c r="C1751" t="s">
        <v>62</v>
      </c>
      <c r="E1751">
        <v>0.38</v>
      </c>
      <c r="F1751" s="1">
        <v>43938</v>
      </c>
      <c r="G1751" t="s">
        <v>21</v>
      </c>
      <c r="H1751" t="s">
        <v>29</v>
      </c>
      <c r="I1751">
        <v>18</v>
      </c>
    </row>
    <row r="1752" spans="1:9" x14ac:dyDescent="0.25">
      <c r="A1752" t="s">
        <v>1303</v>
      </c>
      <c r="B1752" t="s">
        <v>27</v>
      </c>
      <c r="C1752" t="s">
        <v>41</v>
      </c>
      <c r="F1752" s="1">
        <v>43938</v>
      </c>
      <c r="G1752" t="s">
        <v>44</v>
      </c>
      <c r="H1752" t="s">
        <v>29</v>
      </c>
      <c r="I1752">
        <v>96</v>
      </c>
    </row>
    <row r="1753" spans="1:9" x14ac:dyDescent="0.25">
      <c r="A1753" t="s">
        <v>1707</v>
      </c>
      <c r="B1753" t="s">
        <v>144</v>
      </c>
      <c r="C1753" t="s">
        <v>15</v>
      </c>
      <c r="F1753" s="1">
        <v>43938</v>
      </c>
      <c r="G1753" t="s">
        <v>16</v>
      </c>
      <c r="H1753" t="s">
        <v>109</v>
      </c>
      <c r="I1753">
        <v>59</v>
      </c>
    </row>
    <row r="1754" spans="1:9" x14ac:dyDescent="0.25">
      <c r="A1754" t="s">
        <v>1708</v>
      </c>
      <c r="B1754" t="s">
        <v>39</v>
      </c>
      <c r="C1754" t="s">
        <v>94</v>
      </c>
      <c r="D1754">
        <v>130</v>
      </c>
      <c r="E1754">
        <v>0.13</v>
      </c>
      <c r="F1754" s="1">
        <v>43937</v>
      </c>
      <c r="G1754" t="s">
        <v>11</v>
      </c>
      <c r="H1754" t="s">
        <v>29</v>
      </c>
      <c r="I1754">
        <v>1</v>
      </c>
    </row>
    <row r="1755" spans="1:9" x14ac:dyDescent="0.25">
      <c r="A1755" t="s">
        <v>1709</v>
      </c>
      <c r="B1755" t="s">
        <v>205</v>
      </c>
      <c r="C1755" t="s">
        <v>32</v>
      </c>
      <c r="D1755">
        <v>65</v>
      </c>
      <c r="E1755">
        <v>0.18</v>
      </c>
      <c r="F1755" s="1">
        <v>43937</v>
      </c>
      <c r="G1755" t="s">
        <v>63</v>
      </c>
      <c r="H1755" t="s">
        <v>205</v>
      </c>
      <c r="I1755">
        <v>42</v>
      </c>
    </row>
    <row r="1756" spans="1:9" x14ac:dyDescent="0.25">
      <c r="A1756" t="s">
        <v>1710</v>
      </c>
      <c r="B1756" t="s">
        <v>169</v>
      </c>
      <c r="C1756" t="s">
        <v>15</v>
      </c>
      <c r="D1756">
        <v>60</v>
      </c>
      <c r="E1756">
        <v>0.2</v>
      </c>
      <c r="F1756" s="1">
        <v>43937</v>
      </c>
      <c r="G1756" t="s">
        <v>33</v>
      </c>
      <c r="H1756" t="s">
        <v>17</v>
      </c>
      <c r="I1756">
        <v>76</v>
      </c>
    </row>
    <row r="1757" spans="1:9" x14ac:dyDescent="0.25">
      <c r="A1757" t="s">
        <v>1711</v>
      </c>
      <c r="B1757" t="s">
        <v>144</v>
      </c>
      <c r="C1757" t="s">
        <v>15</v>
      </c>
      <c r="F1757" s="1">
        <v>43937</v>
      </c>
      <c r="G1757" t="s">
        <v>21</v>
      </c>
      <c r="H1757" t="s">
        <v>109</v>
      </c>
      <c r="I1757">
        <v>11</v>
      </c>
    </row>
    <row r="1758" spans="1:9" x14ac:dyDescent="0.25">
      <c r="A1758" t="s">
        <v>851</v>
      </c>
      <c r="B1758" t="s">
        <v>129</v>
      </c>
      <c r="C1758" t="s">
        <v>15</v>
      </c>
      <c r="F1758" s="1">
        <v>43937</v>
      </c>
      <c r="G1758" t="s">
        <v>33</v>
      </c>
      <c r="H1758" t="s">
        <v>29</v>
      </c>
      <c r="I1758">
        <v>59</v>
      </c>
    </row>
    <row r="1759" spans="1:9" x14ac:dyDescent="0.25">
      <c r="A1759" t="s">
        <v>1712</v>
      </c>
      <c r="B1759" t="s">
        <v>27</v>
      </c>
      <c r="C1759" t="s">
        <v>20</v>
      </c>
      <c r="F1759" s="1">
        <v>43937</v>
      </c>
      <c r="G1759" t="s">
        <v>21</v>
      </c>
      <c r="H1759" t="s">
        <v>29</v>
      </c>
      <c r="I1759">
        <v>16</v>
      </c>
    </row>
    <row r="1760" spans="1:9" x14ac:dyDescent="0.25">
      <c r="A1760" t="s">
        <v>1713</v>
      </c>
      <c r="B1760" t="s">
        <v>1667</v>
      </c>
      <c r="C1760" t="s">
        <v>15</v>
      </c>
      <c r="F1760" s="1">
        <v>43937</v>
      </c>
      <c r="G1760" t="s">
        <v>16</v>
      </c>
      <c r="H1760" t="s">
        <v>29</v>
      </c>
    </row>
    <row r="1761" spans="1:9" x14ac:dyDescent="0.25">
      <c r="A1761" t="s">
        <v>1714</v>
      </c>
      <c r="B1761" t="s">
        <v>36</v>
      </c>
      <c r="C1761" t="s">
        <v>28</v>
      </c>
      <c r="E1761">
        <v>1</v>
      </c>
      <c r="F1761" s="1">
        <v>43937</v>
      </c>
      <c r="G1761" t="s">
        <v>202</v>
      </c>
      <c r="H1761" t="s">
        <v>29</v>
      </c>
      <c r="I1761">
        <v>1</v>
      </c>
    </row>
    <row r="1762" spans="1:9" x14ac:dyDescent="0.25">
      <c r="A1762" t="s">
        <v>1715</v>
      </c>
      <c r="B1762" t="s">
        <v>264</v>
      </c>
      <c r="C1762" t="s">
        <v>60</v>
      </c>
      <c r="F1762" s="1">
        <v>43937</v>
      </c>
      <c r="G1762" t="s">
        <v>21</v>
      </c>
      <c r="H1762" t="s">
        <v>29</v>
      </c>
      <c r="I1762">
        <v>2</v>
      </c>
    </row>
    <row r="1763" spans="1:9" x14ac:dyDescent="0.25">
      <c r="A1763" t="s">
        <v>676</v>
      </c>
      <c r="B1763" t="s">
        <v>36</v>
      </c>
      <c r="C1763" t="s">
        <v>60</v>
      </c>
      <c r="D1763">
        <v>600</v>
      </c>
      <c r="E1763">
        <v>0.35</v>
      </c>
      <c r="F1763" s="1">
        <v>43936</v>
      </c>
      <c r="G1763" t="s">
        <v>74</v>
      </c>
      <c r="H1763" t="s">
        <v>29</v>
      </c>
      <c r="I1763">
        <v>1500</v>
      </c>
    </row>
    <row r="1764" spans="1:9" x14ac:dyDescent="0.25">
      <c r="A1764" t="s">
        <v>1716</v>
      </c>
      <c r="B1764" t="s">
        <v>36</v>
      </c>
      <c r="C1764" t="s">
        <v>37</v>
      </c>
      <c r="D1764">
        <v>200</v>
      </c>
      <c r="E1764">
        <v>0.2</v>
      </c>
      <c r="F1764" s="1">
        <v>43936</v>
      </c>
      <c r="G1764" t="s">
        <v>11</v>
      </c>
      <c r="H1764" t="s">
        <v>29</v>
      </c>
      <c r="I1764">
        <v>288</v>
      </c>
    </row>
    <row r="1765" spans="1:9" x14ac:dyDescent="0.25">
      <c r="A1765" t="s">
        <v>1717</v>
      </c>
      <c r="B1765" t="s">
        <v>169</v>
      </c>
      <c r="C1765" t="s">
        <v>20</v>
      </c>
      <c r="D1765">
        <v>200</v>
      </c>
      <c r="E1765">
        <v>0.4</v>
      </c>
      <c r="F1765" s="1">
        <v>43936</v>
      </c>
      <c r="G1765" t="s">
        <v>33</v>
      </c>
      <c r="H1765" t="s">
        <v>17</v>
      </c>
      <c r="I1765">
        <v>19</v>
      </c>
    </row>
    <row r="1766" spans="1:9" x14ac:dyDescent="0.25">
      <c r="A1766" t="s">
        <v>1718</v>
      </c>
      <c r="B1766" t="s">
        <v>36</v>
      </c>
      <c r="C1766" t="s">
        <v>41</v>
      </c>
      <c r="D1766">
        <v>200</v>
      </c>
      <c r="E1766">
        <v>0.67</v>
      </c>
      <c r="F1766" s="1">
        <v>43936</v>
      </c>
      <c r="G1766" t="s">
        <v>16</v>
      </c>
      <c r="H1766" t="s">
        <v>29</v>
      </c>
      <c r="I1766">
        <v>423</v>
      </c>
    </row>
    <row r="1767" spans="1:9" x14ac:dyDescent="0.25">
      <c r="A1767" t="s">
        <v>223</v>
      </c>
      <c r="B1767" t="s">
        <v>36</v>
      </c>
      <c r="C1767" t="s">
        <v>32</v>
      </c>
      <c r="D1767">
        <v>161</v>
      </c>
      <c r="E1767">
        <v>0.16</v>
      </c>
      <c r="F1767" s="1">
        <v>43936</v>
      </c>
      <c r="G1767" t="s">
        <v>74</v>
      </c>
      <c r="H1767" t="s">
        <v>29</v>
      </c>
      <c r="I1767">
        <v>447</v>
      </c>
    </row>
    <row r="1768" spans="1:9" x14ac:dyDescent="0.25">
      <c r="A1768" t="s">
        <v>1719</v>
      </c>
      <c r="B1768" t="s">
        <v>341</v>
      </c>
      <c r="C1768" t="s">
        <v>32</v>
      </c>
      <c r="D1768">
        <v>100</v>
      </c>
      <c r="F1768" s="1">
        <v>43936</v>
      </c>
      <c r="G1768" t="s">
        <v>72</v>
      </c>
      <c r="H1768" t="s">
        <v>342</v>
      </c>
      <c r="I1768">
        <v>160</v>
      </c>
    </row>
    <row r="1769" spans="1:9" x14ac:dyDescent="0.25">
      <c r="A1769" t="s">
        <v>1720</v>
      </c>
      <c r="B1769" t="s">
        <v>36</v>
      </c>
      <c r="C1769" t="s">
        <v>50</v>
      </c>
      <c r="D1769">
        <v>40</v>
      </c>
      <c r="E1769">
        <v>0.25</v>
      </c>
      <c r="F1769" s="1">
        <v>43936</v>
      </c>
      <c r="G1769" t="s">
        <v>33</v>
      </c>
      <c r="H1769" t="s">
        <v>29</v>
      </c>
      <c r="I1769">
        <v>72</v>
      </c>
    </row>
    <row r="1770" spans="1:9" x14ac:dyDescent="0.25">
      <c r="A1770" t="s">
        <v>1721</v>
      </c>
      <c r="B1770" t="s">
        <v>36</v>
      </c>
      <c r="C1770" t="s">
        <v>94</v>
      </c>
      <c r="D1770">
        <v>15</v>
      </c>
      <c r="E1770">
        <v>0.2</v>
      </c>
      <c r="F1770" s="1">
        <v>43936</v>
      </c>
      <c r="G1770" t="s">
        <v>21</v>
      </c>
      <c r="H1770" t="s">
        <v>29</v>
      </c>
      <c r="I1770">
        <v>40</v>
      </c>
    </row>
    <row r="1771" spans="1:9" x14ac:dyDescent="0.25">
      <c r="A1771" t="s">
        <v>1722</v>
      </c>
      <c r="B1771" t="s">
        <v>144</v>
      </c>
      <c r="C1771" t="s">
        <v>20</v>
      </c>
      <c r="D1771">
        <v>14</v>
      </c>
      <c r="F1771" s="1">
        <v>43936</v>
      </c>
      <c r="G1771" t="s">
        <v>63</v>
      </c>
      <c r="H1771" t="s">
        <v>109</v>
      </c>
      <c r="I1771">
        <v>51</v>
      </c>
    </row>
    <row r="1772" spans="1:9" x14ac:dyDescent="0.25">
      <c r="A1772" t="s">
        <v>1723</v>
      </c>
      <c r="B1772" t="s">
        <v>36</v>
      </c>
      <c r="C1772" t="s">
        <v>20</v>
      </c>
      <c r="D1772">
        <v>13</v>
      </c>
      <c r="F1772" s="1">
        <v>43936</v>
      </c>
      <c r="G1772" t="s">
        <v>33</v>
      </c>
      <c r="H1772" t="s">
        <v>29</v>
      </c>
      <c r="I1772">
        <v>34</v>
      </c>
    </row>
    <row r="1773" spans="1:9" x14ac:dyDescent="0.25">
      <c r="A1773" t="s">
        <v>1724</v>
      </c>
      <c r="B1773" t="s">
        <v>377</v>
      </c>
      <c r="C1773" t="s">
        <v>62</v>
      </c>
      <c r="E1773">
        <v>0.2</v>
      </c>
      <c r="F1773" s="1">
        <v>43936</v>
      </c>
      <c r="G1773" t="s">
        <v>44</v>
      </c>
      <c r="H1773" t="s">
        <v>29</v>
      </c>
      <c r="I1773">
        <v>100</v>
      </c>
    </row>
    <row r="1774" spans="1:9" x14ac:dyDescent="0.25">
      <c r="A1774" t="s">
        <v>1725</v>
      </c>
      <c r="B1774" t="s">
        <v>341</v>
      </c>
      <c r="C1774" t="s">
        <v>37</v>
      </c>
      <c r="E1774">
        <v>0.3</v>
      </c>
      <c r="F1774" s="1">
        <v>43936</v>
      </c>
      <c r="G1774" t="s">
        <v>21</v>
      </c>
      <c r="H1774" t="s">
        <v>342</v>
      </c>
      <c r="I1774">
        <v>7</v>
      </c>
    </row>
    <row r="1775" spans="1:9" x14ac:dyDescent="0.25">
      <c r="A1775" t="s">
        <v>1726</v>
      </c>
      <c r="B1775" t="s">
        <v>36</v>
      </c>
      <c r="C1775" t="s">
        <v>86</v>
      </c>
      <c r="F1775" s="1">
        <v>43936</v>
      </c>
      <c r="G1775" t="s">
        <v>162</v>
      </c>
      <c r="H1775" t="s">
        <v>29</v>
      </c>
      <c r="I1775">
        <v>1800</v>
      </c>
    </row>
    <row r="1776" spans="1:9" x14ac:dyDescent="0.25">
      <c r="A1776" t="s">
        <v>1727</v>
      </c>
      <c r="B1776" t="s">
        <v>36</v>
      </c>
      <c r="C1776" t="s">
        <v>20</v>
      </c>
      <c r="D1776">
        <v>235</v>
      </c>
      <c r="E1776">
        <v>0.1</v>
      </c>
      <c r="F1776" s="1">
        <v>43935</v>
      </c>
      <c r="G1776" t="s">
        <v>11</v>
      </c>
      <c r="H1776" t="s">
        <v>29</v>
      </c>
      <c r="I1776">
        <v>358</v>
      </c>
    </row>
    <row r="1777" spans="1:9" x14ac:dyDescent="0.25">
      <c r="A1777" t="s">
        <v>1728</v>
      </c>
      <c r="B1777" t="s">
        <v>144</v>
      </c>
      <c r="C1777" t="s">
        <v>41</v>
      </c>
      <c r="D1777">
        <v>131</v>
      </c>
      <c r="E1777">
        <v>0.23</v>
      </c>
      <c r="F1777" s="1">
        <v>43935</v>
      </c>
      <c r="G1777" t="s">
        <v>74</v>
      </c>
      <c r="H1777" t="s">
        <v>109</v>
      </c>
      <c r="I1777">
        <v>224</v>
      </c>
    </row>
    <row r="1778" spans="1:9" x14ac:dyDescent="0.25">
      <c r="A1778" t="s">
        <v>1729</v>
      </c>
      <c r="B1778" t="s">
        <v>36</v>
      </c>
      <c r="C1778" t="s">
        <v>50</v>
      </c>
      <c r="D1778">
        <v>58</v>
      </c>
      <c r="E1778">
        <v>0.3</v>
      </c>
      <c r="F1778" s="1">
        <v>43935</v>
      </c>
      <c r="G1778" t="s">
        <v>63</v>
      </c>
      <c r="H1778" t="s">
        <v>29</v>
      </c>
      <c r="I1778">
        <v>59</v>
      </c>
    </row>
    <row r="1779" spans="1:9" x14ac:dyDescent="0.25">
      <c r="A1779" t="s">
        <v>1730</v>
      </c>
      <c r="B1779" t="s">
        <v>36</v>
      </c>
      <c r="C1779" t="s">
        <v>37</v>
      </c>
      <c r="D1779">
        <v>45</v>
      </c>
      <c r="E1779">
        <v>0.35</v>
      </c>
      <c r="F1779" s="1">
        <v>43935</v>
      </c>
      <c r="G1779" t="s">
        <v>63</v>
      </c>
      <c r="H1779" t="s">
        <v>29</v>
      </c>
      <c r="I1779">
        <v>90</v>
      </c>
    </row>
    <row r="1780" spans="1:9" x14ac:dyDescent="0.25">
      <c r="A1780" t="s">
        <v>920</v>
      </c>
      <c r="B1780" t="s">
        <v>36</v>
      </c>
      <c r="C1780" t="s">
        <v>37</v>
      </c>
      <c r="D1780">
        <v>21</v>
      </c>
      <c r="F1780" s="1">
        <v>43935</v>
      </c>
      <c r="G1780" t="s">
        <v>72</v>
      </c>
      <c r="H1780" t="s">
        <v>29</v>
      </c>
      <c r="I1780">
        <v>132</v>
      </c>
    </row>
    <row r="1781" spans="1:9" x14ac:dyDescent="0.25">
      <c r="A1781" t="s">
        <v>1731</v>
      </c>
      <c r="B1781" t="s">
        <v>36</v>
      </c>
      <c r="C1781" t="s">
        <v>53</v>
      </c>
      <c r="D1781">
        <v>15</v>
      </c>
      <c r="F1781" s="1">
        <v>43935</v>
      </c>
      <c r="G1781" t="s">
        <v>74</v>
      </c>
      <c r="H1781" t="s">
        <v>29</v>
      </c>
      <c r="I1781">
        <v>190</v>
      </c>
    </row>
    <row r="1782" spans="1:9" x14ac:dyDescent="0.25">
      <c r="A1782" t="s">
        <v>1732</v>
      </c>
      <c r="B1782" t="s">
        <v>147</v>
      </c>
      <c r="C1782" t="s">
        <v>50</v>
      </c>
      <c r="D1782">
        <v>10</v>
      </c>
      <c r="F1782" s="1">
        <v>43935</v>
      </c>
      <c r="G1782" t="s">
        <v>16</v>
      </c>
      <c r="H1782" t="s">
        <v>148</v>
      </c>
      <c r="I1782">
        <v>5</v>
      </c>
    </row>
    <row r="1783" spans="1:9" x14ac:dyDescent="0.25">
      <c r="A1783" t="s">
        <v>1436</v>
      </c>
      <c r="B1783" t="s">
        <v>36</v>
      </c>
      <c r="C1783" t="s">
        <v>32</v>
      </c>
      <c r="F1783" s="1">
        <v>43935</v>
      </c>
      <c r="G1783" t="s">
        <v>16</v>
      </c>
      <c r="H1783" t="s">
        <v>29</v>
      </c>
      <c r="I1783">
        <v>584</v>
      </c>
    </row>
    <row r="1784" spans="1:9" x14ac:dyDescent="0.25">
      <c r="A1784" t="s">
        <v>1733</v>
      </c>
      <c r="B1784" t="s">
        <v>205</v>
      </c>
      <c r="C1784" t="s">
        <v>101</v>
      </c>
      <c r="F1784" s="1">
        <v>43935</v>
      </c>
      <c r="G1784" t="s">
        <v>33</v>
      </c>
      <c r="H1784" t="s">
        <v>205</v>
      </c>
      <c r="I1784">
        <v>134</v>
      </c>
    </row>
    <row r="1785" spans="1:9" x14ac:dyDescent="0.25">
      <c r="A1785" t="s">
        <v>994</v>
      </c>
      <c r="B1785" t="s">
        <v>402</v>
      </c>
      <c r="C1785" t="s">
        <v>20</v>
      </c>
      <c r="D1785">
        <v>2800</v>
      </c>
      <c r="E1785">
        <v>0.44</v>
      </c>
      <c r="F1785" s="1">
        <v>43934</v>
      </c>
      <c r="G1785" t="s">
        <v>11</v>
      </c>
      <c r="H1785" t="s">
        <v>29</v>
      </c>
      <c r="I1785">
        <v>1400</v>
      </c>
    </row>
    <row r="1786" spans="1:9" x14ac:dyDescent="0.25">
      <c r="A1786" t="s">
        <v>1734</v>
      </c>
      <c r="B1786" t="s">
        <v>36</v>
      </c>
      <c r="C1786" t="s">
        <v>94</v>
      </c>
      <c r="D1786">
        <v>100</v>
      </c>
      <c r="E1786">
        <v>0.1</v>
      </c>
      <c r="F1786" s="1">
        <v>43934</v>
      </c>
      <c r="G1786" t="s">
        <v>63</v>
      </c>
      <c r="H1786" t="s">
        <v>29</v>
      </c>
      <c r="I1786">
        <v>955</v>
      </c>
    </row>
    <row r="1787" spans="1:9" x14ac:dyDescent="0.25">
      <c r="A1787" t="s">
        <v>1735</v>
      </c>
      <c r="B1787" t="s">
        <v>147</v>
      </c>
      <c r="C1787" t="s">
        <v>32</v>
      </c>
      <c r="D1787">
        <v>70</v>
      </c>
      <c r="E1787">
        <v>0.1</v>
      </c>
      <c r="F1787" s="1">
        <v>43934</v>
      </c>
      <c r="G1787" t="s">
        <v>63</v>
      </c>
      <c r="H1787" t="s">
        <v>148</v>
      </c>
      <c r="I1787">
        <v>120</v>
      </c>
    </row>
    <row r="1788" spans="1:9" x14ac:dyDescent="0.25">
      <c r="A1788" t="s">
        <v>1736</v>
      </c>
      <c r="B1788" t="s">
        <v>36</v>
      </c>
      <c r="C1788" t="s">
        <v>211</v>
      </c>
      <c r="D1788">
        <v>50</v>
      </c>
      <c r="E1788">
        <v>0.25</v>
      </c>
      <c r="F1788" s="1">
        <v>43934</v>
      </c>
      <c r="G1788" t="s">
        <v>21</v>
      </c>
      <c r="H1788" t="s">
        <v>29</v>
      </c>
      <c r="I1788">
        <v>12</v>
      </c>
    </row>
    <row r="1789" spans="1:9" x14ac:dyDescent="0.25">
      <c r="A1789" t="s">
        <v>1737</v>
      </c>
      <c r="B1789" t="s">
        <v>144</v>
      </c>
      <c r="C1789" t="s">
        <v>32</v>
      </c>
      <c r="D1789">
        <v>17</v>
      </c>
      <c r="E1789">
        <v>0.08</v>
      </c>
      <c r="F1789" s="1">
        <v>43934</v>
      </c>
      <c r="G1789" t="s">
        <v>63</v>
      </c>
      <c r="H1789" t="s">
        <v>109</v>
      </c>
      <c r="I1789">
        <v>119</v>
      </c>
    </row>
    <row r="1790" spans="1:9" x14ac:dyDescent="0.25">
      <c r="A1790" t="s">
        <v>1738</v>
      </c>
      <c r="B1790" t="s">
        <v>1547</v>
      </c>
      <c r="C1790" t="s">
        <v>10</v>
      </c>
      <c r="D1790">
        <v>201</v>
      </c>
      <c r="F1790" s="1">
        <v>43931</v>
      </c>
      <c r="G1790" t="s">
        <v>16</v>
      </c>
      <c r="H1790" t="s">
        <v>29</v>
      </c>
      <c r="I1790">
        <v>185</v>
      </c>
    </row>
    <row r="1791" spans="1:9" x14ac:dyDescent="0.25">
      <c r="A1791" t="s">
        <v>1739</v>
      </c>
      <c r="B1791" t="s">
        <v>412</v>
      </c>
      <c r="C1791" t="s">
        <v>101</v>
      </c>
      <c r="D1791">
        <v>35</v>
      </c>
      <c r="E1791">
        <v>0.16</v>
      </c>
      <c r="F1791" s="1">
        <v>43931</v>
      </c>
      <c r="G1791" t="s">
        <v>16</v>
      </c>
      <c r="H1791" t="s">
        <v>29</v>
      </c>
      <c r="I1791">
        <v>3</v>
      </c>
    </row>
    <row r="1792" spans="1:9" x14ac:dyDescent="0.25">
      <c r="A1792" t="s">
        <v>1740</v>
      </c>
      <c r="B1792" t="s">
        <v>147</v>
      </c>
      <c r="C1792" t="s">
        <v>32</v>
      </c>
      <c r="D1792">
        <v>30</v>
      </c>
      <c r="F1792" s="1">
        <v>43931</v>
      </c>
      <c r="G1792" t="s">
        <v>63</v>
      </c>
      <c r="H1792" t="s">
        <v>148</v>
      </c>
      <c r="I1792">
        <v>14</v>
      </c>
    </row>
    <row r="1793" spans="1:9" x14ac:dyDescent="0.25">
      <c r="A1793" t="s">
        <v>795</v>
      </c>
      <c r="B1793" t="s">
        <v>402</v>
      </c>
      <c r="C1793" t="s">
        <v>488</v>
      </c>
      <c r="D1793">
        <v>28</v>
      </c>
      <c r="F1793" s="1">
        <v>43931</v>
      </c>
      <c r="G1793" t="s">
        <v>33</v>
      </c>
      <c r="H1793" t="s">
        <v>29</v>
      </c>
      <c r="I1793">
        <v>29</v>
      </c>
    </row>
    <row r="1794" spans="1:9" x14ac:dyDescent="0.25">
      <c r="A1794" t="s">
        <v>1741</v>
      </c>
      <c r="B1794" t="s">
        <v>39</v>
      </c>
      <c r="C1794" t="s">
        <v>53</v>
      </c>
      <c r="D1794">
        <v>20</v>
      </c>
      <c r="E1794">
        <v>0.28999999999999998</v>
      </c>
      <c r="F1794" s="1">
        <v>43931</v>
      </c>
      <c r="G1794" t="s">
        <v>16</v>
      </c>
      <c r="H1794" t="s">
        <v>29</v>
      </c>
      <c r="I1794">
        <v>85</v>
      </c>
    </row>
    <row r="1795" spans="1:9" x14ac:dyDescent="0.25">
      <c r="A1795" t="s">
        <v>1742</v>
      </c>
      <c r="B1795" t="s">
        <v>36</v>
      </c>
      <c r="C1795" t="s">
        <v>151</v>
      </c>
      <c r="D1795">
        <v>16</v>
      </c>
      <c r="E1795">
        <v>0.27</v>
      </c>
      <c r="F1795" s="1">
        <v>43931</v>
      </c>
      <c r="G1795" t="s">
        <v>63</v>
      </c>
      <c r="H1795" t="s">
        <v>29</v>
      </c>
      <c r="I1795">
        <v>35</v>
      </c>
    </row>
    <row r="1796" spans="1:9" x14ac:dyDescent="0.25">
      <c r="A1796" t="s">
        <v>1743</v>
      </c>
      <c r="B1796" t="s">
        <v>49</v>
      </c>
      <c r="C1796" t="s">
        <v>115</v>
      </c>
      <c r="D1796">
        <v>6</v>
      </c>
      <c r="E1796">
        <v>1</v>
      </c>
      <c r="F1796" s="1">
        <v>43931</v>
      </c>
      <c r="G1796" t="s">
        <v>16</v>
      </c>
      <c r="H1796" t="s">
        <v>29</v>
      </c>
      <c r="I1796">
        <v>1</v>
      </c>
    </row>
    <row r="1797" spans="1:9" x14ac:dyDescent="0.25">
      <c r="A1797" t="s">
        <v>1744</v>
      </c>
      <c r="B1797" t="s">
        <v>49</v>
      </c>
      <c r="C1797" t="s">
        <v>10</v>
      </c>
      <c r="D1797">
        <v>5</v>
      </c>
      <c r="E1797">
        <v>0.31</v>
      </c>
      <c r="F1797" s="1">
        <v>43931</v>
      </c>
      <c r="G1797" t="s">
        <v>16</v>
      </c>
      <c r="H1797" t="s">
        <v>29</v>
      </c>
    </row>
    <row r="1798" spans="1:9" x14ac:dyDescent="0.25">
      <c r="A1798" t="s">
        <v>1745</v>
      </c>
      <c r="B1798" t="s">
        <v>69</v>
      </c>
      <c r="C1798" t="s">
        <v>32</v>
      </c>
      <c r="F1798" s="1">
        <v>43931</v>
      </c>
      <c r="G1798" t="s">
        <v>33</v>
      </c>
      <c r="H1798" t="s">
        <v>29</v>
      </c>
      <c r="I1798">
        <v>119</v>
      </c>
    </row>
    <row r="1799" spans="1:9" x14ac:dyDescent="0.25">
      <c r="A1799" t="s">
        <v>1501</v>
      </c>
      <c r="B1799" t="s">
        <v>36</v>
      </c>
      <c r="C1799" t="s">
        <v>37</v>
      </c>
      <c r="D1799">
        <v>1000</v>
      </c>
      <c r="E1799">
        <v>0.17</v>
      </c>
      <c r="F1799" s="1">
        <v>43930</v>
      </c>
      <c r="G1799" t="s">
        <v>11</v>
      </c>
      <c r="H1799" t="s">
        <v>29</v>
      </c>
      <c r="I1799">
        <v>56</v>
      </c>
    </row>
    <row r="1800" spans="1:9" x14ac:dyDescent="0.25">
      <c r="A1800" t="s">
        <v>1542</v>
      </c>
      <c r="B1800" t="s">
        <v>57</v>
      </c>
      <c r="C1800" t="s">
        <v>32</v>
      </c>
      <c r="D1800">
        <v>165</v>
      </c>
      <c r="F1800" s="1">
        <v>43930</v>
      </c>
      <c r="G1800" t="s">
        <v>47</v>
      </c>
      <c r="H1800" t="s">
        <v>29</v>
      </c>
      <c r="I1800">
        <v>324</v>
      </c>
    </row>
    <row r="1801" spans="1:9" x14ac:dyDescent="0.25">
      <c r="A1801" t="s">
        <v>1276</v>
      </c>
      <c r="B1801" t="s">
        <v>129</v>
      </c>
      <c r="C1801" t="s">
        <v>67</v>
      </c>
      <c r="D1801">
        <v>150</v>
      </c>
      <c r="E1801">
        <v>0.1</v>
      </c>
      <c r="F1801" s="1">
        <v>43930</v>
      </c>
      <c r="G1801" t="s">
        <v>63</v>
      </c>
      <c r="H1801" t="s">
        <v>29</v>
      </c>
      <c r="I1801">
        <v>410</v>
      </c>
    </row>
    <row r="1802" spans="1:9" x14ac:dyDescent="0.25">
      <c r="A1802" t="s">
        <v>1746</v>
      </c>
      <c r="B1802" t="s">
        <v>147</v>
      </c>
      <c r="C1802" t="s">
        <v>32</v>
      </c>
      <c r="D1802">
        <v>136</v>
      </c>
      <c r="E1802">
        <v>0.31</v>
      </c>
      <c r="F1802" s="1">
        <v>43930</v>
      </c>
      <c r="G1802" t="s">
        <v>63</v>
      </c>
      <c r="H1802" t="s">
        <v>148</v>
      </c>
      <c r="I1802">
        <v>26</v>
      </c>
    </row>
    <row r="1803" spans="1:9" x14ac:dyDescent="0.25">
      <c r="A1803" t="s">
        <v>1747</v>
      </c>
      <c r="B1803" t="s">
        <v>213</v>
      </c>
      <c r="C1803" t="s">
        <v>53</v>
      </c>
      <c r="D1803">
        <v>90</v>
      </c>
      <c r="E1803">
        <v>0.1</v>
      </c>
      <c r="F1803" s="1">
        <v>43930</v>
      </c>
      <c r="G1803" t="s">
        <v>11</v>
      </c>
      <c r="H1803" t="s">
        <v>29</v>
      </c>
      <c r="I1803">
        <v>689</v>
      </c>
    </row>
    <row r="1804" spans="1:9" x14ac:dyDescent="0.25">
      <c r="A1804" t="s">
        <v>1748</v>
      </c>
      <c r="B1804" t="s">
        <v>36</v>
      </c>
      <c r="C1804" t="s">
        <v>53</v>
      </c>
      <c r="D1804">
        <v>90</v>
      </c>
      <c r="E1804">
        <v>0.34</v>
      </c>
      <c r="F1804" s="1">
        <v>43930</v>
      </c>
      <c r="G1804" t="s">
        <v>72</v>
      </c>
      <c r="H1804" t="s">
        <v>29</v>
      </c>
      <c r="I1804">
        <v>114</v>
      </c>
    </row>
    <row r="1805" spans="1:9" x14ac:dyDescent="0.25">
      <c r="A1805" t="s">
        <v>1749</v>
      </c>
      <c r="B1805" t="s">
        <v>1750</v>
      </c>
      <c r="C1805" t="s">
        <v>96</v>
      </c>
      <c r="D1805">
        <v>40</v>
      </c>
      <c r="E1805">
        <v>0.32</v>
      </c>
      <c r="F1805" s="1">
        <v>43930</v>
      </c>
      <c r="G1805" t="s">
        <v>63</v>
      </c>
      <c r="H1805" t="s">
        <v>29</v>
      </c>
      <c r="I1805">
        <v>59</v>
      </c>
    </row>
    <row r="1806" spans="1:9" x14ac:dyDescent="0.25">
      <c r="A1806" t="s">
        <v>1001</v>
      </c>
      <c r="B1806" t="s">
        <v>144</v>
      </c>
      <c r="C1806" t="s">
        <v>20</v>
      </c>
      <c r="D1806">
        <v>36</v>
      </c>
      <c r="E1806">
        <v>0.15</v>
      </c>
      <c r="F1806" s="1">
        <v>43930</v>
      </c>
      <c r="G1806" t="s">
        <v>63</v>
      </c>
      <c r="H1806" t="s">
        <v>109</v>
      </c>
      <c r="I1806">
        <v>28</v>
      </c>
    </row>
    <row r="1807" spans="1:9" x14ac:dyDescent="0.25">
      <c r="A1807" t="s">
        <v>647</v>
      </c>
      <c r="B1807" t="s">
        <v>648</v>
      </c>
      <c r="C1807" t="s">
        <v>53</v>
      </c>
      <c r="D1807">
        <v>25</v>
      </c>
      <c r="E1807">
        <v>0.05</v>
      </c>
      <c r="F1807" s="1">
        <v>43930</v>
      </c>
      <c r="G1807" t="s">
        <v>63</v>
      </c>
      <c r="H1807" t="s">
        <v>29</v>
      </c>
      <c r="I1807">
        <v>137.5</v>
      </c>
    </row>
    <row r="1808" spans="1:9" x14ac:dyDescent="0.25">
      <c r="A1808" t="s">
        <v>1751</v>
      </c>
      <c r="B1808" t="s">
        <v>144</v>
      </c>
      <c r="C1808" t="s">
        <v>25</v>
      </c>
      <c r="D1808">
        <v>14</v>
      </c>
      <c r="E1808">
        <v>7.0000000000000007E-2</v>
      </c>
      <c r="F1808" s="1">
        <v>43930</v>
      </c>
      <c r="G1808" t="s">
        <v>16</v>
      </c>
      <c r="H1808" t="s">
        <v>109</v>
      </c>
    </row>
    <row r="1809" spans="1:9" x14ac:dyDescent="0.25">
      <c r="A1809" t="s">
        <v>1752</v>
      </c>
      <c r="B1809" t="s">
        <v>123</v>
      </c>
      <c r="C1809" t="s">
        <v>15</v>
      </c>
      <c r="D1809">
        <v>8</v>
      </c>
      <c r="E1809">
        <v>0.04</v>
      </c>
      <c r="F1809" s="1">
        <v>43930</v>
      </c>
      <c r="G1809" t="s">
        <v>16</v>
      </c>
      <c r="H1809" t="s">
        <v>124</v>
      </c>
      <c r="I1809">
        <v>32</v>
      </c>
    </row>
    <row r="1810" spans="1:9" x14ac:dyDescent="0.25">
      <c r="A1810" t="s">
        <v>1753</v>
      </c>
      <c r="B1810" t="s">
        <v>36</v>
      </c>
      <c r="C1810" t="s">
        <v>28</v>
      </c>
      <c r="F1810" s="1">
        <v>43930</v>
      </c>
      <c r="G1810" t="s">
        <v>16</v>
      </c>
      <c r="H1810" t="s">
        <v>29</v>
      </c>
      <c r="I1810">
        <v>18</v>
      </c>
    </row>
    <row r="1811" spans="1:9" x14ac:dyDescent="0.25">
      <c r="A1811" t="s">
        <v>1754</v>
      </c>
      <c r="B1811" t="s">
        <v>123</v>
      </c>
      <c r="C1811" t="s">
        <v>28</v>
      </c>
      <c r="E1811">
        <v>0.3</v>
      </c>
      <c r="F1811" s="1">
        <v>43930</v>
      </c>
      <c r="G1811" t="s">
        <v>63</v>
      </c>
      <c r="H1811" t="s">
        <v>124</v>
      </c>
      <c r="I1811">
        <v>40</v>
      </c>
    </row>
    <row r="1812" spans="1:9" x14ac:dyDescent="0.25">
      <c r="A1812" t="s">
        <v>1755</v>
      </c>
      <c r="B1812" t="s">
        <v>69</v>
      </c>
      <c r="C1812" t="s">
        <v>32</v>
      </c>
      <c r="F1812" s="1">
        <v>43930</v>
      </c>
      <c r="G1812" t="s">
        <v>16</v>
      </c>
      <c r="H1812" t="s">
        <v>29</v>
      </c>
      <c r="I1812">
        <v>217</v>
      </c>
    </row>
    <row r="1813" spans="1:9" x14ac:dyDescent="0.25">
      <c r="A1813" t="s">
        <v>1756</v>
      </c>
      <c r="B1813" t="s">
        <v>36</v>
      </c>
      <c r="C1813" t="s">
        <v>37</v>
      </c>
      <c r="D1813">
        <v>500</v>
      </c>
      <c r="E1813">
        <v>0.45</v>
      </c>
      <c r="F1813" s="1">
        <v>43929</v>
      </c>
      <c r="G1813" t="s">
        <v>11</v>
      </c>
      <c r="H1813" t="s">
        <v>29</v>
      </c>
      <c r="I1813">
        <v>332</v>
      </c>
    </row>
    <row r="1814" spans="1:9" x14ac:dyDescent="0.25">
      <c r="A1814" t="s">
        <v>917</v>
      </c>
      <c r="B1814" t="s">
        <v>14</v>
      </c>
      <c r="C1814" t="s">
        <v>20</v>
      </c>
      <c r="D1814">
        <v>200</v>
      </c>
      <c r="E1814">
        <v>0.28000000000000003</v>
      </c>
      <c r="F1814" s="1">
        <v>43929</v>
      </c>
      <c r="G1814" t="s">
        <v>72</v>
      </c>
      <c r="H1814" t="s">
        <v>17</v>
      </c>
      <c r="I1814">
        <v>215</v>
      </c>
    </row>
    <row r="1815" spans="1:9" x14ac:dyDescent="0.25">
      <c r="A1815" t="s">
        <v>1447</v>
      </c>
      <c r="B1815" t="s">
        <v>36</v>
      </c>
      <c r="C1815" t="s">
        <v>94</v>
      </c>
      <c r="D1815">
        <v>92</v>
      </c>
      <c r="E1815">
        <v>0.33</v>
      </c>
      <c r="F1815" s="1">
        <v>43929</v>
      </c>
      <c r="G1815" t="s">
        <v>33</v>
      </c>
      <c r="H1815" t="s">
        <v>29</v>
      </c>
      <c r="I1815">
        <v>95</v>
      </c>
    </row>
    <row r="1816" spans="1:9" x14ac:dyDescent="0.25">
      <c r="A1816" t="s">
        <v>1757</v>
      </c>
      <c r="B1816" t="s">
        <v>36</v>
      </c>
      <c r="C1816" t="s">
        <v>32</v>
      </c>
      <c r="D1816">
        <v>89</v>
      </c>
      <c r="E1816">
        <v>0.45</v>
      </c>
      <c r="F1816" s="1">
        <v>43929</v>
      </c>
      <c r="G1816" t="s">
        <v>63</v>
      </c>
      <c r="H1816" t="s">
        <v>29</v>
      </c>
      <c r="I1816">
        <v>40</v>
      </c>
    </row>
    <row r="1817" spans="1:9" x14ac:dyDescent="0.25">
      <c r="A1817" t="s">
        <v>1758</v>
      </c>
      <c r="B1817" t="s">
        <v>36</v>
      </c>
      <c r="C1817" t="s">
        <v>488</v>
      </c>
      <c r="D1817">
        <v>86</v>
      </c>
      <c r="E1817">
        <v>0.4</v>
      </c>
      <c r="F1817" s="1">
        <v>43929</v>
      </c>
      <c r="G1817" t="s">
        <v>33</v>
      </c>
      <c r="H1817" t="s">
        <v>29</v>
      </c>
      <c r="I1817">
        <v>72</v>
      </c>
    </row>
    <row r="1818" spans="1:9" x14ac:dyDescent="0.25">
      <c r="A1818" t="s">
        <v>1759</v>
      </c>
      <c r="B1818" t="s">
        <v>1639</v>
      </c>
      <c r="C1818" t="s">
        <v>96</v>
      </c>
      <c r="D1818">
        <v>80</v>
      </c>
      <c r="E1818">
        <v>0.35</v>
      </c>
      <c r="F1818" s="1">
        <v>43929</v>
      </c>
      <c r="G1818" t="s">
        <v>33</v>
      </c>
      <c r="H1818" t="s">
        <v>1640</v>
      </c>
      <c r="I1818">
        <v>91</v>
      </c>
    </row>
    <row r="1819" spans="1:9" x14ac:dyDescent="0.25">
      <c r="A1819" t="s">
        <v>1760</v>
      </c>
      <c r="B1819" t="s">
        <v>27</v>
      </c>
      <c r="C1819" t="s">
        <v>15</v>
      </c>
      <c r="D1819">
        <v>48</v>
      </c>
      <c r="E1819">
        <v>0.35</v>
      </c>
      <c r="F1819" s="1">
        <v>43929</v>
      </c>
      <c r="G1819" t="s">
        <v>33</v>
      </c>
      <c r="H1819" t="s">
        <v>29</v>
      </c>
      <c r="I1819">
        <v>64</v>
      </c>
    </row>
    <row r="1820" spans="1:9" x14ac:dyDescent="0.25">
      <c r="A1820" t="s">
        <v>1761</v>
      </c>
      <c r="B1820" t="s">
        <v>27</v>
      </c>
      <c r="C1820" t="s">
        <v>60</v>
      </c>
      <c r="D1820">
        <v>40</v>
      </c>
      <c r="E1820">
        <v>0.4</v>
      </c>
      <c r="F1820" s="1">
        <v>43929</v>
      </c>
      <c r="G1820" t="s">
        <v>63</v>
      </c>
      <c r="H1820" t="s">
        <v>29</v>
      </c>
      <c r="I1820">
        <v>40</v>
      </c>
    </row>
    <row r="1821" spans="1:9" x14ac:dyDescent="0.25">
      <c r="A1821" t="s">
        <v>1040</v>
      </c>
      <c r="B1821" t="s">
        <v>36</v>
      </c>
      <c r="C1821" t="s">
        <v>15</v>
      </c>
      <c r="D1821">
        <v>30</v>
      </c>
      <c r="E1821">
        <v>0.05</v>
      </c>
      <c r="F1821" s="1">
        <v>43929</v>
      </c>
      <c r="G1821" t="s">
        <v>33</v>
      </c>
      <c r="H1821" t="s">
        <v>29</v>
      </c>
      <c r="I1821">
        <v>65</v>
      </c>
    </row>
    <row r="1822" spans="1:9" x14ac:dyDescent="0.25">
      <c r="A1822" t="s">
        <v>1762</v>
      </c>
      <c r="B1822" t="s">
        <v>251</v>
      </c>
      <c r="C1822" t="s">
        <v>15</v>
      </c>
      <c r="D1822">
        <v>25</v>
      </c>
      <c r="E1822">
        <v>0.25</v>
      </c>
      <c r="F1822" s="1">
        <v>43929</v>
      </c>
      <c r="G1822" t="s">
        <v>16</v>
      </c>
      <c r="H1822" t="s">
        <v>29</v>
      </c>
    </row>
    <row r="1823" spans="1:9" x14ac:dyDescent="0.25">
      <c r="A1823" t="s">
        <v>834</v>
      </c>
      <c r="B1823" t="s">
        <v>69</v>
      </c>
      <c r="C1823" t="s">
        <v>15</v>
      </c>
      <c r="D1823">
        <v>21</v>
      </c>
      <c r="E1823">
        <v>0.1</v>
      </c>
      <c r="F1823" s="1">
        <v>43929</v>
      </c>
      <c r="G1823" t="s">
        <v>33</v>
      </c>
      <c r="H1823" t="s">
        <v>29</v>
      </c>
      <c r="I1823">
        <v>106</v>
      </c>
    </row>
    <row r="1824" spans="1:9" x14ac:dyDescent="0.25">
      <c r="A1824" t="s">
        <v>1763</v>
      </c>
      <c r="B1824" t="s">
        <v>147</v>
      </c>
      <c r="C1824" t="s">
        <v>488</v>
      </c>
      <c r="D1824">
        <v>18</v>
      </c>
      <c r="E1824">
        <v>0.16</v>
      </c>
      <c r="F1824" s="1">
        <v>43929</v>
      </c>
      <c r="G1824" t="s">
        <v>16</v>
      </c>
      <c r="H1824" t="s">
        <v>148</v>
      </c>
      <c r="I1824">
        <v>23</v>
      </c>
    </row>
    <row r="1825" spans="1:9" x14ac:dyDescent="0.25">
      <c r="A1825" t="s">
        <v>1764</v>
      </c>
      <c r="B1825" t="s">
        <v>144</v>
      </c>
      <c r="C1825" t="s">
        <v>130</v>
      </c>
      <c r="D1825">
        <v>17</v>
      </c>
      <c r="E1825">
        <v>0.1</v>
      </c>
      <c r="F1825" s="1">
        <v>43929</v>
      </c>
      <c r="G1825" t="s">
        <v>16</v>
      </c>
      <c r="H1825" t="s">
        <v>109</v>
      </c>
    </row>
    <row r="1826" spans="1:9" x14ac:dyDescent="0.25">
      <c r="A1826" t="s">
        <v>1765</v>
      </c>
      <c r="B1826" t="s">
        <v>147</v>
      </c>
      <c r="C1826" t="s">
        <v>37</v>
      </c>
      <c r="D1826">
        <v>11</v>
      </c>
      <c r="E1826">
        <v>0.1</v>
      </c>
      <c r="F1826" s="1">
        <v>43929</v>
      </c>
      <c r="G1826" t="s">
        <v>63</v>
      </c>
      <c r="H1826" t="s">
        <v>148</v>
      </c>
      <c r="I1826">
        <v>16</v>
      </c>
    </row>
    <row r="1827" spans="1:9" x14ac:dyDescent="0.25">
      <c r="A1827" t="s">
        <v>1766</v>
      </c>
      <c r="B1827" t="s">
        <v>39</v>
      </c>
      <c r="C1827" t="s">
        <v>41</v>
      </c>
      <c r="D1827">
        <v>4</v>
      </c>
      <c r="E1827">
        <v>0.12</v>
      </c>
      <c r="F1827" s="1">
        <v>43929</v>
      </c>
      <c r="G1827" t="s">
        <v>21</v>
      </c>
      <c r="H1827" t="s">
        <v>29</v>
      </c>
      <c r="I1827">
        <v>26</v>
      </c>
    </row>
    <row r="1828" spans="1:9" x14ac:dyDescent="0.25">
      <c r="A1828" t="s">
        <v>1767</v>
      </c>
      <c r="B1828" t="s">
        <v>147</v>
      </c>
      <c r="C1828" t="s">
        <v>32</v>
      </c>
      <c r="E1828">
        <v>0.06</v>
      </c>
      <c r="F1828" s="1">
        <v>43929</v>
      </c>
      <c r="G1828" t="s">
        <v>72</v>
      </c>
      <c r="H1828" t="s">
        <v>148</v>
      </c>
      <c r="I1828">
        <v>314</v>
      </c>
    </row>
    <row r="1829" spans="1:9" x14ac:dyDescent="0.25">
      <c r="A1829" t="s">
        <v>1768</v>
      </c>
      <c r="B1829" t="s">
        <v>889</v>
      </c>
      <c r="C1829" t="s">
        <v>15</v>
      </c>
      <c r="F1829" s="1">
        <v>43929</v>
      </c>
      <c r="G1829" t="s">
        <v>33</v>
      </c>
      <c r="H1829" t="s">
        <v>29</v>
      </c>
      <c r="I1829">
        <v>58</v>
      </c>
    </row>
    <row r="1830" spans="1:9" x14ac:dyDescent="0.25">
      <c r="A1830" t="s">
        <v>1733</v>
      </c>
      <c r="B1830" t="s">
        <v>205</v>
      </c>
      <c r="C1830" t="s">
        <v>101</v>
      </c>
      <c r="E1830">
        <v>0.1</v>
      </c>
      <c r="F1830" s="1">
        <v>43929</v>
      </c>
      <c r="G1830" t="s">
        <v>33</v>
      </c>
      <c r="H1830" t="s">
        <v>205</v>
      </c>
      <c r="I1830">
        <v>134</v>
      </c>
    </row>
    <row r="1831" spans="1:9" x14ac:dyDescent="0.25">
      <c r="A1831" t="s">
        <v>1769</v>
      </c>
      <c r="B1831" t="s">
        <v>27</v>
      </c>
      <c r="C1831" t="s">
        <v>32</v>
      </c>
      <c r="F1831" s="1">
        <v>43929</v>
      </c>
      <c r="G1831" t="s">
        <v>21</v>
      </c>
      <c r="H1831" t="s">
        <v>29</v>
      </c>
      <c r="I1831">
        <v>35</v>
      </c>
    </row>
    <row r="1832" spans="1:9" x14ac:dyDescent="0.25">
      <c r="A1832" t="s">
        <v>1770</v>
      </c>
      <c r="B1832" t="s">
        <v>426</v>
      </c>
      <c r="C1832" t="s">
        <v>32</v>
      </c>
      <c r="F1832" s="1">
        <v>43929</v>
      </c>
      <c r="G1832" t="s">
        <v>16</v>
      </c>
      <c r="H1832" t="s">
        <v>427</v>
      </c>
      <c r="I1832">
        <v>1</v>
      </c>
    </row>
    <row r="1833" spans="1:9" x14ac:dyDescent="0.25">
      <c r="A1833" t="s">
        <v>1771</v>
      </c>
      <c r="B1833" t="s">
        <v>27</v>
      </c>
      <c r="C1833" t="s">
        <v>20</v>
      </c>
      <c r="E1833">
        <v>0.2</v>
      </c>
      <c r="F1833" s="1">
        <v>43929</v>
      </c>
      <c r="G1833" t="s">
        <v>72</v>
      </c>
      <c r="H1833" t="s">
        <v>29</v>
      </c>
      <c r="I1833">
        <v>140</v>
      </c>
    </row>
    <row r="1834" spans="1:9" x14ac:dyDescent="0.25">
      <c r="A1834" t="s">
        <v>1772</v>
      </c>
      <c r="B1834" t="s">
        <v>39</v>
      </c>
      <c r="C1834" t="s">
        <v>41</v>
      </c>
      <c r="D1834">
        <v>1300</v>
      </c>
      <c r="E1834">
        <v>0.5</v>
      </c>
      <c r="F1834" s="1">
        <v>43928</v>
      </c>
      <c r="G1834" t="s">
        <v>47</v>
      </c>
      <c r="H1834" t="s">
        <v>29</v>
      </c>
      <c r="I1834">
        <v>902</v>
      </c>
    </row>
    <row r="1835" spans="1:9" x14ac:dyDescent="0.25">
      <c r="A1835" t="s">
        <v>1773</v>
      </c>
      <c r="B1835" t="s">
        <v>39</v>
      </c>
      <c r="C1835" t="s">
        <v>41</v>
      </c>
      <c r="D1835">
        <v>400</v>
      </c>
      <c r="E1835">
        <v>0.44</v>
      </c>
      <c r="F1835" s="1">
        <v>43928</v>
      </c>
      <c r="G1835" t="s">
        <v>72</v>
      </c>
      <c r="H1835" t="s">
        <v>29</v>
      </c>
      <c r="I1835">
        <v>319</v>
      </c>
    </row>
    <row r="1836" spans="1:9" x14ac:dyDescent="0.25">
      <c r="A1836" t="s">
        <v>1774</v>
      </c>
      <c r="B1836" t="s">
        <v>39</v>
      </c>
      <c r="C1836" t="s">
        <v>43</v>
      </c>
      <c r="D1836">
        <v>340</v>
      </c>
      <c r="E1836">
        <v>0.53</v>
      </c>
      <c r="F1836" s="1">
        <v>43928</v>
      </c>
      <c r="G1836" t="s">
        <v>11</v>
      </c>
      <c r="H1836" t="s">
        <v>29</v>
      </c>
      <c r="I1836">
        <v>438</v>
      </c>
    </row>
    <row r="1837" spans="1:9" x14ac:dyDescent="0.25">
      <c r="A1837" t="s">
        <v>622</v>
      </c>
      <c r="B1837" t="s">
        <v>49</v>
      </c>
      <c r="C1837" t="s">
        <v>60</v>
      </c>
      <c r="D1837">
        <v>236</v>
      </c>
      <c r="E1837">
        <v>7.0000000000000007E-2</v>
      </c>
      <c r="F1837" s="1">
        <v>43928</v>
      </c>
      <c r="G1837" t="s">
        <v>11</v>
      </c>
      <c r="H1837" t="s">
        <v>29</v>
      </c>
      <c r="I1837">
        <v>319</v>
      </c>
    </row>
    <row r="1838" spans="1:9" x14ac:dyDescent="0.25">
      <c r="A1838" t="s">
        <v>1775</v>
      </c>
      <c r="B1838" t="s">
        <v>36</v>
      </c>
      <c r="C1838" t="s">
        <v>15</v>
      </c>
      <c r="D1838">
        <v>100</v>
      </c>
      <c r="E1838">
        <v>0.2</v>
      </c>
      <c r="F1838" s="1">
        <v>43928</v>
      </c>
      <c r="G1838" t="s">
        <v>74</v>
      </c>
      <c r="H1838" t="s">
        <v>29</v>
      </c>
      <c r="I1838">
        <v>367</v>
      </c>
    </row>
    <row r="1839" spans="1:9" x14ac:dyDescent="0.25">
      <c r="A1839" t="s">
        <v>1776</v>
      </c>
      <c r="B1839" t="s">
        <v>36</v>
      </c>
      <c r="C1839" t="s">
        <v>32</v>
      </c>
      <c r="D1839">
        <v>94</v>
      </c>
      <c r="F1839" s="1">
        <v>43928</v>
      </c>
      <c r="G1839" t="s">
        <v>16</v>
      </c>
      <c r="H1839" t="s">
        <v>29</v>
      </c>
    </row>
    <row r="1840" spans="1:9" x14ac:dyDescent="0.25">
      <c r="A1840" t="s">
        <v>1777</v>
      </c>
      <c r="B1840" t="s">
        <v>100</v>
      </c>
      <c r="C1840" t="s">
        <v>20</v>
      </c>
      <c r="D1840">
        <v>87</v>
      </c>
      <c r="E1840">
        <v>0.15</v>
      </c>
      <c r="F1840" s="1">
        <v>43928</v>
      </c>
      <c r="G1840" t="s">
        <v>72</v>
      </c>
      <c r="H1840" t="s">
        <v>29</v>
      </c>
      <c r="I1840">
        <v>85</v>
      </c>
    </row>
    <row r="1841" spans="1:9" x14ac:dyDescent="0.25">
      <c r="A1841" t="s">
        <v>1778</v>
      </c>
      <c r="B1841" t="s">
        <v>36</v>
      </c>
      <c r="C1841" t="s">
        <v>43</v>
      </c>
      <c r="D1841">
        <v>65</v>
      </c>
      <c r="F1841" s="1">
        <v>43928</v>
      </c>
      <c r="G1841" t="s">
        <v>33</v>
      </c>
      <c r="H1841" t="s">
        <v>29</v>
      </c>
      <c r="I1841">
        <v>175</v>
      </c>
    </row>
    <row r="1842" spans="1:9" x14ac:dyDescent="0.25">
      <c r="A1842" t="s">
        <v>1779</v>
      </c>
      <c r="B1842" t="s">
        <v>27</v>
      </c>
      <c r="C1842" t="s">
        <v>20</v>
      </c>
      <c r="D1842">
        <v>60</v>
      </c>
      <c r="E1842">
        <v>0.1</v>
      </c>
      <c r="F1842" s="1">
        <v>43928</v>
      </c>
      <c r="G1842" t="s">
        <v>72</v>
      </c>
      <c r="H1842" t="s">
        <v>29</v>
      </c>
      <c r="I1842">
        <v>181</v>
      </c>
    </row>
    <row r="1843" spans="1:9" x14ac:dyDescent="0.25">
      <c r="A1843" t="s">
        <v>1780</v>
      </c>
      <c r="B1843" t="s">
        <v>27</v>
      </c>
      <c r="C1843" t="s">
        <v>15</v>
      </c>
      <c r="D1843">
        <v>53</v>
      </c>
      <c r="E1843">
        <v>0.08</v>
      </c>
      <c r="F1843" s="1">
        <v>43928</v>
      </c>
      <c r="G1843" t="s">
        <v>217</v>
      </c>
      <c r="H1843" t="s">
        <v>29</v>
      </c>
      <c r="I1843">
        <v>607</v>
      </c>
    </row>
    <row r="1844" spans="1:9" x14ac:dyDescent="0.25">
      <c r="A1844" t="s">
        <v>1781</v>
      </c>
      <c r="B1844" t="s">
        <v>27</v>
      </c>
      <c r="C1844" t="s">
        <v>10</v>
      </c>
      <c r="D1844">
        <v>50</v>
      </c>
      <c r="E1844">
        <v>7.0000000000000007E-2</v>
      </c>
      <c r="F1844" s="1">
        <v>43928</v>
      </c>
      <c r="G1844" t="s">
        <v>16</v>
      </c>
      <c r="H1844" t="s">
        <v>29</v>
      </c>
      <c r="I1844">
        <v>190</v>
      </c>
    </row>
    <row r="1845" spans="1:9" x14ac:dyDescent="0.25">
      <c r="A1845" t="s">
        <v>1782</v>
      </c>
      <c r="B1845" t="s">
        <v>39</v>
      </c>
      <c r="C1845" t="s">
        <v>50</v>
      </c>
      <c r="D1845">
        <v>46</v>
      </c>
      <c r="F1845" s="1">
        <v>43928</v>
      </c>
      <c r="G1845" t="s">
        <v>16</v>
      </c>
      <c r="H1845" t="s">
        <v>29</v>
      </c>
    </row>
    <row r="1846" spans="1:9" x14ac:dyDescent="0.25">
      <c r="A1846" t="s">
        <v>1783</v>
      </c>
      <c r="B1846" t="s">
        <v>213</v>
      </c>
      <c r="C1846" t="s">
        <v>32</v>
      </c>
      <c r="D1846">
        <v>30</v>
      </c>
      <c r="F1846" s="1">
        <v>43928</v>
      </c>
      <c r="G1846" t="s">
        <v>33</v>
      </c>
      <c r="H1846" t="s">
        <v>29</v>
      </c>
      <c r="I1846">
        <v>99</v>
      </c>
    </row>
    <row r="1847" spans="1:9" x14ac:dyDescent="0.25">
      <c r="A1847" t="s">
        <v>1784</v>
      </c>
      <c r="B1847" t="s">
        <v>889</v>
      </c>
      <c r="C1847" t="s">
        <v>96</v>
      </c>
      <c r="F1847" s="1">
        <v>43928</v>
      </c>
      <c r="G1847" t="s">
        <v>21</v>
      </c>
      <c r="H1847" t="s">
        <v>29</v>
      </c>
      <c r="I1847">
        <v>15</v>
      </c>
    </row>
    <row r="1848" spans="1:9" x14ac:dyDescent="0.25">
      <c r="A1848" t="s">
        <v>1785</v>
      </c>
      <c r="B1848" t="s">
        <v>213</v>
      </c>
      <c r="C1848" t="s">
        <v>15</v>
      </c>
      <c r="F1848" s="1">
        <v>43928</v>
      </c>
      <c r="G1848" t="s">
        <v>217</v>
      </c>
      <c r="H1848" t="s">
        <v>29</v>
      </c>
      <c r="I1848">
        <v>41</v>
      </c>
    </row>
    <row r="1849" spans="1:9" x14ac:dyDescent="0.25">
      <c r="A1849" t="s">
        <v>1046</v>
      </c>
      <c r="B1849" t="s">
        <v>36</v>
      </c>
      <c r="C1849" t="s">
        <v>32</v>
      </c>
      <c r="D1849">
        <v>100</v>
      </c>
      <c r="E1849">
        <v>0.33</v>
      </c>
      <c r="F1849" s="1">
        <v>43927</v>
      </c>
      <c r="G1849" t="s">
        <v>74</v>
      </c>
      <c r="H1849" t="s">
        <v>29</v>
      </c>
      <c r="I1849">
        <v>293</v>
      </c>
    </row>
    <row r="1850" spans="1:9" x14ac:dyDescent="0.25">
      <c r="A1850" t="s">
        <v>208</v>
      </c>
      <c r="B1850" t="s">
        <v>737</v>
      </c>
      <c r="C1850" t="s">
        <v>15</v>
      </c>
      <c r="D1850">
        <v>100</v>
      </c>
      <c r="E1850">
        <v>0.2</v>
      </c>
      <c r="F1850" s="1">
        <v>43927</v>
      </c>
      <c r="G1850" t="s">
        <v>21</v>
      </c>
      <c r="H1850" t="s">
        <v>148</v>
      </c>
      <c r="I1850">
        <v>0.7</v>
      </c>
    </row>
    <row r="1851" spans="1:9" x14ac:dyDescent="0.25">
      <c r="A1851" t="s">
        <v>1786</v>
      </c>
      <c r="B1851" t="s">
        <v>27</v>
      </c>
      <c r="C1851" t="s">
        <v>15</v>
      </c>
      <c r="D1851">
        <v>77</v>
      </c>
      <c r="E1851">
        <v>0.2</v>
      </c>
      <c r="F1851" s="1">
        <v>43927</v>
      </c>
      <c r="G1851" t="s">
        <v>63</v>
      </c>
      <c r="H1851" t="s">
        <v>29</v>
      </c>
      <c r="I1851">
        <v>75</v>
      </c>
    </row>
    <row r="1852" spans="1:9" x14ac:dyDescent="0.25">
      <c r="A1852" t="s">
        <v>1787</v>
      </c>
      <c r="B1852" t="s">
        <v>147</v>
      </c>
      <c r="C1852" t="s">
        <v>32</v>
      </c>
      <c r="D1852">
        <v>60</v>
      </c>
      <c r="E1852">
        <v>0.06</v>
      </c>
      <c r="F1852" s="1">
        <v>43927</v>
      </c>
      <c r="G1852" t="s">
        <v>16</v>
      </c>
      <c r="H1852" t="s">
        <v>148</v>
      </c>
    </row>
    <row r="1853" spans="1:9" x14ac:dyDescent="0.25">
      <c r="A1853" t="s">
        <v>1788</v>
      </c>
      <c r="B1853" t="s">
        <v>39</v>
      </c>
      <c r="C1853" t="s">
        <v>15</v>
      </c>
      <c r="D1853">
        <v>26</v>
      </c>
      <c r="E1853">
        <v>0.1</v>
      </c>
      <c r="F1853" s="1">
        <v>43927</v>
      </c>
      <c r="G1853" t="s">
        <v>44</v>
      </c>
      <c r="H1853" t="s">
        <v>29</v>
      </c>
      <c r="I1853">
        <v>28</v>
      </c>
    </row>
    <row r="1854" spans="1:9" x14ac:dyDescent="0.25">
      <c r="A1854" t="s">
        <v>1789</v>
      </c>
      <c r="B1854" t="s">
        <v>39</v>
      </c>
      <c r="C1854" t="s">
        <v>96</v>
      </c>
      <c r="D1854">
        <v>24</v>
      </c>
      <c r="E1854">
        <v>0.14000000000000001</v>
      </c>
      <c r="F1854" s="1">
        <v>43927</v>
      </c>
      <c r="G1854" t="s">
        <v>33</v>
      </c>
      <c r="H1854" t="s">
        <v>29</v>
      </c>
      <c r="I1854">
        <v>92</v>
      </c>
    </row>
    <row r="1855" spans="1:9" x14ac:dyDescent="0.25">
      <c r="A1855" t="s">
        <v>1790</v>
      </c>
      <c r="B1855" t="s">
        <v>140</v>
      </c>
      <c r="C1855" t="s">
        <v>94</v>
      </c>
      <c r="D1855">
        <v>23</v>
      </c>
      <c r="E1855">
        <v>0.32</v>
      </c>
      <c r="F1855" s="1">
        <v>43927</v>
      </c>
      <c r="G1855" t="s">
        <v>63</v>
      </c>
      <c r="H1855" t="s">
        <v>109</v>
      </c>
      <c r="I1855">
        <v>21</v>
      </c>
    </row>
    <row r="1856" spans="1:9" x14ac:dyDescent="0.25">
      <c r="A1856" t="s">
        <v>1791</v>
      </c>
      <c r="B1856" t="s">
        <v>144</v>
      </c>
      <c r="C1856" t="s">
        <v>32</v>
      </c>
      <c r="D1856">
        <v>15</v>
      </c>
      <c r="E1856">
        <v>0.2</v>
      </c>
      <c r="F1856" s="1">
        <v>43927</v>
      </c>
      <c r="G1856" t="s">
        <v>63</v>
      </c>
      <c r="H1856" t="s">
        <v>109</v>
      </c>
      <c r="I1856">
        <v>72</v>
      </c>
    </row>
    <row r="1857" spans="1:9" x14ac:dyDescent="0.25">
      <c r="A1857" t="s">
        <v>1792</v>
      </c>
      <c r="B1857" t="s">
        <v>402</v>
      </c>
      <c r="C1857" t="s">
        <v>50</v>
      </c>
      <c r="D1857">
        <v>10</v>
      </c>
      <c r="E1857">
        <v>0.1</v>
      </c>
      <c r="F1857" s="1">
        <v>43927</v>
      </c>
      <c r="G1857" t="s">
        <v>217</v>
      </c>
      <c r="H1857" t="s">
        <v>29</v>
      </c>
      <c r="I1857">
        <v>50</v>
      </c>
    </row>
    <row r="1858" spans="1:9" x14ac:dyDescent="0.25">
      <c r="A1858" t="s">
        <v>1793</v>
      </c>
      <c r="B1858" t="s">
        <v>1794</v>
      </c>
      <c r="C1858" t="s">
        <v>28</v>
      </c>
      <c r="F1858" s="1">
        <v>43927</v>
      </c>
      <c r="G1858" t="s">
        <v>11</v>
      </c>
      <c r="H1858" t="s">
        <v>109</v>
      </c>
      <c r="I1858">
        <v>25</v>
      </c>
    </row>
    <row r="1859" spans="1:9" x14ac:dyDescent="0.25">
      <c r="A1859" t="s">
        <v>1795</v>
      </c>
      <c r="B1859" t="s">
        <v>39</v>
      </c>
      <c r="C1859" t="s">
        <v>101</v>
      </c>
      <c r="F1859" s="1">
        <v>43927</v>
      </c>
      <c r="G1859" t="s">
        <v>72</v>
      </c>
      <c r="H1859" t="s">
        <v>29</v>
      </c>
      <c r="I1859">
        <v>183</v>
      </c>
    </row>
    <row r="1860" spans="1:9" x14ac:dyDescent="0.25">
      <c r="A1860" t="s">
        <v>198</v>
      </c>
      <c r="B1860" t="s">
        <v>46</v>
      </c>
      <c r="C1860" t="s">
        <v>53</v>
      </c>
      <c r="F1860" s="1">
        <v>43927</v>
      </c>
      <c r="G1860" t="s">
        <v>33</v>
      </c>
      <c r="H1860" t="s">
        <v>29</v>
      </c>
      <c r="I1860">
        <v>227</v>
      </c>
    </row>
    <row r="1861" spans="1:9" x14ac:dyDescent="0.25">
      <c r="A1861" t="s">
        <v>637</v>
      </c>
      <c r="B1861" t="s">
        <v>36</v>
      </c>
      <c r="C1861" t="s">
        <v>638</v>
      </c>
      <c r="D1861">
        <v>40</v>
      </c>
      <c r="E1861">
        <v>0.25</v>
      </c>
      <c r="F1861" s="1">
        <v>43926</v>
      </c>
      <c r="G1861" t="s">
        <v>16</v>
      </c>
      <c r="H1861" t="s">
        <v>29</v>
      </c>
      <c r="I1861">
        <v>100</v>
      </c>
    </row>
    <row r="1862" spans="1:9" x14ac:dyDescent="0.25">
      <c r="A1862" t="s">
        <v>1796</v>
      </c>
      <c r="B1862" t="s">
        <v>806</v>
      </c>
      <c r="C1862" t="s">
        <v>37</v>
      </c>
      <c r="D1862">
        <v>50</v>
      </c>
      <c r="E1862">
        <v>0.12</v>
      </c>
      <c r="F1862" s="1">
        <v>43925</v>
      </c>
      <c r="G1862" t="s">
        <v>16</v>
      </c>
      <c r="H1862" t="s">
        <v>807</v>
      </c>
      <c r="I1862">
        <v>348</v>
      </c>
    </row>
    <row r="1863" spans="1:9" x14ac:dyDescent="0.25">
      <c r="A1863" t="s">
        <v>1797</v>
      </c>
      <c r="B1863" t="s">
        <v>147</v>
      </c>
      <c r="C1863" t="s">
        <v>71</v>
      </c>
      <c r="D1863">
        <v>467</v>
      </c>
      <c r="E1863">
        <v>0.33</v>
      </c>
      <c r="F1863" s="1">
        <v>43924</v>
      </c>
      <c r="G1863" t="s">
        <v>72</v>
      </c>
      <c r="H1863" t="s">
        <v>148</v>
      </c>
      <c r="I1863">
        <v>300</v>
      </c>
    </row>
    <row r="1864" spans="1:9" x14ac:dyDescent="0.25">
      <c r="A1864" t="s">
        <v>1798</v>
      </c>
      <c r="B1864" t="s">
        <v>36</v>
      </c>
      <c r="C1864" t="s">
        <v>15</v>
      </c>
      <c r="D1864">
        <v>300</v>
      </c>
      <c r="E1864">
        <v>0.5</v>
      </c>
      <c r="F1864" s="1">
        <v>43924</v>
      </c>
      <c r="G1864" t="s">
        <v>72</v>
      </c>
      <c r="H1864" t="s">
        <v>29</v>
      </c>
      <c r="I1864">
        <v>162</v>
      </c>
    </row>
    <row r="1865" spans="1:9" x14ac:dyDescent="0.25">
      <c r="A1865" t="s">
        <v>1799</v>
      </c>
      <c r="B1865" t="s">
        <v>737</v>
      </c>
      <c r="C1865" t="s">
        <v>101</v>
      </c>
      <c r="D1865">
        <v>167</v>
      </c>
      <c r="E1865">
        <v>0.42</v>
      </c>
      <c r="F1865" s="1">
        <v>43924</v>
      </c>
      <c r="G1865" t="s">
        <v>16</v>
      </c>
      <c r="H1865" t="s">
        <v>148</v>
      </c>
    </row>
    <row r="1866" spans="1:9" x14ac:dyDescent="0.25">
      <c r="A1866" t="s">
        <v>1800</v>
      </c>
      <c r="B1866" t="s">
        <v>36</v>
      </c>
      <c r="C1866" t="s">
        <v>20</v>
      </c>
      <c r="D1866">
        <v>147</v>
      </c>
      <c r="E1866">
        <v>0.37</v>
      </c>
      <c r="F1866" s="1">
        <v>43924</v>
      </c>
      <c r="G1866" t="s">
        <v>74</v>
      </c>
      <c r="H1866" t="s">
        <v>29</v>
      </c>
      <c r="I1866">
        <v>297</v>
      </c>
    </row>
    <row r="1867" spans="1:9" x14ac:dyDescent="0.25">
      <c r="A1867" t="s">
        <v>1801</v>
      </c>
      <c r="B1867" t="s">
        <v>36</v>
      </c>
      <c r="C1867" t="s">
        <v>94</v>
      </c>
      <c r="D1867">
        <v>140</v>
      </c>
      <c r="F1867" s="1">
        <v>43924</v>
      </c>
      <c r="G1867" t="s">
        <v>16</v>
      </c>
      <c r="H1867" t="s">
        <v>29</v>
      </c>
      <c r="I1867">
        <v>225</v>
      </c>
    </row>
    <row r="1868" spans="1:9" x14ac:dyDescent="0.25">
      <c r="A1868" t="s">
        <v>1734</v>
      </c>
      <c r="B1868" t="s">
        <v>36</v>
      </c>
      <c r="C1868" t="s">
        <v>94</v>
      </c>
      <c r="D1868">
        <v>120</v>
      </c>
      <c r="F1868" s="1">
        <v>43924</v>
      </c>
      <c r="G1868" t="s">
        <v>63</v>
      </c>
      <c r="H1868" t="s">
        <v>29</v>
      </c>
      <c r="I1868">
        <v>955</v>
      </c>
    </row>
    <row r="1869" spans="1:9" x14ac:dyDescent="0.25">
      <c r="A1869" t="s">
        <v>1802</v>
      </c>
      <c r="B1869" t="s">
        <v>341</v>
      </c>
      <c r="C1869" t="s">
        <v>101</v>
      </c>
      <c r="D1869">
        <v>100</v>
      </c>
      <c r="E1869">
        <v>0.1</v>
      </c>
      <c r="F1869" s="1">
        <v>43924</v>
      </c>
      <c r="G1869" t="s">
        <v>16</v>
      </c>
      <c r="H1869" t="s">
        <v>342</v>
      </c>
    </row>
    <row r="1870" spans="1:9" x14ac:dyDescent="0.25">
      <c r="A1870" t="s">
        <v>1803</v>
      </c>
      <c r="B1870" t="s">
        <v>66</v>
      </c>
      <c r="C1870" t="s">
        <v>211</v>
      </c>
      <c r="D1870">
        <v>75</v>
      </c>
      <c r="E1870">
        <v>7.0000000000000007E-2</v>
      </c>
      <c r="F1870" s="1">
        <v>43924</v>
      </c>
      <c r="G1870" t="s">
        <v>63</v>
      </c>
      <c r="H1870" t="s">
        <v>29</v>
      </c>
      <c r="I1870">
        <v>35</v>
      </c>
    </row>
    <row r="1871" spans="1:9" x14ac:dyDescent="0.25">
      <c r="A1871" t="s">
        <v>553</v>
      </c>
      <c r="B1871" t="s">
        <v>39</v>
      </c>
      <c r="C1871" t="s">
        <v>20</v>
      </c>
      <c r="D1871">
        <v>60</v>
      </c>
      <c r="E1871">
        <v>0.13</v>
      </c>
      <c r="F1871" s="1">
        <v>43924</v>
      </c>
      <c r="G1871" t="s">
        <v>72</v>
      </c>
      <c r="H1871" t="s">
        <v>29</v>
      </c>
      <c r="I1871">
        <v>97</v>
      </c>
    </row>
    <row r="1872" spans="1:9" x14ac:dyDescent="0.25">
      <c r="A1872" t="s">
        <v>1804</v>
      </c>
      <c r="B1872" t="s">
        <v>27</v>
      </c>
      <c r="C1872" t="s">
        <v>32</v>
      </c>
      <c r="D1872">
        <v>35</v>
      </c>
      <c r="E1872">
        <v>0.4</v>
      </c>
      <c r="F1872" s="1">
        <v>43924</v>
      </c>
      <c r="G1872" t="s">
        <v>63</v>
      </c>
      <c r="H1872" t="s">
        <v>29</v>
      </c>
      <c r="I1872">
        <v>40</v>
      </c>
    </row>
    <row r="1873" spans="1:9" x14ac:dyDescent="0.25">
      <c r="A1873" t="s">
        <v>1805</v>
      </c>
      <c r="B1873" t="s">
        <v>36</v>
      </c>
      <c r="C1873" t="s">
        <v>115</v>
      </c>
      <c r="D1873">
        <v>34</v>
      </c>
      <c r="E1873">
        <v>0.13</v>
      </c>
      <c r="F1873" s="1">
        <v>43924</v>
      </c>
      <c r="G1873" t="s">
        <v>72</v>
      </c>
      <c r="H1873" t="s">
        <v>29</v>
      </c>
      <c r="I1873">
        <v>247</v>
      </c>
    </row>
    <row r="1874" spans="1:9" x14ac:dyDescent="0.25">
      <c r="A1874" t="s">
        <v>1806</v>
      </c>
      <c r="B1874" t="s">
        <v>27</v>
      </c>
      <c r="C1874" t="s">
        <v>10</v>
      </c>
      <c r="D1874">
        <v>24</v>
      </c>
      <c r="E1874">
        <v>0.08</v>
      </c>
      <c r="F1874" s="1">
        <v>43924</v>
      </c>
      <c r="G1874" t="s">
        <v>74</v>
      </c>
      <c r="H1874" t="s">
        <v>29</v>
      </c>
      <c r="I1874">
        <v>80</v>
      </c>
    </row>
    <row r="1875" spans="1:9" x14ac:dyDescent="0.25">
      <c r="A1875" t="s">
        <v>1806</v>
      </c>
      <c r="B1875" t="s">
        <v>27</v>
      </c>
      <c r="C1875" t="s">
        <v>10</v>
      </c>
      <c r="D1875">
        <v>19</v>
      </c>
      <c r="F1875" s="1">
        <v>43924</v>
      </c>
      <c r="G1875" t="s">
        <v>74</v>
      </c>
      <c r="H1875" t="s">
        <v>29</v>
      </c>
      <c r="I1875">
        <v>80</v>
      </c>
    </row>
    <row r="1876" spans="1:9" x14ac:dyDescent="0.25">
      <c r="A1876" t="s">
        <v>1807</v>
      </c>
      <c r="B1876" t="s">
        <v>144</v>
      </c>
      <c r="C1876" t="s">
        <v>43</v>
      </c>
      <c r="D1876">
        <v>18</v>
      </c>
      <c r="E1876">
        <v>0.25</v>
      </c>
      <c r="F1876" s="1">
        <v>43924</v>
      </c>
      <c r="G1876" t="s">
        <v>21</v>
      </c>
      <c r="H1876" t="s">
        <v>109</v>
      </c>
      <c r="I1876">
        <v>24</v>
      </c>
    </row>
    <row r="1877" spans="1:9" x14ac:dyDescent="0.25">
      <c r="A1877" t="s">
        <v>1808</v>
      </c>
      <c r="B1877" t="s">
        <v>69</v>
      </c>
      <c r="C1877" t="s">
        <v>43</v>
      </c>
      <c r="D1877">
        <v>17</v>
      </c>
      <c r="F1877" s="1">
        <v>43924</v>
      </c>
      <c r="G1877" t="s">
        <v>21</v>
      </c>
      <c r="H1877" t="s">
        <v>29</v>
      </c>
      <c r="I1877">
        <v>14</v>
      </c>
    </row>
    <row r="1878" spans="1:9" x14ac:dyDescent="0.25">
      <c r="A1878" t="s">
        <v>1809</v>
      </c>
      <c r="B1878" t="s">
        <v>27</v>
      </c>
      <c r="C1878" t="s">
        <v>10</v>
      </c>
      <c r="D1878">
        <v>14</v>
      </c>
      <c r="E1878">
        <v>0.05</v>
      </c>
      <c r="F1878" s="1">
        <v>43924</v>
      </c>
      <c r="G1878" t="s">
        <v>16</v>
      </c>
      <c r="H1878" t="s">
        <v>29</v>
      </c>
    </row>
    <row r="1879" spans="1:9" x14ac:dyDescent="0.25">
      <c r="A1879" t="s">
        <v>1810</v>
      </c>
      <c r="B1879" t="s">
        <v>213</v>
      </c>
      <c r="C1879" t="s">
        <v>20</v>
      </c>
      <c r="D1879">
        <v>12</v>
      </c>
      <c r="F1879" s="1">
        <v>43924</v>
      </c>
      <c r="G1879" t="s">
        <v>21</v>
      </c>
      <c r="H1879" t="s">
        <v>29</v>
      </c>
      <c r="I1879">
        <v>4</v>
      </c>
    </row>
    <row r="1880" spans="1:9" x14ac:dyDescent="0.25">
      <c r="A1880" t="s">
        <v>1811</v>
      </c>
      <c r="B1880" t="s">
        <v>132</v>
      </c>
      <c r="C1880" t="s">
        <v>101</v>
      </c>
      <c r="D1880">
        <v>10</v>
      </c>
      <c r="E1880">
        <v>0.25</v>
      </c>
      <c r="F1880" s="1">
        <v>43924</v>
      </c>
      <c r="G1880" t="s">
        <v>16</v>
      </c>
      <c r="H1880" t="s">
        <v>29</v>
      </c>
    </row>
    <row r="1881" spans="1:9" x14ac:dyDescent="0.25">
      <c r="A1881" t="s">
        <v>1812</v>
      </c>
      <c r="B1881" t="s">
        <v>648</v>
      </c>
      <c r="C1881" t="s">
        <v>10</v>
      </c>
      <c r="D1881">
        <v>5</v>
      </c>
      <c r="E1881">
        <v>0.2</v>
      </c>
      <c r="F1881" s="1">
        <v>43924</v>
      </c>
      <c r="G1881" t="s">
        <v>16</v>
      </c>
      <c r="H1881" t="s">
        <v>29</v>
      </c>
    </row>
    <row r="1882" spans="1:9" x14ac:dyDescent="0.25">
      <c r="A1882" t="s">
        <v>1813</v>
      </c>
      <c r="B1882" t="s">
        <v>66</v>
      </c>
      <c r="C1882" t="s">
        <v>53</v>
      </c>
      <c r="F1882" s="1">
        <v>43924</v>
      </c>
      <c r="G1882" t="s">
        <v>21</v>
      </c>
      <c r="H1882" t="s">
        <v>29</v>
      </c>
      <c r="I1882">
        <v>16</v>
      </c>
    </row>
    <row r="1883" spans="1:9" x14ac:dyDescent="0.25">
      <c r="A1883" t="s">
        <v>1814</v>
      </c>
      <c r="B1883" t="s">
        <v>36</v>
      </c>
      <c r="C1883" t="s">
        <v>50</v>
      </c>
      <c r="F1883" s="1">
        <v>43924</v>
      </c>
      <c r="G1883" t="s">
        <v>63</v>
      </c>
      <c r="H1883" t="s">
        <v>29</v>
      </c>
      <c r="I1883">
        <v>64</v>
      </c>
    </row>
    <row r="1884" spans="1:9" x14ac:dyDescent="0.25">
      <c r="A1884" t="s">
        <v>1815</v>
      </c>
      <c r="B1884" t="s">
        <v>1816</v>
      </c>
      <c r="C1884" t="s">
        <v>101</v>
      </c>
      <c r="F1884" s="1">
        <v>43924</v>
      </c>
      <c r="G1884" t="s">
        <v>63</v>
      </c>
      <c r="H1884" t="s">
        <v>1817</v>
      </c>
      <c r="I1884">
        <v>41</v>
      </c>
    </row>
    <row r="1885" spans="1:9" x14ac:dyDescent="0.25">
      <c r="A1885" t="s">
        <v>1818</v>
      </c>
      <c r="B1885" t="s">
        <v>36</v>
      </c>
      <c r="C1885" t="s">
        <v>50</v>
      </c>
      <c r="F1885" s="1">
        <v>43924</v>
      </c>
      <c r="G1885" t="s">
        <v>21</v>
      </c>
      <c r="H1885" t="s">
        <v>29</v>
      </c>
      <c r="I1885">
        <v>7</v>
      </c>
    </row>
    <row r="1886" spans="1:9" x14ac:dyDescent="0.25">
      <c r="A1886" t="s">
        <v>1819</v>
      </c>
      <c r="B1886" t="s">
        <v>27</v>
      </c>
      <c r="C1886" t="s">
        <v>488</v>
      </c>
      <c r="F1886" s="1">
        <v>43924</v>
      </c>
      <c r="G1886" t="s">
        <v>63</v>
      </c>
      <c r="H1886" t="s">
        <v>29</v>
      </c>
      <c r="I1886">
        <v>28</v>
      </c>
    </row>
    <row r="1887" spans="1:9" x14ac:dyDescent="0.25">
      <c r="A1887" t="s">
        <v>910</v>
      </c>
      <c r="B1887" t="s">
        <v>27</v>
      </c>
      <c r="C1887" t="s">
        <v>60</v>
      </c>
      <c r="E1887">
        <v>0.5</v>
      </c>
      <c r="F1887" s="1">
        <v>43924</v>
      </c>
      <c r="G1887" t="s">
        <v>33</v>
      </c>
      <c r="H1887" t="s">
        <v>29</v>
      </c>
      <c r="I1887">
        <v>117</v>
      </c>
    </row>
    <row r="1888" spans="1:9" x14ac:dyDescent="0.25">
      <c r="A1888" t="s">
        <v>713</v>
      </c>
      <c r="B1888" t="s">
        <v>714</v>
      </c>
      <c r="C1888" t="s">
        <v>71</v>
      </c>
      <c r="D1888">
        <v>700</v>
      </c>
      <c r="E1888">
        <v>0.35</v>
      </c>
      <c r="F1888" s="1">
        <v>43923</v>
      </c>
      <c r="G1888" t="s">
        <v>11</v>
      </c>
      <c r="H1888" t="s">
        <v>29</v>
      </c>
      <c r="I1888">
        <v>114</v>
      </c>
    </row>
    <row r="1889" spans="1:9" x14ac:dyDescent="0.25">
      <c r="A1889" t="s">
        <v>1421</v>
      </c>
      <c r="B1889" t="s">
        <v>36</v>
      </c>
      <c r="C1889" t="s">
        <v>151</v>
      </c>
      <c r="D1889">
        <v>240</v>
      </c>
      <c r="E1889">
        <v>0.03</v>
      </c>
      <c r="F1889" s="1">
        <v>43923</v>
      </c>
      <c r="G1889" t="s">
        <v>72</v>
      </c>
      <c r="H1889" t="s">
        <v>29</v>
      </c>
      <c r="I1889">
        <v>1200</v>
      </c>
    </row>
    <row r="1890" spans="1:9" x14ac:dyDescent="0.25">
      <c r="A1890" t="s">
        <v>1226</v>
      </c>
      <c r="B1890" t="s">
        <v>144</v>
      </c>
      <c r="C1890" t="s">
        <v>41</v>
      </c>
      <c r="D1890">
        <v>196</v>
      </c>
      <c r="E1890">
        <v>0.54</v>
      </c>
      <c r="F1890" s="1">
        <v>43923</v>
      </c>
      <c r="G1890" t="s">
        <v>33</v>
      </c>
      <c r="H1890" t="s">
        <v>109</v>
      </c>
      <c r="I1890">
        <v>112</v>
      </c>
    </row>
    <row r="1891" spans="1:9" x14ac:dyDescent="0.25">
      <c r="A1891" t="s">
        <v>1820</v>
      </c>
      <c r="B1891" t="s">
        <v>27</v>
      </c>
      <c r="C1891" t="s">
        <v>71</v>
      </c>
      <c r="D1891">
        <v>154</v>
      </c>
      <c r="E1891">
        <v>0.22</v>
      </c>
      <c r="F1891" s="1">
        <v>43923</v>
      </c>
      <c r="G1891" t="s">
        <v>74</v>
      </c>
      <c r="H1891" t="s">
        <v>29</v>
      </c>
      <c r="I1891">
        <v>549</v>
      </c>
    </row>
    <row r="1892" spans="1:9" x14ac:dyDescent="0.25">
      <c r="A1892" t="s">
        <v>1821</v>
      </c>
      <c r="B1892" t="s">
        <v>362</v>
      </c>
      <c r="C1892" t="s">
        <v>71</v>
      </c>
      <c r="D1892">
        <v>100</v>
      </c>
      <c r="E1892">
        <v>0.25</v>
      </c>
      <c r="F1892" s="1">
        <v>43923</v>
      </c>
      <c r="G1892" t="s">
        <v>72</v>
      </c>
      <c r="H1892" t="s">
        <v>127</v>
      </c>
      <c r="I1892">
        <v>109</v>
      </c>
    </row>
    <row r="1893" spans="1:9" x14ac:dyDescent="0.25">
      <c r="A1893" t="s">
        <v>403</v>
      </c>
      <c r="B1893" t="s">
        <v>9</v>
      </c>
      <c r="C1893" t="s">
        <v>94</v>
      </c>
      <c r="D1893">
        <v>100</v>
      </c>
      <c r="F1893" s="1">
        <v>43923</v>
      </c>
      <c r="G1893" t="s">
        <v>63</v>
      </c>
      <c r="H1893" t="s">
        <v>12</v>
      </c>
      <c r="I1893">
        <v>167</v>
      </c>
    </row>
    <row r="1894" spans="1:9" x14ac:dyDescent="0.25">
      <c r="A1894" t="s">
        <v>1822</v>
      </c>
      <c r="B1894" t="s">
        <v>27</v>
      </c>
      <c r="C1894" t="s">
        <v>60</v>
      </c>
      <c r="D1894">
        <v>90</v>
      </c>
      <c r="E1894">
        <v>0.2</v>
      </c>
      <c r="F1894" s="1">
        <v>43923</v>
      </c>
      <c r="G1894" t="s">
        <v>72</v>
      </c>
      <c r="H1894" t="s">
        <v>29</v>
      </c>
      <c r="I1894">
        <v>222</v>
      </c>
    </row>
    <row r="1895" spans="1:9" x14ac:dyDescent="0.25">
      <c r="A1895" t="s">
        <v>1823</v>
      </c>
      <c r="B1895" t="s">
        <v>27</v>
      </c>
      <c r="C1895" t="s">
        <v>20</v>
      </c>
      <c r="D1895">
        <v>70</v>
      </c>
      <c r="E1895">
        <v>0.17</v>
      </c>
      <c r="F1895" s="1">
        <v>43923</v>
      </c>
      <c r="G1895" t="s">
        <v>72</v>
      </c>
      <c r="H1895" t="s">
        <v>29</v>
      </c>
      <c r="I1895">
        <v>253</v>
      </c>
    </row>
    <row r="1896" spans="1:9" x14ac:dyDescent="0.25">
      <c r="A1896" t="s">
        <v>1824</v>
      </c>
      <c r="B1896" t="s">
        <v>36</v>
      </c>
      <c r="C1896" t="s">
        <v>20</v>
      </c>
      <c r="D1896">
        <v>65</v>
      </c>
      <c r="E1896">
        <v>0.3</v>
      </c>
      <c r="F1896" s="1">
        <v>43923</v>
      </c>
      <c r="G1896" t="s">
        <v>63</v>
      </c>
      <c r="H1896" t="s">
        <v>29</v>
      </c>
      <c r="I1896">
        <v>68</v>
      </c>
    </row>
    <row r="1897" spans="1:9" x14ac:dyDescent="0.25">
      <c r="A1897" t="s">
        <v>1020</v>
      </c>
      <c r="B1897" t="s">
        <v>27</v>
      </c>
      <c r="C1897" t="s">
        <v>91</v>
      </c>
      <c r="D1897">
        <v>60</v>
      </c>
      <c r="F1897" s="1">
        <v>43923</v>
      </c>
      <c r="G1897" t="s">
        <v>63</v>
      </c>
      <c r="H1897" t="s">
        <v>29</v>
      </c>
      <c r="I1897">
        <v>152</v>
      </c>
    </row>
    <row r="1898" spans="1:9" x14ac:dyDescent="0.25">
      <c r="A1898" t="s">
        <v>1025</v>
      </c>
      <c r="B1898" t="s">
        <v>39</v>
      </c>
      <c r="C1898" t="s">
        <v>50</v>
      </c>
      <c r="D1898">
        <v>59</v>
      </c>
      <c r="E1898">
        <v>0.25</v>
      </c>
      <c r="F1898" s="1">
        <v>43923</v>
      </c>
      <c r="G1898" t="s">
        <v>44</v>
      </c>
      <c r="H1898" t="s">
        <v>29</v>
      </c>
      <c r="I1898">
        <v>65</v>
      </c>
    </row>
    <row r="1899" spans="1:9" x14ac:dyDescent="0.25">
      <c r="A1899" t="s">
        <v>1825</v>
      </c>
      <c r="B1899" t="s">
        <v>301</v>
      </c>
      <c r="C1899" t="s">
        <v>94</v>
      </c>
      <c r="D1899">
        <v>40</v>
      </c>
      <c r="F1899" s="1">
        <v>43923</v>
      </c>
      <c r="G1899" t="s">
        <v>33</v>
      </c>
      <c r="H1899" t="s">
        <v>17</v>
      </c>
      <c r="I1899">
        <v>122</v>
      </c>
    </row>
    <row r="1900" spans="1:9" x14ac:dyDescent="0.25">
      <c r="A1900" t="s">
        <v>1826</v>
      </c>
      <c r="B1900" t="s">
        <v>39</v>
      </c>
      <c r="C1900" t="s">
        <v>488</v>
      </c>
      <c r="D1900">
        <v>39</v>
      </c>
      <c r="E1900">
        <v>0.2</v>
      </c>
      <c r="F1900" s="1">
        <v>43923</v>
      </c>
      <c r="G1900" t="s">
        <v>217</v>
      </c>
      <c r="H1900" t="s">
        <v>29</v>
      </c>
      <c r="I1900">
        <v>118</v>
      </c>
    </row>
    <row r="1901" spans="1:9" x14ac:dyDescent="0.25">
      <c r="A1901" t="s">
        <v>1827</v>
      </c>
      <c r="B1901" t="s">
        <v>36</v>
      </c>
      <c r="C1901" t="s">
        <v>15</v>
      </c>
      <c r="D1901">
        <v>35</v>
      </c>
      <c r="F1901" s="1">
        <v>43923</v>
      </c>
      <c r="G1901" t="s">
        <v>33</v>
      </c>
      <c r="H1901" t="s">
        <v>29</v>
      </c>
      <c r="I1901">
        <v>102</v>
      </c>
    </row>
    <row r="1902" spans="1:9" x14ac:dyDescent="0.25">
      <c r="A1902" t="s">
        <v>1828</v>
      </c>
      <c r="B1902" t="s">
        <v>36</v>
      </c>
      <c r="C1902" t="s">
        <v>50</v>
      </c>
      <c r="D1902">
        <v>35</v>
      </c>
      <c r="E1902">
        <v>0.19</v>
      </c>
      <c r="F1902" s="1">
        <v>43923</v>
      </c>
      <c r="G1902" t="s">
        <v>74</v>
      </c>
      <c r="H1902" t="s">
        <v>29</v>
      </c>
      <c r="I1902">
        <v>114</v>
      </c>
    </row>
    <row r="1903" spans="1:9" x14ac:dyDescent="0.25">
      <c r="A1903" t="s">
        <v>1829</v>
      </c>
      <c r="B1903" t="s">
        <v>46</v>
      </c>
      <c r="C1903" t="s">
        <v>10</v>
      </c>
      <c r="D1903">
        <v>30</v>
      </c>
      <c r="F1903" s="1">
        <v>43923</v>
      </c>
      <c r="G1903" t="s">
        <v>72</v>
      </c>
      <c r="H1903" t="s">
        <v>29</v>
      </c>
      <c r="I1903">
        <v>50</v>
      </c>
    </row>
    <row r="1904" spans="1:9" x14ac:dyDescent="0.25">
      <c r="A1904" t="s">
        <v>1830</v>
      </c>
      <c r="B1904" t="s">
        <v>36</v>
      </c>
      <c r="C1904" t="s">
        <v>115</v>
      </c>
      <c r="D1904">
        <v>30</v>
      </c>
      <c r="E1904">
        <v>0.15</v>
      </c>
      <c r="F1904" s="1">
        <v>43923</v>
      </c>
      <c r="G1904" t="s">
        <v>16</v>
      </c>
      <c r="H1904" t="s">
        <v>29</v>
      </c>
      <c r="I1904">
        <v>151</v>
      </c>
    </row>
    <row r="1905" spans="1:9" x14ac:dyDescent="0.25">
      <c r="A1905" t="s">
        <v>1831</v>
      </c>
      <c r="B1905" t="s">
        <v>36</v>
      </c>
      <c r="C1905" t="s">
        <v>50</v>
      </c>
      <c r="D1905">
        <v>26</v>
      </c>
      <c r="F1905" s="1">
        <v>43923</v>
      </c>
      <c r="G1905" t="s">
        <v>63</v>
      </c>
      <c r="H1905" t="s">
        <v>29</v>
      </c>
      <c r="I1905">
        <v>40</v>
      </c>
    </row>
    <row r="1906" spans="1:9" x14ac:dyDescent="0.25">
      <c r="A1906" t="s">
        <v>1832</v>
      </c>
      <c r="B1906" t="s">
        <v>27</v>
      </c>
      <c r="C1906" t="s">
        <v>15</v>
      </c>
      <c r="D1906">
        <v>23</v>
      </c>
      <c r="E1906">
        <v>7.0000000000000007E-2</v>
      </c>
      <c r="F1906" s="1">
        <v>43923</v>
      </c>
      <c r="G1906" t="s">
        <v>63</v>
      </c>
      <c r="H1906" t="s">
        <v>29</v>
      </c>
      <c r="I1906">
        <v>16</v>
      </c>
    </row>
    <row r="1907" spans="1:9" x14ac:dyDescent="0.25">
      <c r="A1907" t="s">
        <v>1833</v>
      </c>
      <c r="B1907" t="s">
        <v>49</v>
      </c>
      <c r="C1907" t="s">
        <v>25</v>
      </c>
      <c r="D1907">
        <v>7</v>
      </c>
      <c r="E1907">
        <v>7.0000000000000007E-2</v>
      </c>
      <c r="F1907" s="1">
        <v>43923</v>
      </c>
      <c r="G1907" t="s">
        <v>16</v>
      </c>
      <c r="H1907" t="s">
        <v>29</v>
      </c>
      <c r="I1907">
        <v>2</v>
      </c>
    </row>
    <row r="1908" spans="1:9" x14ac:dyDescent="0.25">
      <c r="A1908" t="s">
        <v>1834</v>
      </c>
      <c r="B1908" t="s">
        <v>14</v>
      </c>
      <c r="C1908" t="s">
        <v>32</v>
      </c>
      <c r="D1908">
        <v>6</v>
      </c>
      <c r="E1908">
        <v>0.06</v>
      </c>
      <c r="F1908" s="1">
        <v>43923</v>
      </c>
      <c r="G1908" t="s">
        <v>16</v>
      </c>
      <c r="H1908" t="s">
        <v>17</v>
      </c>
      <c r="I1908">
        <v>8</v>
      </c>
    </row>
    <row r="1909" spans="1:9" x14ac:dyDescent="0.25">
      <c r="A1909" t="s">
        <v>1835</v>
      </c>
      <c r="B1909" t="s">
        <v>213</v>
      </c>
      <c r="C1909" t="s">
        <v>41</v>
      </c>
      <c r="D1909">
        <v>5</v>
      </c>
      <c r="E1909">
        <v>7.0000000000000007E-2</v>
      </c>
      <c r="F1909" s="1">
        <v>43923</v>
      </c>
      <c r="G1909" t="s">
        <v>21</v>
      </c>
      <c r="H1909" t="s">
        <v>29</v>
      </c>
      <c r="I1909">
        <v>6</v>
      </c>
    </row>
    <row r="1910" spans="1:9" x14ac:dyDescent="0.25">
      <c r="A1910" t="s">
        <v>1836</v>
      </c>
      <c r="B1910" t="s">
        <v>129</v>
      </c>
      <c r="C1910" t="s">
        <v>60</v>
      </c>
      <c r="E1910">
        <v>0.5</v>
      </c>
      <c r="F1910" s="1">
        <v>43923</v>
      </c>
      <c r="G1910" t="s">
        <v>16</v>
      </c>
      <c r="H1910" t="s">
        <v>29</v>
      </c>
    </row>
    <row r="1911" spans="1:9" x14ac:dyDescent="0.25">
      <c r="A1911" t="s">
        <v>1837</v>
      </c>
      <c r="B1911" t="s">
        <v>14</v>
      </c>
      <c r="C1911" t="s">
        <v>20</v>
      </c>
      <c r="F1911" s="1">
        <v>43923</v>
      </c>
      <c r="G1911" t="s">
        <v>217</v>
      </c>
      <c r="H1911" t="s">
        <v>17</v>
      </c>
      <c r="I1911">
        <v>102</v>
      </c>
    </row>
    <row r="1912" spans="1:9" x14ac:dyDescent="0.25">
      <c r="A1912" t="s">
        <v>1191</v>
      </c>
      <c r="B1912" t="s">
        <v>36</v>
      </c>
      <c r="C1912" t="s">
        <v>20</v>
      </c>
      <c r="F1912" s="1">
        <v>43923</v>
      </c>
      <c r="G1912" t="s">
        <v>33</v>
      </c>
      <c r="H1912" t="s">
        <v>29</v>
      </c>
      <c r="I1912">
        <v>70</v>
      </c>
    </row>
    <row r="1913" spans="1:9" x14ac:dyDescent="0.25">
      <c r="A1913" t="s">
        <v>1838</v>
      </c>
      <c r="B1913" t="s">
        <v>520</v>
      </c>
      <c r="C1913" t="s">
        <v>20</v>
      </c>
      <c r="E1913">
        <v>1</v>
      </c>
      <c r="F1913" s="1">
        <v>43923</v>
      </c>
      <c r="G1913" t="s">
        <v>16</v>
      </c>
      <c r="H1913" t="s">
        <v>1197</v>
      </c>
    </row>
    <row r="1914" spans="1:9" x14ac:dyDescent="0.25">
      <c r="A1914" t="s">
        <v>460</v>
      </c>
      <c r="B1914" t="s">
        <v>27</v>
      </c>
      <c r="C1914" t="s">
        <v>62</v>
      </c>
      <c r="F1914" s="1">
        <v>43923</v>
      </c>
      <c r="G1914" t="s">
        <v>16</v>
      </c>
      <c r="H1914" t="s">
        <v>29</v>
      </c>
    </row>
    <row r="1915" spans="1:9" x14ac:dyDescent="0.25">
      <c r="A1915" t="s">
        <v>1839</v>
      </c>
      <c r="B1915" t="s">
        <v>36</v>
      </c>
      <c r="C1915" t="s">
        <v>37</v>
      </c>
      <c r="D1915">
        <v>200</v>
      </c>
      <c r="F1915" s="1">
        <v>43922</v>
      </c>
      <c r="G1915" t="s">
        <v>63</v>
      </c>
      <c r="H1915" t="s">
        <v>29</v>
      </c>
      <c r="I1915">
        <v>48</v>
      </c>
    </row>
    <row r="1916" spans="1:9" x14ac:dyDescent="0.25">
      <c r="A1916" t="s">
        <v>1840</v>
      </c>
      <c r="B1916" t="s">
        <v>1841</v>
      </c>
      <c r="C1916" t="s">
        <v>101</v>
      </c>
      <c r="D1916">
        <v>200</v>
      </c>
      <c r="E1916">
        <v>0.33</v>
      </c>
      <c r="F1916" s="1">
        <v>43922</v>
      </c>
      <c r="G1916" t="s">
        <v>16</v>
      </c>
      <c r="H1916" t="s">
        <v>1842</v>
      </c>
    </row>
    <row r="1917" spans="1:9" x14ac:dyDescent="0.25">
      <c r="A1917" t="s">
        <v>1843</v>
      </c>
      <c r="B1917" t="s">
        <v>69</v>
      </c>
      <c r="C1917" t="s">
        <v>43</v>
      </c>
      <c r="D1917">
        <v>100</v>
      </c>
      <c r="E1917">
        <v>0.2</v>
      </c>
      <c r="F1917" s="1">
        <v>43922</v>
      </c>
      <c r="G1917" t="s">
        <v>63</v>
      </c>
      <c r="H1917" t="s">
        <v>29</v>
      </c>
      <c r="I1917">
        <v>75</v>
      </c>
    </row>
    <row r="1918" spans="1:9" x14ac:dyDescent="0.25">
      <c r="A1918" t="s">
        <v>1844</v>
      </c>
      <c r="B1918" t="s">
        <v>402</v>
      </c>
      <c r="C1918" t="s">
        <v>15</v>
      </c>
      <c r="D1918">
        <v>52</v>
      </c>
      <c r="E1918">
        <v>0.12</v>
      </c>
      <c r="F1918" s="1">
        <v>43922</v>
      </c>
      <c r="G1918" t="s">
        <v>72</v>
      </c>
      <c r="H1918" t="s">
        <v>29</v>
      </c>
      <c r="I1918">
        <v>159</v>
      </c>
    </row>
    <row r="1919" spans="1:9" x14ac:dyDescent="0.25">
      <c r="A1919" t="s">
        <v>1845</v>
      </c>
      <c r="B1919" t="s">
        <v>126</v>
      </c>
      <c r="C1919" t="s">
        <v>10</v>
      </c>
      <c r="D1919">
        <v>51</v>
      </c>
      <c r="E1919">
        <v>0.25</v>
      </c>
      <c r="F1919" s="1">
        <v>43922</v>
      </c>
      <c r="G1919" t="s">
        <v>21</v>
      </c>
      <c r="H1919" t="s">
        <v>127</v>
      </c>
      <c r="I1919">
        <v>8.5</v>
      </c>
    </row>
    <row r="1920" spans="1:9" x14ac:dyDescent="0.25">
      <c r="A1920" t="s">
        <v>1846</v>
      </c>
      <c r="B1920" t="s">
        <v>36</v>
      </c>
      <c r="C1920" t="s">
        <v>32</v>
      </c>
      <c r="D1920">
        <v>50</v>
      </c>
      <c r="E1920">
        <v>0.2</v>
      </c>
      <c r="F1920" s="1">
        <v>43922</v>
      </c>
      <c r="G1920" t="s">
        <v>33</v>
      </c>
      <c r="H1920" t="s">
        <v>29</v>
      </c>
      <c r="I1920">
        <v>190</v>
      </c>
    </row>
    <row r="1921" spans="1:9" x14ac:dyDescent="0.25">
      <c r="A1921" t="s">
        <v>1847</v>
      </c>
      <c r="B1921" t="s">
        <v>36</v>
      </c>
      <c r="C1921" t="s">
        <v>488</v>
      </c>
      <c r="D1921">
        <v>46</v>
      </c>
      <c r="E1921">
        <v>0.13</v>
      </c>
      <c r="F1921" s="1">
        <v>43922</v>
      </c>
      <c r="G1921" t="s">
        <v>33</v>
      </c>
      <c r="H1921" t="s">
        <v>29</v>
      </c>
      <c r="I1921">
        <v>52</v>
      </c>
    </row>
    <row r="1922" spans="1:9" x14ac:dyDescent="0.25">
      <c r="A1922" t="s">
        <v>1848</v>
      </c>
      <c r="B1922" t="s">
        <v>169</v>
      </c>
      <c r="C1922" t="s">
        <v>32</v>
      </c>
      <c r="D1922">
        <v>45</v>
      </c>
      <c r="E1922">
        <v>0.09</v>
      </c>
      <c r="F1922" s="1">
        <v>43922</v>
      </c>
      <c r="G1922" t="s">
        <v>16</v>
      </c>
      <c r="H1922" t="s">
        <v>17</v>
      </c>
      <c r="I1922">
        <v>143</v>
      </c>
    </row>
    <row r="1923" spans="1:9" x14ac:dyDescent="0.25">
      <c r="A1923" t="s">
        <v>1849</v>
      </c>
      <c r="B1923" t="s">
        <v>889</v>
      </c>
      <c r="C1923" t="s">
        <v>94</v>
      </c>
      <c r="D1923">
        <v>28</v>
      </c>
      <c r="E1923">
        <v>0.37</v>
      </c>
      <c r="F1923" s="1">
        <v>43922</v>
      </c>
      <c r="G1923" t="s">
        <v>16</v>
      </c>
      <c r="H1923" t="s">
        <v>29</v>
      </c>
    </row>
    <row r="1924" spans="1:9" x14ac:dyDescent="0.25">
      <c r="A1924" t="s">
        <v>432</v>
      </c>
      <c r="B1924" t="s">
        <v>242</v>
      </c>
      <c r="C1924" t="s">
        <v>91</v>
      </c>
      <c r="D1924">
        <v>24</v>
      </c>
      <c r="E1924">
        <v>0.09</v>
      </c>
      <c r="F1924" s="1">
        <v>43922</v>
      </c>
      <c r="G1924" t="s">
        <v>33</v>
      </c>
      <c r="H1924" t="s">
        <v>243</v>
      </c>
      <c r="I1924">
        <v>100</v>
      </c>
    </row>
    <row r="1925" spans="1:9" x14ac:dyDescent="0.25">
      <c r="A1925" t="s">
        <v>1850</v>
      </c>
      <c r="B1925" t="s">
        <v>39</v>
      </c>
      <c r="C1925" t="s">
        <v>15</v>
      </c>
      <c r="D1925">
        <v>20</v>
      </c>
      <c r="E1925">
        <v>0.2</v>
      </c>
      <c r="F1925" s="1">
        <v>43922</v>
      </c>
      <c r="G1925" t="s">
        <v>21</v>
      </c>
      <c r="H1925" t="s">
        <v>29</v>
      </c>
      <c r="I1925">
        <v>16</v>
      </c>
    </row>
    <row r="1926" spans="1:9" x14ac:dyDescent="0.25">
      <c r="A1926" t="s">
        <v>1851</v>
      </c>
      <c r="B1926" t="s">
        <v>100</v>
      </c>
      <c r="C1926" t="s">
        <v>101</v>
      </c>
      <c r="D1926">
        <v>18</v>
      </c>
      <c r="F1926" s="1">
        <v>43922</v>
      </c>
      <c r="G1926" t="s">
        <v>21</v>
      </c>
      <c r="H1926" t="s">
        <v>29</v>
      </c>
      <c r="I1926">
        <v>11</v>
      </c>
    </row>
    <row r="1927" spans="1:9" x14ac:dyDescent="0.25">
      <c r="A1927" t="s">
        <v>1852</v>
      </c>
      <c r="B1927" t="s">
        <v>144</v>
      </c>
      <c r="C1927" t="s">
        <v>32</v>
      </c>
      <c r="D1927">
        <v>17</v>
      </c>
      <c r="E1927">
        <v>0.2</v>
      </c>
      <c r="F1927" s="1">
        <v>43922</v>
      </c>
      <c r="G1927" t="s">
        <v>63</v>
      </c>
      <c r="H1927" t="s">
        <v>109</v>
      </c>
      <c r="I1927">
        <v>50</v>
      </c>
    </row>
    <row r="1928" spans="1:9" x14ac:dyDescent="0.25">
      <c r="A1928" t="s">
        <v>1853</v>
      </c>
      <c r="B1928" t="s">
        <v>49</v>
      </c>
      <c r="C1928" t="s">
        <v>15</v>
      </c>
      <c r="D1928">
        <v>15</v>
      </c>
      <c r="E1928">
        <v>0.25</v>
      </c>
      <c r="F1928" s="1">
        <v>43922</v>
      </c>
      <c r="G1928" t="s">
        <v>33</v>
      </c>
      <c r="H1928" t="s">
        <v>29</v>
      </c>
      <c r="I1928">
        <v>46</v>
      </c>
    </row>
    <row r="1929" spans="1:9" x14ac:dyDescent="0.25">
      <c r="A1929" t="s">
        <v>1854</v>
      </c>
      <c r="B1929" t="s">
        <v>36</v>
      </c>
      <c r="C1929" t="s">
        <v>43</v>
      </c>
      <c r="D1929">
        <v>9</v>
      </c>
      <c r="E1929">
        <v>0.4</v>
      </c>
      <c r="F1929" s="1">
        <v>43922</v>
      </c>
      <c r="G1929" t="s">
        <v>21</v>
      </c>
      <c r="H1929" t="s">
        <v>29</v>
      </c>
      <c r="I1929">
        <v>15</v>
      </c>
    </row>
    <row r="1930" spans="1:9" x14ac:dyDescent="0.25">
      <c r="A1930" t="s">
        <v>1855</v>
      </c>
      <c r="B1930" t="s">
        <v>69</v>
      </c>
      <c r="C1930" t="s">
        <v>32</v>
      </c>
      <c r="F1930" s="1">
        <v>43922</v>
      </c>
      <c r="G1930" t="s">
        <v>16</v>
      </c>
      <c r="H1930" t="s">
        <v>29</v>
      </c>
    </row>
    <row r="1931" spans="1:9" x14ac:dyDescent="0.25">
      <c r="A1931" t="s">
        <v>1856</v>
      </c>
      <c r="B1931" t="s">
        <v>69</v>
      </c>
      <c r="C1931" t="s">
        <v>20</v>
      </c>
      <c r="F1931" s="1">
        <v>43922</v>
      </c>
      <c r="G1931" t="s">
        <v>72</v>
      </c>
      <c r="H1931" t="s">
        <v>29</v>
      </c>
      <c r="I1931">
        <v>197</v>
      </c>
    </row>
    <row r="1932" spans="1:9" x14ac:dyDescent="0.25">
      <c r="A1932" t="s">
        <v>1857</v>
      </c>
      <c r="B1932" t="s">
        <v>36</v>
      </c>
      <c r="C1932" t="s">
        <v>20</v>
      </c>
      <c r="E1932">
        <v>0.5</v>
      </c>
      <c r="F1932" s="1">
        <v>43922</v>
      </c>
      <c r="G1932" t="s">
        <v>33</v>
      </c>
      <c r="H1932" t="s">
        <v>29</v>
      </c>
      <c r="I1932">
        <v>62</v>
      </c>
    </row>
    <row r="1933" spans="1:9" x14ac:dyDescent="0.25">
      <c r="A1933" t="s">
        <v>1858</v>
      </c>
      <c r="B1933" t="s">
        <v>1859</v>
      </c>
      <c r="C1933" t="s">
        <v>151</v>
      </c>
      <c r="F1933" s="1">
        <v>43922</v>
      </c>
      <c r="G1933" t="s">
        <v>33</v>
      </c>
      <c r="H1933" t="s">
        <v>29</v>
      </c>
      <c r="I1933">
        <v>46</v>
      </c>
    </row>
    <row r="1934" spans="1:9" x14ac:dyDescent="0.25">
      <c r="A1934" t="s">
        <v>1860</v>
      </c>
      <c r="B1934" t="s">
        <v>27</v>
      </c>
      <c r="C1934" t="s">
        <v>15</v>
      </c>
      <c r="E1934">
        <v>0.6</v>
      </c>
      <c r="F1934" s="1">
        <v>43922</v>
      </c>
      <c r="G1934" t="s">
        <v>33</v>
      </c>
      <c r="H1934" t="s">
        <v>29</v>
      </c>
      <c r="I1934">
        <v>81</v>
      </c>
    </row>
    <row r="1935" spans="1:9" x14ac:dyDescent="0.25">
      <c r="A1935" t="s">
        <v>1861</v>
      </c>
      <c r="B1935" t="s">
        <v>46</v>
      </c>
      <c r="C1935" t="s">
        <v>101</v>
      </c>
      <c r="E1935">
        <v>0.5</v>
      </c>
      <c r="F1935" s="1">
        <v>43922</v>
      </c>
      <c r="G1935" t="s">
        <v>63</v>
      </c>
      <c r="H1935" t="s">
        <v>29</v>
      </c>
      <c r="I1935">
        <v>33</v>
      </c>
    </row>
    <row r="1936" spans="1:9" x14ac:dyDescent="0.25">
      <c r="A1936" t="s">
        <v>1862</v>
      </c>
      <c r="B1936" t="s">
        <v>36</v>
      </c>
      <c r="C1936" t="s">
        <v>211</v>
      </c>
      <c r="D1936">
        <v>349</v>
      </c>
      <c r="E1936">
        <v>0.18</v>
      </c>
      <c r="F1936" s="1">
        <v>43921</v>
      </c>
      <c r="G1936" t="s">
        <v>72</v>
      </c>
      <c r="H1936" t="s">
        <v>29</v>
      </c>
      <c r="I1936">
        <v>227</v>
      </c>
    </row>
    <row r="1937" spans="1:9" x14ac:dyDescent="0.25">
      <c r="A1937" t="s">
        <v>1863</v>
      </c>
      <c r="B1937" t="s">
        <v>213</v>
      </c>
      <c r="C1937" t="s">
        <v>15</v>
      </c>
      <c r="D1937">
        <v>210</v>
      </c>
      <c r="E1937">
        <v>0.3</v>
      </c>
      <c r="F1937" s="1">
        <v>43921</v>
      </c>
      <c r="G1937" t="s">
        <v>33</v>
      </c>
      <c r="H1937" t="s">
        <v>29</v>
      </c>
      <c r="I1937">
        <v>89</v>
      </c>
    </row>
    <row r="1938" spans="1:9" x14ac:dyDescent="0.25">
      <c r="A1938" t="s">
        <v>1864</v>
      </c>
      <c r="B1938" t="s">
        <v>49</v>
      </c>
      <c r="C1938" t="s">
        <v>37</v>
      </c>
      <c r="D1938">
        <v>194</v>
      </c>
      <c r="E1938">
        <v>0.41</v>
      </c>
      <c r="F1938" s="1">
        <v>43921</v>
      </c>
      <c r="G1938" t="s">
        <v>224</v>
      </c>
      <c r="H1938" t="s">
        <v>29</v>
      </c>
      <c r="I1938">
        <v>310</v>
      </c>
    </row>
    <row r="1939" spans="1:9" x14ac:dyDescent="0.25">
      <c r="A1939" t="s">
        <v>1865</v>
      </c>
      <c r="B1939" t="s">
        <v>36</v>
      </c>
      <c r="C1939" t="s">
        <v>94</v>
      </c>
      <c r="D1939">
        <v>108</v>
      </c>
      <c r="E1939">
        <v>0.3</v>
      </c>
      <c r="F1939" s="1">
        <v>43921</v>
      </c>
      <c r="G1939" t="s">
        <v>74</v>
      </c>
      <c r="H1939" t="s">
        <v>29</v>
      </c>
      <c r="I1939">
        <v>467</v>
      </c>
    </row>
    <row r="1940" spans="1:9" x14ac:dyDescent="0.25">
      <c r="A1940" t="s">
        <v>1866</v>
      </c>
      <c r="B1940" t="s">
        <v>66</v>
      </c>
      <c r="C1940" t="s">
        <v>211</v>
      </c>
      <c r="D1940">
        <v>65</v>
      </c>
      <c r="E1940">
        <v>0.37</v>
      </c>
      <c r="F1940" s="1">
        <v>43921</v>
      </c>
      <c r="G1940" t="s">
        <v>72</v>
      </c>
      <c r="H1940" t="s">
        <v>29</v>
      </c>
      <c r="I1940">
        <v>69</v>
      </c>
    </row>
    <row r="1941" spans="1:9" x14ac:dyDescent="0.25">
      <c r="A1941" t="s">
        <v>1867</v>
      </c>
      <c r="B1941" t="s">
        <v>463</v>
      </c>
      <c r="C1941" t="s">
        <v>60</v>
      </c>
      <c r="D1941">
        <v>50</v>
      </c>
      <c r="E1941">
        <v>0.25</v>
      </c>
      <c r="F1941" s="1">
        <v>43921</v>
      </c>
      <c r="G1941" t="s">
        <v>44</v>
      </c>
      <c r="H1941" t="s">
        <v>29</v>
      </c>
    </row>
    <row r="1942" spans="1:9" x14ac:dyDescent="0.25">
      <c r="A1942" t="s">
        <v>1868</v>
      </c>
      <c r="B1942" t="s">
        <v>648</v>
      </c>
      <c r="C1942" t="s">
        <v>15</v>
      </c>
      <c r="D1942">
        <v>40</v>
      </c>
      <c r="F1942" s="1">
        <v>43921</v>
      </c>
      <c r="G1942" t="s">
        <v>16</v>
      </c>
      <c r="H1942" t="s">
        <v>29</v>
      </c>
      <c r="I1942">
        <v>55</v>
      </c>
    </row>
    <row r="1943" spans="1:9" x14ac:dyDescent="0.25">
      <c r="A1943" t="s">
        <v>1869</v>
      </c>
      <c r="B1943" t="s">
        <v>36</v>
      </c>
      <c r="C1943" t="s">
        <v>488</v>
      </c>
      <c r="D1943">
        <v>20</v>
      </c>
      <c r="F1943" s="1">
        <v>43921</v>
      </c>
      <c r="G1943" t="s">
        <v>63</v>
      </c>
      <c r="H1943" t="s">
        <v>29</v>
      </c>
      <c r="I1943">
        <v>26</v>
      </c>
    </row>
    <row r="1944" spans="1:9" x14ac:dyDescent="0.25">
      <c r="A1944" t="s">
        <v>1870</v>
      </c>
      <c r="B1944" t="s">
        <v>49</v>
      </c>
      <c r="C1944" t="s">
        <v>71</v>
      </c>
      <c r="D1944">
        <v>17</v>
      </c>
      <c r="E1944">
        <v>0.04</v>
      </c>
      <c r="F1944" s="1">
        <v>43921</v>
      </c>
      <c r="G1944" t="s">
        <v>33</v>
      </c>
      <c r="H1944" t="s">
        <v>29</v>
      </c>
      <c r="I1944">
        <v>91</v>
      </c>
    </row>
    <row r="1945" spans="1:9" x14ac:dyDescent="0.25">
      <c r="A1945" t="s">
        <v>1871</v>
      </c>
      <c r="B1945" t="s">
        <v>463</v>
      </c>
      <c r="C1945" t="s">
        <v>15</v>
      </c>
      <c r="D1945">
        <v>5</v>
      </c>
      <c r="E1945">
        <v>0.14000000000000001</v>
      </c>
      <c r="F1945" s="1">
        <v>43921</v>
      </c>
      <c r="G1945" t="s">
        <v>63</v>
      </c>
      <c r="H1945" t="s">
        <v>29</v>
      </c>
      <c r="I1945">
        <v>26</v>
      </c>
    </row>
    <row r="1946" spans="1:9" x14ac:dyDescent="0.25">
      <c r="A1946" t="s">
        <v>1872</v>
      </c>
      <c r="B1946" t="s">
        <v>36</v>
      </c>
      <c r="C1946" t="s">
        <v>101</v>
      </c>
      <c r="F1946" s="1">
        <v>43921</v>
      </c>
      <c r="G1946" t="s">
        <v>33</v>
      </c>
      <c r="H1946" t="s">
        <v>29</v>
      </c>
      <c r="I1946">
        <v>67</v>
      </c>
    </row>
    <row r="1947" spans="1:9" x14ac:dyDescent="0.25">
      <c r="A1947" t="s">
        <v>1873</v>
      </c>
      <c r="B1947" t="s">
        <v>213</v>
      </c>
      <c r="C1947" t="s">
        <v>15</v>
      </c>
      <c r="F1947" s="1">
        <v>43921</v>
      </c>
      <c r="G1947" t="s">
        <v>202</v>
      </c>
      <c r="H1947" t="s">
        <v>29</v>
      </c>
      <c r="I1947">
        <v>4</v>
      </c>
    </row>
    <row r="1948" spans="1:9" x14ac:dyDescent="0.25">
      <c r="A1948" t="s">
        <v>1443</v>
      </c>
      <c r="B1948" t="s">
        <v>27</v>
      </c>
      <c r="C1948" t="s">
        <v>101</v>
      </c>
      <c r="E1948">
        <v>0.3</v>
      </c>
      <c r="F1948" s="1">
        <v>43921</v>
      </c>
      <c r="G1948" t="s">
        <v>63</v>
      </c>
      <c r="H1948" t="s">
        <v>29</v>
      </c>
      <c r="I1948">
        <v>116</v>
      </c>
    </row>
    <row r="1949" spans="1:9" x14ac:dyDescent="0.25">
      <c r="A1949" t="s">
        <v>1874</v>
      </c>
      <c r="B1949" t="s">
        <v>66</v>
      </c>
      <c r="C1949" t="s">
        <v>50</v>
      </c>
      <c r="E1949">
        <v>0.35</v>
      </c>
      <c r="F1949" s="1">
        <v>43921</v>
      </c>
      <c r="G1949" t="s">
        <v>21</v>
      </c>
      <c r="H1949" t="s">
        <v>29</v>
      </c>
      <c r="I1949">
        <v>8</v>
      </c>
    </row>
    <row r="1950" spans="1:9" x14ac:dyDescent="0.25">
      <c r="A1950" t="s">
        <v>1875</v>
      </c>
      <c r="B1950" t="s">
        <v>213</v>
      </c>
      <c r="C1950" t="s">
        <v>32</v>
      </c>
      <c r="F1950" s="1">
        <v>43921</v>
      </c>
      <c r="G1950" t="s">
        <v>16</v>
      </c>
      <c r="H1950" t="s">
        <v>29</v>
      </c>
    </row>
    <row r="1951" spans="1:9" x14ac:dyDescent="0.25">
      <c r="A1951" t="s">
        <v>1876</v>
      </c>
      <c r="B1951" t="s">
        <v>39</v>
      </c>
      <c r="C1951" t="s">
        <v>115</v>
      </c>
      <c r="F1951" s="1">
        <v>43921</v>
      </c>
      <c r="G1951" t="s">
        <v>74</v>
      </c>
      <c r="H1951" t="s">
        <v>29</v>
      </c>
      <c r="I1951">
        <v>130</v>
      </c>
    </row>
    <row r="1952" spans="1:9" x14ac:dyDescent="0.25">
      <c r="A1952" t="s">
        <v>351</v>
      </c>
      <c r="B1952" t="s">
        <v>36</v>
      </c>
      <c r="C1952" t="s">
        <v>37</v>
      </c>
      <c r="D1952">
        <v>250</v>
      </c>
      <c r="E1952">
        <v>0.3</v>
      </c>
      <c r="F1952" s="1">
        <v>43920</v>
      </c>
      <c r="G1952" t="s">
        <v>47</v>
      </c>
      <c r="H1952" t="s">
        <v>29</v>
      </c>
      <c r="I1952">
        <v>423</v>
      </c>
    </row>
    <row r="1953" spans="1:9" x14ac:dyDescent="0.25">
      <c r="A1953" t="s">
        <v>1877</v>
      </c>
      <c r="B1953" t="s">
        <v>66</v>
      </c>
      <c r="C1953" t="s">
        <v>86</v>
      </c>
      <c r="D1953">
        <v>120</v>
      </c>
      <c r="E1953">
        <v>0.25</v>
      </c>
      <c r="F1953" s="1">
        <v>43920</v>
      </c>
      <c r="G1953" t="s">
        <v>72</v>
      </c>
      <c r="H1953" t="s">
        <v>29</v>
      </c>
      <c r="I1953">
        <v>423</v>
      </c>
    </row>
    <row r="1954" spans="1:9" x14ac:dyDescent="0.25">
      <c r="A1954" t="s">
        <v>1878</v>
      </c>
      <c r="B1954" t="s">
        <v>301</v>
      </c>
      <c r="C1954" t="s">
        <v>101</v>
      </c>
      <c r="D1954">
        <v>80</v>
      </c>
      <c r="E1954">
        <v>0.2</v>
      </c>
      <c r="F1954" s="1">
        <v>43920</v>
      </c>
      <c r="G1954" t="s">
        <v>63</v>
      </c>
      <c r="H1954" t="s">
        <v>17</v>
      </c>
      <c r="I1954">
        <v>48</v>
      </c>
    </row>
    <row r="1955" spans="1:9" x14ac:dyDescent="0.25">
      <c r="A1955" t="s">
        <v>1879</v>
      </c>
      <c r="B1955" t="s">
        <v>242</v>
      </c>
      <c r="C1955" t="s">
        <v>50</v>
      </c>
      <c r="D1955">
        <v>70</v>
      </c>
      <c r="E1955">
        <v>0.3</v>
      </c>
      <c r="F1955" s="1">
        <v>43920</v>
      </c>
      <c r="G1955" t="s">
        <v>21</v>
      </c>
      <c r="H1955" t="s">
        <v>243</v>
      </c>
      <c r="I1955">
        <v>45</v>
      </c>
    </row>
    <row r="1956" spans="1:9" x14ac:dyDescent="0.25">
      <c r="A1956" t="s">
        <v>1343</v>
      </c>
      <c r="B1956" t="s">
        <v>69</v>
      </c>
      <c r="C1956" t="s">
        <v>32</v>
      </c>
      <c r="D1956">
        <v>51</v>
      </c>
      <c r="E1956">
        <v>0.3</v>
      </c>
      <c r="F1956" s="1">
        <v>43920</v>
      </c>
      <c r="G1956" t="s">
        <v>33</v>
      </c>
      <c r="H1956" t="s">
        <v>29</v>
      </c>
      <c r="I1956">
        <v>110</v>
      </c>
    </row>
    <row r="1957" spans="1:9" x14ac:dyDescent="0.25">
      <c r="A1957" t="s">
        <v>1880</v>
      </c>
      <c r="B1957" t="s">
        <v>49</v>
      </c>
      <c r="C1957" t="s">
        <v>10</v>
      </c>
      <c r="D1957">
        <v>31</v>
      </c>
      <c r="E1957">
        <v>0.09</v>
      </c>
      <c r="F1957" s="1">
        <v>43920</v>
      </c>
      <c r="G1957" t="s">
        <v>11</v>
      </c>
      <c r="H1957" t="s">
        <v>29</v>
      </c>
      <c r="I1957">
        <v>77</v>
      </c>
    </row>
    <row r="1958" spans="1:9" x14ac:dyDescent="0.25">
      <c r="A1958" t="s">
        <v>1881</v>
      </c>
      <c r="B1958" t="s">
        <v>36</v>
      </c>
      <c r="C1958" t="s">
        <v>211</v>
      </c>
      <c r="D1958">
        <v>30</v>
      </c>
      <c r="E1958">
        <v>0.1</v>
      </c>
      <c r="F1958" s="1">
        <v>43920</v>
      </c>
      <c r="G1958" t="s">
        <v>16</v>
      </c>
      <c r="H1958" t="s">
        <v>29</v>
      </c>
    </row>
    <row r="1959" spans="1:9" x14ac:dyDescent="0.25">
      <c r="A1959" t="s">
        <v>1882</v>
      </c>
      <c r="B1959" t="s">
        <v>39</v>
      </c>
      <c r="C1959" t="s">
        <v>62</v>
      </c>
      <c r="D1959">
        <v>30</v>
      </c>
      <c r="F1959" s="1">
        <v>43920</v>
      </c>
      <c r="G1959" t="s">
        <v>74</v>
      </c>
      <c r="H1959" t="s">
        <v>29</v>
      </c>
      <c r="I1959">
        <v>110</v>
      </c>
    </row>
    <row r="1960" spans="1:9" x14ac:dyDescent="0.25">
      <c r="A1960" t="s">
        <v>1883</v>
      </c>
      <c r="B1960" t="s">
        <v>594</v>
      </c>
      <c r="C1960" t="s">
        <v>94</v>
      </c>
      <c r="D1960">
        <v>30</v>
      </c>
      <c r="F1960" s="1">
        <v>43920</v>
      </c>
      <c r="G1960" t="s">
        <v>21</v>
      </c>
      <c r="H1960" t="s">
        <v>595</v>
      </c>
      <c r="I1960">
        <v>82</v>
      </c>
    </row>
    <row r="1961" spans="1:9" x14ac:dyDescent="0.25">
      <c r="A1961" t="s">
        <v>1884</v>
      </c>
      <c r="B1961" t="s">
        <v>27</v>
      </c>
      <c r="C1961" t="s">
        <v>60</v>
      </c>
      <c r="D1961">
        <v>25</v>
      </c>
      <c r="E1961">
        <v>0.75</v>
      </c>
      <c r="F1961" s="1">
        <v>43920</v>
      </c>
      <c r="G1961" t="s">
        <v>21</v>
      </c>
      <c r="H1961" t="s">
        <v>29</v>
      </c>
      <c r="I1961">
        <v>18</v>
      </c>
    </row>
    <row r="1962" spans="1:9" x14ac:dyDescent="0.25">
      <c r="A1962" t="s">
        <v>1885</v>
      </c>
      <c r="B1962" t="s">
        <v>36</v>
      </c>
      <c r="C1962" t="s">
        <v>20</v>
      </c>
      <c r="D1962">
        <v>20</v>
      </c>
      <c r="F1962" s="1">
        <v>43920</v>
      </c>
      <c r="G1962" t="s">
        <v>21</v>
      </c>
      <c r="H1962" t="s">
        <v>29</v>
      </c>
      <c r="I1962">
        <v>75</v>
      </c>
    </row>
    <row r="1963" spans="1:9" x14ac:dyDescent="0.25">
      <c r="A1963" t="s">
        <v>1886</v>
      </c>
      <c r="B1963" t="s">
        <v>27</v>
      </c>
      <c r="C1963" t="s">
        <v>41</v>
      </c>
      <c r="D1963">
        <v>9</v>
      </c>
      <c r="E1963">
        <v>0.5</v>
      </c>
      <c r="F1963" s="1">
        <v>43920</v>
      </c>
      <c r="G1963" t="s">
        <v>202</v>
      </c>
      <c r="H1963" t="s">
        <v>29</v>
      </c>
      <c r="I1963">
        <v>15</v>
      </c>
    </row>
    <row r="1964" spans="1:9" x14ac:dyDescent="0.25">
      <c r="A1964" t="s">
        <v>1887</v>
      </c>
      <c r="B1964" t="s">
        <v>36</v>
      </c>
      <c r="C1964" t="s">
        <v>20</v>
      </c>
      <c r="F1964" s="1">
        <v>43920</v>
      </c>
      <c r="G1964" t="s">
        <v>33</v>
      </c>
      <c r="H1964" t="s">
        <v>29</v>
      </c>
      <c r="I1964">
        <v>31</v>
      </c>
    </row>
    <row r="1965" spans="1:9" x14ac:dyDescent="0.25">
      <c r="A1965" t="s">
        <v>1888</v>
      </c>
      <c r="B1965" t="s">
        <v>69</v>
      </c>
      <c r="C1965" t="s">
        <v>488</v>
      </c>
      <c r="D1965">
        <v>400</v>
      </c>
      <c r="E1965">
        <v>0.39</v>
      </c>
      <c r="F1965" s="1">
        <v>43919</v>
      </c>
      <c r="G1965" t="s">
        <v>63</v>
      </c>
      <c r="H1965" t="s">
        <v>29</v>
      </c>
      <c r="I1965">
        <v>219</v>
      </c>
    </row>
    <row r="1966" spans="1:9" x14ac:dyDescent="0.25">
      <c r="A1966" t="s">
        <v>1889</v>
      </c>
      <c r="B1966" t="s">
        <v>49</v>
      </c>
      <c r="C1966" t="s">
        <v>15</v>
      </c>
      <c r="D1966">
        <v>17</v>
      </c>
      <c r="E1966">
        <v>1</v>
      </c>
      <c r="F1966" s="1">
        <v>43919</v>
      </c>
      <c r="G1966" t="s">
        <v>63</v>
      </c>
      <c r="H1966" t="s">
        <v>29</v>
      </c>
      <c r="I1966">
        <v>25</v>
      </c>
    </row>
    <row r="1967" spans="1:9" x14ac:dyDescent="0.25">
      <c r="A1967" t="s">
        <v>1890</v>
      </c>
      <c r="B1967" t="s">
        <v>36</v>
      </c>
      <c r="C1967" t="s">
        <v>37</v>
      </c>
      <c r="D1967">
        <v>10</v>
      </c>
      <c r="F1967" s="1">
        <v>43919</v>
      </c>
      <c r="G1967" t="s">
        <v>21</v>
      </c>
      <c r="H1967" t="s">
        <v>29</v>
      </c>
      <c r="I1967">
        <v>13</v>
      </c>
    </row>
    <row r="1968" spans="1:9" x14ac:dyDescent="0.25">
      <c r="A1968" t="s">
        <v>1891</v>
      </c>
      <c r="B1968" t="s">
        <v>24</v>
      </c>
      <c r="C1968" t="s">
        <v>101</v>
      </c>
      <c r="D1968">
        <v>250</v>
      </c>
      <c r="E1968">
        <v>0.5</v>
      </c>
      <c r="F1968" s="1">
        <v>43918</v>
      </c>
      <c r="G1968" t="s">
        <v>72</v>
      </c>
      <c r="H1968" t="s">
        <v>17</v>
      </c>
      <c r="I1968">
        <v>47</v>
      </c>
    </row>
    <row r="1969" spans="1:9" x14ac:dyDescent="0.25">
      <c r="A1969" t="s">
        <v>1521</v>
      </c>
      <c r="B1969" t="s">
        <v>27</v>
      </c>
      <c r="C1969" t="s">
        <v>60</v>
      </c>
      <c r="D1969">
        <v>250</v>
      </c>
      <c r="F1969" s="1">
        <v>43918</v>
      </c>
      <c r="G1969" t="s">
        <v>162</v>
      </c>
      <c r="H1969" t="s">
        <v>29</v>
      </c>
      <c r="I1969">
        <v>2250</v>
      </c>
    </row>
    <row r="1970" spans="1:9" x14ac:dyDescent="0.25">
      <c r="A1970" t="s">
        <v>859</v>
      </c>
      <c r="B1970" t="s">
        <v>27</v>
      </c>
      <c r="C1970" t="s">
        <v>20</v>
      </c>
      <c r="F1970" s="1">
        <v>43918</v>
      </c>
      <c r="G1970" t="s">
        <v>47</v>
      </c>
      <c r="H1970" t="s">
        <v>29</v>
      </c>
      <c r="I1970">
        <v>541</v>
      </c>
    </row>
    <row r="1971" spans="1:9" x14ac:dyDescent="0.25">
      <c r="A1971" t="s">
        <v>1892</v>
      </c>
      <c r="B1971" t="s">
        <v>123</v>
      </c>
      <c r="C1971" t="s">
        <v>638</v>
      </c>
      <c r="D1971">
        <v>451</v>
      </c>
      <c r="E1971">
        <v>0.85</v>
      </c>
      <c r="F1971" s="1">
        <v>43917</v>
      </c>
      <c r="G1971" t="s">
        <v>16</v>
      </c>
      <c r="H1971" t="s">
        <v>124</v>
      </c>
      <c r="I1971">
        <v>3000</v>
      </c>
    </row>
    <row r="1972" spans="1:9" x14ac:dyDescent="0.25">
      <c r="A1972" t="s">
        <v>1291</v>
      </c>
      <c r="B1972" t="s">
        <v>69</v>
      </c>
      <c r="C1972" t="s">
        <v>94</v>
      </c>
      <c r="D1972">
        <v>406</v>
      </c>
      <c r="E1972">
        <v>0.3</v>
      </c>
      <c r="F1972" s="1">
        <v>43917</v>
      </c>
      <c r="G1972" t="s">
        <v>72</v>
      </c>
      <c r="H1972" t="s">
        <v>29</v>
      </c>
      <c r="I1972">
        <v>623</v>
      </c>
    </row>
    <row r="1973" spans="1:9" x14ac:dyDescent="0.25">
      <c r="A1973" t="s">
        <v>1893</v>
      </c>
      <c r="B1973" t="s">
        <v>205</v>
      </c>
      <c r="C1973" t="s">
        <v>37</v>
      </c>
      <c r="D1973">
        <v>250</v>
      </c>
      <c r="E1973">
        <v>1</v>
      </c>
      <c r="F1973" s="1">
        <v>43917</v>
      </c>
      <c r="G1973" t="s">
        <v>16</v>
      </c>
      <c r="H1973" t="s">
        <v>205</v>
      </c>
      <c r="I1973">
        <v>95</v>
      </c>
    </row>
    <row r="1974" spans="1:9" x14ac:dyDescent="0.25">
      <c r="A1974" t="s">
        <v>279</v>
      </c>
      <c r="B1974" t="s">
        <v>36</v>
      </c>
      <c r="C1974" t="s">
        <v>20</v>
      </c>
      <c r="D1974">
        <v>227</v>
      </c>
      <c r="F1974" s="1">
        <v>43917</v>
      </c>
      <c r="G1974" t="s">
        <v>16</v>
      </c>
      <c r="H1974" t="s">
        <v>29</v>
      </c>
      <c r="I1974">
        <v>18</v>
      </c>
    </row>
    <row r="1975" spans="1:9" x14ac:dyDescent="0.25">
      <c r="A1975" t="s">
        <v>937</v>
      </c>
      <c r="B1975" t="s">
        <v>39</v>
      </c>
      <c r="C1975" t="s">
        <v>53</v>
      </c>
      <c r="D1975">
        <v>200</v>
      </c>
      <c r="F1975" s="1">
        <v>43917</v>
      </c>
      <c r="G1975" t="s">
        <v>74</v>
      </c>
      <c r="H1975" t="s">
        <v>29</v>
      </c>
      <c r="I1975">
        <v>430</v>
      </c>
    </row>
    <row r="1976" spans="1:9" x14ac:dyDescent="0.25">
      <c r="A1976" t="s">
        <v>1894</v>
      </c>
      <c r="B1976" t="s">
        <v>69</v>
      </c>
      <c r="C1976" t="s">
        <v>41</v>
      </c>
      <c r="D1976">
        <v>175</v>
      </c>
      <c r="F1976" s="1">
        <v>43917</v>
      </c>
      <c r="G1976" t="s">
        <v>33</v>
      </c>
      <c r="H1976" t="s">
        <v>29</v>
      </c>
      <c r="I1976">
        <v>127</v>
      </c>
    </row>
    <row r="1977" spans="1:9" x14ac:dyDescent="0.25">
      <c r="A1977" t="s">
        <v>1895</v>
      </c>
      <c r="B1977" t="s">
        <v>27</v>
      </c>
      <c r="C1977" t="s">
        <v>60</v>
      </c>
      <c r="D1977">
        <v>130</v>
      </c>
      <c r="E1977">
        <v>0.25</v>
      </c>
      <c r="F1977" s="1">
        <v>43917</v>
      </c>
      <c r="G1977" t="s">
        <v>63</v>
      </c>
      <c r="H1977" t="s">
        <v>29</v>
      </c>
      <c r="I1977">
        <v>77</v>
      </c>
    </row>
    <row r="1978" spans="1:9" x14ac:dyDescent="0.25">
      <c r="A1978" t="s">
        <v>1452</v>
      </c>
      <c r="B1978" t="s">
        <v>27</v>
      </c>
      <c r="C1978" t="s">
        <v>60</v>
      </c>
      <c r="D1978">
        <v>127</v>
      </c>
      <c r="E1978">
        <v>0.3</v>
      </c>
      <c r="F1978" s="1">
        <v>43917</v>
      </c>
      <c r="G1978" t="s">
        <v>33</v>
      </c>
      <c r="H1978" t="s">
        <v>29</v>
      </c>
      <c r="I1978">
        <v>560</v>
      </c>
    </row>
    <row r="1979" spans="1:9" x14ac:dyDescent="0.25">
      <c r="A1979" t="s">
        <v>1896</v>
      </c>
      <c r="B1979" t="s">
        <v>36</v>
      </c>
      <c r="C1979" t="s">
        <v>94</v>
      </c>
      <c r="D1979">
        <v>100</v>
      </c>
      <c r="E1979">
        <v>0.25</v>
      </c>
      <c r="F1979" s="1">
        <v>43917</v>
      </c>
      <c r="G1979" t="s">
        <v>72</v>
      </c>
      <c r="H1979" t="s">
        <v>29</v>
      </c>
      <c r="I1979">
        <v>403</v>
      </c>
    </row>
    <row r="1980" spans="1:9" x14ac:dyDescent="0.25">
      <c r="A1980" t="s">
        <v>1897</v>
      </c>
      <c r="B1980" t="s">
        <v>39</v>
      </c>
      <c r="C1980" t="s">
        <v>94</v>
      </c>
      <c r="D1980">
        <v>100</v>
      </c>
      <c r="E1980">
        <v>0.2</v>
      </c>
      <c r="F1980" s="1">
        <v>43917</v>
      </c>
      <c r="G1980" t="s">
        <v>44</v>
      </c>
      <c r="H1980" t="s">
        <v>29</v>
      </c>
      <c r="I1980">
        <v>107</v>
      </c>
    </row>
    <row r="1981" spans="1:9" x14ac:dyDescent="0.25">
      <c r="A1981" t="s">
        <v>1898</v>
      </c>
      <c r="B1981" t="s">
        <v>108</v>
      </c>
      <c r="C1981" t="s">
        <v>32</v>
      </c>
      <c r="D1981">
        <v>78</v>
      </c>
      <c r="E1981">
        <v>0.3</v>
      </c>
      <c r="F1981" s="1">
        <v>43917</v>
      </c>
      <c r="G1981" t="s">
        <v>11</v>
      </c>
      <c r="H1981" t="s">
        <v>109</v>
      </c>
      <c r="I1981">
        <v>201</v>
      </c>
    </row>
    <row r="1982" spans="1:9" x14ac:dyDescent="0.25">
      <c r="A1982" t="s">
        <v>1899</v>
      </c>
      <c r="B1982" t="s">
        <v>66</v>
      </c>
      <c r="C1982" t="s">
        <v>67</v>
      </c>
      <c r="D1982">
        <v>75</v>
      </c>
      <c r="F1982" s="1">
        <v>43917</v>
      </c>
      <c r="G1982" t="s">
        <v>74</v>
      </c>
      <c r="H1982" t="s">
        <v>29</v>
      </c>
      <c r="I1982">
        <v>133</v>
      </c>
    </row>
    <row r="1983" spans="1:9" x14ac:dyDescent="0.25">
      <c r="A1983" t="s">
        <v>1900</v>
      </c>
      <c r="B1983" t="s">
        <v>251</v>
      </c>
      <c r="C1983" t="s">
        <v>151</v>
      </c>
      <c r="D1983">
        <v>60</v>
      </c>
      <c r="F1983" s="1">
        <v>43917</v>
      </c>
      <c r="G1983" t="s">
        <v>21</v>
      </c>
      <c r="H1983" t="s">
        <v>29</v>
      </c>
      <c r="I1983">
        <v>12</v>
      </c>
    </row>
    <row r="1984" spans="1:9" x14ac:dyDescent="0.25">
      <c r="A1984" t="s">
        <v>1901</v>
      </c>
      <c r="B1984" t="s">
        <v>108</v>
      </c>
      <c r="C1984" t="s">
        <v>32</v>
      </c>
      <c r="D1984">
        <v>47</v>
      </c>
      <c r="E1984">
        <v>0.1</v>
      </c>
      <c r="F1984" s="1">
        <v>43917</v>
      </c>
      <c r="G1984" t="s">
        <v>63</v>
      </c>
      <c r="H1984" t="s">
        <v>109</v>
      </c>
      <c r="I1984">
        <v>49</v>
      </c>
    </row>
    <row r="1985" spans="1:9" x14ac:dyDescent="0.25">
      <c r="A1985" t="s">
        <v>397</v>
      </c>
      <c r="B1985" t="s">
        <v>147</v>
      </c>
      <c r="C1985" t="s">
        <v>60</v>
      </c>
      <c r="D1985">
        <v>47</v>
      </c>
      <c r="F1985" s="1">
        <v>43917</v>
      </c>
      <c r="G1985" t="s">
        <v>33</v>
      </c>
      <c r="H1985" t="s">
        <v>148</v>
      </c>
      <c r="I1985">
        <v>263</v>
      </c>
    </row>
    <row r="1986" spans="1:9" x14ac:dyDescent="0.25">
      <c r="A1986" t="s">
        <v>1902</v>
      </c>
      <c r="B1986" t="s">
        <v>36</v>
      </c>
      <c r="C1986" t="s">
        <v>41</v>
      </c>
      <c r="D1986">
        <v>40</v>
      </c>
      <c r="F1986" s="1">
        <v>43917</v>
      </c>
      <c r="G1986" t="s">
        <v>202</v>
      </c>
      <c r="H1986" t="s">
        <v>29</v>
      </c>
      <c r="I1986">
        <v>20</v>
      </c>
    </row>
    <row r="1987" spans="1:9" x14ac:dyDescent="0.25">
      <c r="A1987" t="s">
        <v>1903</v>
      </c>
      <c r="B1987" t="s">
        <v>39</v>
      </c>
      <c r="C1987" t="s">
        <v>41</v>
      </c>
      <c r="D1987">
        <v>30</v>
      </c>
      <c r="E1987">
        <v>0.2</v>
      </c>
      <c r="F1987" s="1">
        <v>43917</v>
      </c>
      <c r="G1987" t="s">
        <v>33</v>
      </c>
      <c r="H1987" t="s">
        <v>29</v>
      </c>
      <c r="I1987">
        <v>60</v>
      </c>
    </row>
    <row r="1988" spans="1:9" x14ac:dyDescent="0.25">
      <c r="A1988" t="s">
        <v>1904</v>
      </c>
      <c r="B1988" t="s">
        <v>49</v>
      </c>
      <c r="C1988" t="s">
        <v>488</v>
      </c>
      <c r="D1988">
        <v>30</v>
      </c>
      <c r="E1988">
        <v>0.2</v>
      </c>
      <c r="F1988" s="1">
        <v>43917</v>
      </c>
      <c r="G1988" t="s">
        <v>16</v>
      </c>
      <c r="H1988" t="s">
        <v>29</v>
      </c>
      <c r="I1988">
        <v>41</v>
      </c>
    </row>
    <row r="1989" spans="1:9" x14ac:dyDescent="0.25">
      <c r="A1989" t="s">
        <v>1905</v>
      </c>
      <c r="B1989" t="s">
        <v>889</v>
      </c>
      <c r="C1989" t="s">
        <v>15</v>
      </c>
      <c r="D1989">
        <v>20</v>
      </c>
      <c r="F1989" s="1">
        <v>43917</v>
      </c>
      <c r="G1989" t="s">
        <v>63</v>
      </c>
      <c r="H1989" t="s">
        <v>29</v>
      </c>
      <c r="I1989">
        <v>25</v>
      </c>
    </row>
    <row r="1990" spans="1:9" x14ac:dyDescent="0.25">
      <c r="A1990" t="s">
        <v>1824</v>
      </c>
      <c r="B1990" t="s">
        <v>27</v>
      </c>
      <c r="C1990" t="s">
        <v>20</v>
      </c>
      <c r="D1990">
        <v>10</v>
      </c>
      <c r="F1990" s="1">
        <v>43917</v>
      </c>
      <c r="G1990" t="s">
        <v>63</v>
      </c>
      <c r="H1990" t="s">
        <v>29</v>
      </c>
      <c r="I1990">
        <v>68</v>
      </c>
    </row>
    <row r="1991" spans="1:9" x14ac:dyDescent="0.25">
      <c r="A1991" t="s">
        <v>1906</v>
      </c>
      <c r="B1991" t="s">
        <v>983</v>
      </c>
      <c r="C1991" t="s">
        <v>32</v>
      </c>
      <c r="F1991" s="1">
        <v>43917</v>
      </c>
      <c r="G1991" t="s">
        <v>21</v>
      </c>
      <c r="H1991" t="s">
        <v>148</v>
      </c>
    </row>
    <row r="1992" spans="1:9" x14ac:dyDescent="0.25">
      <c r="A1992" t="s">
        <v>1907</v>
      </c>
      <c r="B1992" t="s">
        <v>36</v>
      </c>
      <c r="C1992" t="s">
        <v>25</v>
      </c>
      <c r="F1992" s="1">
        <v>43917</v>
      </c>
      <c r="G1992" t="s">
        <v>16</v>
      </c>
      <c r="H1992" t="s">
        <v>29</v>
      </c>
    </row>
    <row r="1993" spans="1:9" x14ac:dyDescent="0.25">
      <c r="A1993" t="s">
        <v>1908</v>
      </c>
      <c r="B1993" t="s">
        <v>66</v>
      </c>
      <c r="C1993" t="s">
        <v>115</v>
      </c>
      <c r="F1993" s="1">
        <v>43917</v>
      </c>
      <c r="G1993" t="s">
        <v>162</v>
      </c>
      <c r="H1993" t="s">
        <v>29</v>
      </c>
      <c r="I1993">
        <v>273</v>
      </c>
    </row>
    <row r="1994" spans="1:9" x14ac:dyDescent="0.25">
      <c r="A1994" t="s">
        <v>1909</v>
      </c>
      <c r="B1994" t="s">
        <v>36</v>
      </c>
      <c r="C1994" t="s">
        <v>20</v>
      </c>
      <c r="D1994">
        <v>250</v>
      </c>
      <c r="E1994">
        <v>0.5</v>
      </c>
      <c r="F1994" s="1">
        <v>43916</v>
      </c>
      <c r="G1994" t="s">
        <v>33</v>
      </c>
      <c r="H1994" t="s">
        <v>29</v>
      </c>
      <c r="I1994">
        <v>88</v>
      </c>
    </row>
    <row r="1995" spans="1:9" x14ac:dyDescent="0.25">
      <c r="A1995" t="s">
        <v>1910</v>
      </c>
      <c r="B1995" t="s">
        <v>24</v>
      </c>
      <c r="C1995" t="s">
        <v>101</v>
      </c>
      <c r="D1995">
        <v>200</v>
      </c>
      <c r="F1995" s="1">
        <v>43916</v>
      </c>
      <c r="G1995" t="s">
        <v>16</v>
      </c>
      <c r="H1995" t="s">
        <v>17</v>
      </c>
    </row>
    <row r="1996" spans="1:9" x14ac:dyDescent="0.25">
      <c r="A1996" t="s">
        <v>1016</v>
      </c>
      <c r="B1996" t="s">
        <v>889</v>
      </c>
      <c r="C1996" t="s">
        <v>115</v>
      </c>
      <c r="D1996">
        <v>50</v>
      </c>
      <c r="E1996">
        <v>0.1</v>
      </c>
      <c r="F1996" s="1">
        <v>43916</v>
      </c>
      <c r="G1996" t="s">
        <v>47</v>
      </c>
      <c r="H1996" t="s">
        <v>29</v>
      </c>
      <c r="I1996">
        <v>149</v>
      </c>
    </row>
    <row r="1997" spans="1:9" x14ac:dyDescent="0.25">
      <c r="A1997" t="s">
        <v>1911</v>
      </c>
      <c r="B1997" t="s">
        <v>144</v>
      </c>
      <c r="C1997" t="s">
        <v>86</v>
      </c>
      <c r="D1997">
        <v>47</v>
      </c>
      <c r="E1997">
        <v>0.1</v>
      </c>
      <c r="F1997" s="1">
        <v>43916</v>
      </c>
      <c r="G1997" t="s">
        <v>33</v>
      </c>
      <c r="H1997" t="s">
        <v>109</v>
      </c>
      <c r="I1997">
        <v>149</v>
      </c>
    </row>
    <row r="1998" spans="1:9" x14ac:dyDescent="0.25">
      <c r="A1998" t="s">
        <v>1912</v>
      </c>
      <c r="B1998" t="s">
        <v>227</v>
      </c>
      <c r="C1998" t="s">
        <v>94</v>
      </c>
      <c r="D1998">
        <v>44</v>
      </c>
      <c r="F1998" s="1">
        <v>43916</v>
      </c>
      <c r="G1998" t="s">
        <v>72</v>
      </c>
      <c r="H1998" t="s">
        <v>29</v>
      </c>
      <c r="I1998">
        <v>123</v>
      </c>
    </row>
    <row r="1999" spans="1:9" x14ac:dyDescent="0.25">
      <c r="A1999" t="s">
        <v>1913</v>
      </c>
      <c r="B1999" t="s">
        <v>36</v>
      </c>
      <c r="C1999" t="s">
        <v>60</v>
      </c>
      <c r="D1999">
        <v>41</v>
      </c>
      <c r="E1999">
        <v>0.75</v>
      </c>
      <c r="F1999" s="1">
        <v>43916</v>
      </c>
      <c r="G1999" t="s">
        <v>63</v>
      </c>
      <c r="H1999" t="s">
        <v>29</v>
      </c>
      <c r="I1999">
        <v>34</v>
      </c>
    </row>
    <row r="2000" spans="1:9" x14ac:dyDescent="0.25">
      <c r="A2000" t="s">
        <v>1914</v>
      </c>
      <c r="B2000" t="s">
        <v>100</v>
      </c>
      <c r="C2000" t="s">
        <v>20</v>
      </c>
      <c r="D2000">
        <v>23</v>
      </c>
      <c r="E2000">
        <v>0.2</v>
      </c>
      <c r="F2000" s="1">
        <v>43916</v>
      </c>
      <c r="G2000" t="s">
        <v>63</v>
      </c>
      <c r="H2000" t="s">
        <v>29</v>
      </c>
      <c r="I2000">
        <v>47</v>
      </c>
    </row>
    <row r="2001" spans="1:9" x14ac:dyDescent="0.25">
      <c r="A2001" t="s">
        <v>1915</v>
      </c>
      <c r="B2001" t="s">
        <v>36</v>
      </c>
      <c r="C2001" t="s">
        <v>62</v>
      </c>
      <c r="D2001">
        <v>13</v>
      </c>
      <c r="E2001">
        <v>1</v>
      </c>
      <c r="F2001" s="1">
        <v>43916</v>
      </c>
      <c r="G2001" t="s">
        <v>202</v>
      </c>
      <c r="H2001" t="s">
        <v>29</v>
      </c>
      <c r="I2001">
        <v>5</v>
      </c>
    </row>
    <row r="2002" spans="1:9" x14ac:dyDescent="0.25">
      <c r="A2002" t="s">
        <v>1916</v>
      </c>
      <c r="B2002" t="s">
        <v>69</v>
      </c>
      <c r="C2002" t="s">
        <v>15</v>
      </c>
      <c r="E2002">
        <v>0.4</v>
      </c>
      <c r="F2002" s="1">
        <v>43916</v>
      </c>
      <c r="G2002" t="s">
        <v>63</v>
      </c>
      <c r="H2002" t="s">
        <v>29</v>
      </c>
      <c r="I2002">
        <v>35</v>
      </c>
    </row>
    <row r="2003" spans="1:9" x14ac:dyDescent="0.25">
      <c r="A2003" t="s">
        <v>1917</v>
      </c>
      <c r="B2003" t="s">
        <v>36</v>
      </c>
      <c r="C2003" t="s">
        <v>101</v>
      </c>
      <c r="D2003">
        <v>300</v>
      </c>
      <c r="E2003">
        <v>0.25</v>
      </c>
      <c r="F2003" s="1">
        <v>43915</v>
      </c>
      <c r="G2003" t="s">
        <v>72</v>
      </c>
      <c r="H2003" t="s">
        <v>29</v>
      </c>
      <c r="I2003">
        <v>981</v>
      </c>
    </row>
    <row r="2004" spans="1:9" x14ac:dyDescent="0.25">
      <c r="A2004" t="s">
        <v>1918</v>
      </c>
      <c r="B2004" t="s">
        <v>36</v>
      </c>
      <c r="C2004" t="s">
        <v>60</v>
      </c>
      <c r="D2004">
        <v>100</v>
      </c>
      <c r="F2004" s="1">
        <v>43915</v>
      </c>
      <c r="G2004" t="s">
        <v>63</v>
      </c>
      <c r="H2004" t="s">
        <v>29</v>
      </c>
      <c r="I2004">
        <v>179.1</v>
      </c>
    </row>
    <row r="2005" spans="1:9" x14ac:dyDescent="0.25">
      <c r="A2005" t="s">
        <v>1919</v>
      </c>
      <c r="B2005" t="s">
        <v>144</v>
      </c>
      <c r="C2005" t="s">
        <v>130</v>
      </c>
      <c r="D2005">
        <v>78</v>
      </c>
      <c r="E2005">
        <v>0.3</v>
      </c>
      <c r="F2005" s="1">
        <v>43915</v>
      </c>
      <c r="G2005" t="s">
        <v>16</v>
      </c>
      <c r="H2005" t="s">
        <v>109</v>
      </c>
    </row>
    <row r="2006" spans="1:9" x14ac:dyDescent="0.25">
      <c r="A2006" t="s">
        <v>1920</v>
      </c>
      <c r="B2006" t="s">
        <v>36</v>
      </c>
      <c r="C2006" t="s">
        <v>10</v>
      </c>
      <c r="D2006">
        <v>75</v>
      </c>
      <c r="E2006">
        <v>0.15</v>
      </c>
      <c r="F2006" s="1">
        <v>43915</v>
      </c>
      <c r="G2006" t="s">
        <v>16</v>
      </c>
      <c r="H2006" t="s">
        <v>29</v>
      </c>
    </row>
    <row r="2007" spans="1:9" x14ac:dyDescent="0.25">
      <c r="A2007" t="s">
        <v>1163</v>
      </c>
      <c r="B2007" t="s">
        <v>36</v>
      </c>
      <c r="C2007" t="s">
        <v>101</v>
      </c>
      <c r="D2007">
        <v>56</v>
      </c>
      <c r="E2007">
        <v>0.23</v>
      </c>
      <c r="F2007" s="1">
        <v>43915</v>
      </c>
      <c r="G2007" t="s">
        <v>63</v>
      </c>
      <c r="H2007" t="s">
        <v>29</v>
      </c>
      <c r="I2007">
        <v>26</v>
      </c>
    </row>
    <row r="2008" spans="1:9" x14ac:dyDescent="0.25">
      <c r="A2008" t="s">
        <v>1921</v>
      </c>
      <c r="B2008" t="s">
        <v>66</v>
      </c>
      <c r="C2008" t="s">
        <v>15</v>
      </c>
      <c r="D2008">
        <v>52</v>
      </c>
      <c r="E2008">
        <v>0.28000000000000003</v>
      </c>
      <c r="F2008" s="1">
        <v>43915</v>
      </c>
      <c r="G2008" t="s">
        <v>33</v>
      </c>
      <c r="H2008" t="s">
        <v>29</v>
      </c>
      <c r="I2008">
        <v>48</v>
      </c>
    </row>
    <row r="2009" spans="1:9" x14ac:dyDescent="0.25">
      <c r="A2009" t="s">
        <v>1922</v>
      </c>
      <c r="B2009" t="s">
        <v>36</v>
      </c>
      <c r="C2009" t="s">
        <v>25</v>
      </c>
      <c r="D2009">
        <v>50</v>
      </c>
      <c r="E2009">
        <v>0.75</v>
      </c>
      <c r="F2009" s="1">
        <v>43915</v>
      </c>
      <c r="G2009" t="s">
        <v>21</v>
      </c>
      <c r="H2009" t="s">
        <v>29</v>
      </c>
      <c r="I2009">
        <v>24</v>
      </c>
    </row>
    <row r="2010" spans="1:9" x14ac:dyDescent="0.25">
      <c r="A2010" t="s">
        <v>1923</v>
      </c>
      <c r="B2010" t="s">
        <v>27</v>
      </c>
      <c r="C2010" t="s">
        <v>10</v>
      </c>
      <c r="D2010">
        <v>30</v>
      </c>
      <c r="E2010">
        <v>0.23</v>
      </c>
      <c r="F2010" s="1">
        <v>43915</v>
      </c>
      <c r="G2010" t="s">
        <v>63</v>
      </c>
      <c r="H2010" t="s">
        <v>29</v>
      </c>
      <c r="I2010">
        <v>35</v>
      </c>
    </row>
    <row r="2011" spans="1:9" x14ac:dyDescent="0.25">
      <c r="A2011" t="s">
        <v>1924</v>
      </c>
      <c r="B2011" t="s">
        <v>889</v>
      </c>
      <c r="C2011" t="s">
        <v>130</v>
      </c>
      <c r="D2011">
        <v>12</v>
      </c>
      <c r="E2011">
        <v>0.05</v>
      </c>
      <c r="F2011" s="1">
        <v>43915</v>
      </c>
      <c r="G2011" t="s">
        <v>16</v>
      </c>
      <c r="H2011" t="s">
        <v>29</v>
      </c>
      <c r="I2011">
        <v>233</v>
      </c>
    </row>
    <row r="2012" spans="1:9" x14ac:dyDescent="0.25">
      <c r="A2012" t="s">
        <v>1925</v>
      </c>
      <c r="B2012" t="s">
        <v>36</v>
      </c>
      <c r="C2012" t="s">
        <v>53</v>
      </c>
      <c r="D2012">
        <v>10</v>
      </c>
      <c r="F2012" s="1">
        <v>43915</v>
      </c>
      <c r="G2012" t="s">
        <v>21</v>
      </c>
      <c r="H2012" t="s">
        <v>29</v>
      </c>
      <c r="I2012">
        <v>22</v>
      </c>
    </row>
    <row r="2013" spans="1:9" x14ac:dyDescent="0.25">
      <c r="A2013" t="s">
        <v>746</v>
      </c>
      <c r="B2013" t="s">
        <v>305</v>
      </c>
      <c r="C2013" t="s">
        <v>60</v>
      </c>
      <c r="F2013" s="1">
        <v>43915</v>
      </c>
      <c r="G2013" t="s">
        <v>21</v>
      </c>
      <c r="H2013" t="s">
        <v>29</v>
      </c>
      <c r="I2013">
        <v>5</v>
      </c>
    </row>
    <row r="2014" spans="1:9" x14ac:dyDescent="0.25">
      <c r="A2014" t="s">
        <v>1926</v>
      </c>
      <c r="B2014" t="s">
        <v>69</v>
      </c>
      <c r="C2014" t="s">
        <v>37</v>
      </c>
      <c r="E2014">
        <v>0.3</v>
      </c>
      <c r="F2014" s="1">
        <v>43915</v>
      </c>
      <c r="G2014" t="s">
        <v>72</v>
      </c>
      <c r="H2014" t="s">
        <v>29</v>
      </c>
      <c r="I2014">
        <v>296</v>
      </c>
    </row>
    <row r="2015" spans="1:9" x14ac:dyDescent="0.25">
      <c r="A2015" t="s">
        <v>816</v>
      </c>
      <c r="B2015" t="s">
        <v>36</v>
      </c>
      <c r="C2015" t="s">
        <v>60</v>
      </c>
      <c r="E2015">
        <v>0.08</v>
      </c>
      <c r="F2015" s="1">
        <v>43915</v>
      </c>
      <c r="G2015" t="s">
        <v>63</v>
      </c>
      <c r="H2015" t="s">
        <v>29</v>
      </c>
      <c r="I2015">
        <v>180</v>
      </c>
    </row>
    <row r="2016" spans="1:9" x14ac:dyDescent="0.25">
      <c r="A2016" t="s">
        <v>1927</v>
      </c>
      <c r="B2016" t="s">
        <v>27</v>
      </c>
      <c r="C2016" t="s">
        <v>20</v>
      </c>
      <c r="F2016" s="1">
        <v>43915</v>
      </c>
      <c r="G2016" t="s">
        <v>21</v>
      </c>
      <c r="H2016" t="s">
        <v>29</v>
      </c>
      <c r="I2016">
        <v>8</v>
      </c>
    </row>
    <row r="2017" spans="1:9" x14ac:dyDescent="0.25">
      <c r="A2017" t="s">
        <v>1287</v>
      </c>
      <c r="B2017" t="s">
        <v>36</v>
      </c>
      <c r="C2017" t="s">
        <v>101</v>
      </c>
      <c r="D2017">
        <v>400</v>
      </c>
      <c r="E2017">
        <v>0.33</v>
      </c>
      <c r="F2017" s="1">
        <v>43914</v>
      </c>
      <c r="G2017" t="s">
        <v>72</v>
      </c>
      <c r="H2017" t="s">
        <v>29</v>
      </c>
      <c r="I2017">
        <v>359</v>
      </c>
    </row>
    <row r="2018" spans="1:9" x14ac:dyDescent="0.25">
      <c r="A2018" t="s">
        <v>1928</v>
      </c>
      <c r="B2018" t="s">
        <v>238</v>
      </c>
      <c r="C2018" t="s">
        <v>37</v>
      </c>
      <c r="D2018">
        <v>130</v>
      </c>
      <c r="F2018" s="1">
        <v>43914</v>
      </c>
      <c r="G2018" t="s">
        <v>16</v>
      </c>
      <c r="H2018" t="s">
        <v>29</v>
      </c>
    </row>
    <row r="2019" spans="1:9" x14ac:dyDescent="0.25">
      <c r="A2019" t="s">
        <v>1929</v>
      </c>
      <c r="B2019" t="s">
        <v>648</v>
      </c>
      <c r="C2019" t="s">
        <v>41</v>
      </c>
      <c r="D2019">
        <v>87</v>
      </c>
      <c r="E2019">
        <v>0.67</v>
      </c>
      <c r="F2019" s="1">
        <v>43914</v>
      </c>
      <c r="G2019" t="s">
        <v>63</v>
      </c>
      <c r="H2019" t="s">
        <v>29</v>
      </c>
      <c r="I2019">
        <v>20</v>
      </c>
    </row>
    <row r="2020" spans="1:9" x14ac:dyDescent="0.25">
      <c r="A2020" t="s">
        <v>738</v>
      </c>
      <c r="B2020" t="s">
        <v>36</v>
      </c>
      <c r="C2020" t="s">
        <v>60</v>
      </c>
      <c r="D2020">
        <v>80</v>
      </c>
      <c r="E2020">
        <v>0.3</v>
      </c>
      <c r="F2020" s="1">
        <v>43914</v>
      </c>
      <c r="G2020" t="s">
        <v>63</v>
      </c>
      <c r="H2020" t="s">
        <v>29</v>
      </c>
      <c r="I2020">
        <v>79</v>
      </c>
    </row>
    <row r="2021" spans="1:9" x14ac:dyDescent="0.25">
      <c r="A2021" t="s">
        <v>1930</v>
      </c>
      <c r="B2021" t="s">
        <v>36</v>
      </c>
      <c r="C2021" t="s">
        <v>101</v>
      </c>
      <c r="D2021">
        <v>20</v>
      </c>
      <c r="F2021" s="1">
        <v>43914</v>
      </c>
      <c r="G2021" t="s">
        <v>63</v>
      </c>
      <c r="H2021" t="s">
        <v>29</v>
      </c>
      <c r="I2021">
        <v>35</v>
      </c>
    </row>
    <row r="2022" spans="1:9" x14ac:dyDescent="0.25">
      <c r="A2022" t="s">
        <v>1931</v>
      </c>
      <c r="B2022" t="s">
        <v>144</v>
      </c>
      <c r="C2022" t="s">
        <v>20</v>
      </c>
      <c r="E2022">
        <v>0.25</v>
      </c>
      <c r="F2022" s="1">
        <v>43914</v>
      </c>
      <c r="G2022" t="s">
        <v>16</v>
      </c>
      <c r="H2022" t="s">
        <v>109</v>
      </c>
    </row>
    <row r="2023" spans="1:9" x14ac:dyDescent="0.25">
      <c r="A2023" t="s">
        <v>1932</v>
      </c>
      <c r="B2023" t="s">
        <v>1933</v>
      </c>
      <c r="C2023" t="s">
        <v>50</v>
      </c>
      <c r="E2023">
        <v>0.4</v>
      </c>
      <c r="F2023" s="1">
        <v>43914</v>
      </c>
      <c r="G2023" t="s">
        <v>16</v>
      </c>
      <c r="H2023" t="s">
        <v>29</v>
      </c>
      <c r="I2023">
        <v>47</v>
      </c>
    </row>
    <row r="2024" spans="1:9" x14ac:dyDescent="0.25">
      <c r="A2024" t="s">
        <v>1543</v>
      </c>
      <c r="B2024" t="s">
        <v>402</v>
      </c>
      <c r="C2024" t="s">
        <v>94</v>
      </c>
      <c r="F2024" s="1">
        <v>43914</v>
      </c>
      <c r="G2024" t="s">
        <v>72</v>
      </c>
      <c r="H2024" t="s">
        <v>29</v>
      </c>
      <c r="I2024">
        <v>117</v>
      </c>
    </row>
    <row r="2025" spans="1:9" x14ac:dyDescent="0.25">
      <c r="A2025" t="s">
        <v>285</v>
      </c>
      <c r="B2025" t="s">
        <v>27</v>
      </c>
      <c r="C2025" t="s">
        <v>60</v>
      </c>
      <c r="D2025">
        <v>375</v>
      </c>
      <c r="E2025">
        <v>0.15</v>
      </c>
      <c r="F2025" s="1">
        <v>43913</v>
      </c>
      <c r="G2025" t="s">
        <v>224</v>
      </c>
      <c r="H2025" t="s">
        <v>29</v>
      </c>
      <c r="I2025">
        <v>1600</v>
      </c>
    </row>
    <row r="2026" spans="1:9" x14ac:dyDescent="0.25">
      <c r="A2026" t="s">
        <v>365</v>
      </c>
      <c r="B2026" t="s">
        <v>27</v>
      </c>
      <c r="C2026" t="s">
        <v>60</v>
      </c>
      <c r="D2026">
        <v>150</v>
      </c>
      <c r="E2026">
        <v>0.18</v>
      </c>
      <c r="F2026" s="1">
        <v>43913</v>
      </c>
      <c r="G2026" t="s">
        <v>72</v>
      </c>
      <c r="H2026" t="s">
        <v>29</v>
      </c>
      <c r="I2026">
        <v>280</v>
      </c>
    </row>
    <row r="2027" spans="1:9" x14ac:dyDescent="0.25">
      <c r="A2027" t="s">
        <v>752</v>
      </c>
      <c r="B2027" t="s">
        <v>49</v>
      </c>
      <c r="C2027" t="s">
        <v>20</v>
      </c>
      <c r="D2027">
        <v>91</v>
      </c>
      <c r="E2027">
        <v>0.5</v>
      </c>
      <c r="F2027" s="1">
        <v>43913</v>
      </c>
      <c r="G2027" t="s">
        <v>44</v>
      </c>
      <c r="H2027" t="s">
        <v>29</v>
      </c>
      <c r="I2027">
        <v>2</v>
      </c>
    </row>
    <row r="2028" spans="1:9" x14ac:dyDescent="0.25">
      <c r="A2028" t="s">
        <v>1934</v>
      </c>
      <c r="B2028" t="s">
        <v>66</v>
      </c>
      <c r="C2028" t="s">
        <v>101</v>
      </c>
      <c r="D2028">
        <v>38</v>
      </c>
      <c r="E2028">
        <v>0.22</v>
      </c>
      <c r="F2028" s="1">
        <v>43913</v>
      </c>
      <c r="G2028" t="s">
        <v>63</v>
      </c>
      <c r="H2028" t="s">
        <v>29</v>
      </c>
      <c r="I2028">
        <v>36</v>
      </c>
    </row>
    <row r="2029" spans="1:9" x14ac:dyDescent="0.25">
      <c r="A2029" t="s">
        <v>1935</v>
      </c>
      <c r="B2029" t="s">
        <v>213</v>
      </c>
      <c r="C2029" t="s">
        <v>15</v>
      </c>
      <c r="D2029">
        <v>20</v>
      </c>
      <c r="F2029" s="1">
        <v>43913</v>
      </c>
      <c r="G2029" t="s">
        <v>44</v>
      </c>
      <c r="H2029" t="s">
        <v>29</v>
      </c>
      <c r="I2029">
        <v>0</v>
      </c>
    </row>
    <row r="2030" spans="1:9" x14ac:dyDescent="0.25">
      <c r="A2030" t="s">
        <v>1936</v>
      </c>
      <c r="B2030" t="s">
        <v>69</v>
      </c>
      <c r="C2030" t="s">
        <v>53</v>
      </c>
      <c r="D2030">
        <v>20</v>
      </c>
      <c r="E2030">
        <v>0.4</v>
      </c>
      <c r="F2030" s="1">
        <v>43913</v>
      </c>
      <c r="G2030" t="s">
        <v>16</v>
      </c>
      <c r="H2030" t="s">
        <v>29</v>
      </c>
      <c r="I2030">
        <v>7</v>
      </c>
    </row>
    <row r="2031" spans="1:9" x14ac:dyDescent="0.25">
      <c r="A2031" t="s">
        <v>1937</v>
      </c>
      <c r="B2031" t="s">
        <v>36</v>
      </c>
      <c r="C2031" t="s">
        <v>488</v>
      </c>
      <c r="D2031">
        <v>15</v>
      </c>
      <c r="E2031">
        <v>0.17</v>
      </c>
      <c r="F2031" s="1">
        <v>43913</v>
      </c>
      <c r="G2031" t="s">
        <v>63</v>
      </c>
      <c r="H2031" t="s">
        <v>29</v>
      </c>
      <c r="I2031">
        <v>48</v>
      </c>
    </row>
    <row r="2032" spans="1:9" x14ac:dyDescent="0.25">
      <c r="A2032" t="s">
        <v>1938</v>
      </c>
      <c r="B2032" t="s">
        <v>36</v>
      </c>
      <c r="C2032" t="s">
        <v>32</v>
      </c>
      <c r="D2032">
        <v>13</v>
      </c>
      <c r="E2032">
        <v>0.25</v>
      </c>
      <c r="F2032" s="1">
        <v>43913</v>
      </c>
      <c r="G2032" t="s">
        <v>33</v>
      </c>
      <c r="H2032" t="s">
        <v>29</v>
      </c>
      <c r="I2032">
        <v>94</v>
      </c>
    </row>
    <row r="2033" spans="1:9" x14ac:dyDescent="0.25">
      <c r="A2033" t="s">
        <v>1939</v>
      </c>
      <c r="B2033" t="s">
        <v>36</v>
      </c>
      <c r="C2033" t="s">
        <v>101</v>
      </c>
      <c r="E2033">
        <v>0.2</v>
      </c>
      <c r="F2033" s="1">
        <v>43913</v>
      </c>
      <c r="G2033" t="s">
        <v>202</v>
      </c>
      <c r="H2033" t="s">
        <v>29</v>
      </c>
      <c r="I2033">
        <v>3</v>
      </c>
    </row>
    <row r="2034" spans="1:9" x14ac:dyDescent="0.25">
      <c r="A2034" t="s">
        <v>1940</v>
      </c>
      <c r="B2034" t="s">
        <v>27</v>
      </c>
      <c r="C2034" t="s">
        <v>20</v>
      </c>
      <c r="E2034">
        <v>0.2</v>
      </c>
      <c r="F2034" s="1">
        <v>43913</v>
      </c>
      <c r="G2034" t="s">
        <v>33</v>
      </c>
      <c r="H2034" t="s">
        <v>29</v>
      </c>
      <c r="I2034">
        <v>70</v>
      </c>
    </row>
    <row r="2035" spans="1:9" x14ac:dyDescent="0.25">
      <c r="A2035" t="s">
        <v>1365</v>
      </c>
      <c r="B2035" t="s">
        <v>69</v>
      </c>
      <c r="C2035" t="s">
        <v>71</v>
      </c>
      <c r="F2035" s="1">
        <v>43913</v>
      </c>
      <c r="G2035" t="s">
        <v>63</v>
      </c>
      <c r="H2035" t="s">
        <v>29</v>
      </c>
      <c r="I2035">
        <v>164</v>
      </c>
    </row>
    <row r="2036" spans="1:9" x14ac:dyDescent="0.25">
      <c r="A2036" t="s">
        <v>1941</v>
      </c>
      <c r="B2036" t="s">
        <v>27</v>
      </c>
      <c r="C2036" t="s">
        <v>71</v>
      </c>
      <c r="D2036">
        <v>784</v>
      </c>
      <c r="E2036">
        <v>0.98</v>
      </c>
      <c r="F2036" s="1">
        <v>43910</v>
      </c>
      <c r="G2036" t="s">
        <v>44</v>
      </c>
      <c r="H2036" t="s">
        <v>29</v>
      </c>
      <c r="I2036">
        <v>120</v>
      </c>
    </row>
    <row r="2037" spans="1:9" x14ac:dyDescent="0.25">
      <c r="A2037" t="s">
        <v>1942</v>
      </c>
      <c r="B2037" t="s">
        <v>213</v>
      </c>
      <c r="C2037" t="s">
        <v>101</v>
      </c>
      <c r="D2037">
        <v>45</v>
      </c>
      <c r="F2037" s="1">
        <v>43910</v>
      </c>
      <c r="G2037" t="s">
        <v>63</v>
      </c>
      <c r="H2037" t="s">
        <v>29</v>
      </c>
      <c r="I2037">
        <v>39</v>
      </c>
    </row>
    <row r="2038" spans="1:9" x14ac:dyDescent="0.25">
      <c r="A2038" t="s">
        <v>1943</v>
      </c>
      <c r="B2038" t="s">
        <v>108</v>
      </c>
      <c r="C2038" t="s">
        <v>115</v>
      </c>
      <c r="D2038">
        <v>30</v>
      </c>
      <c r="E2038">
        <v>0.5</v>
      </c>
      <c r="F2038" s="1">
        <v>43910</v>
      </c>
      <c r="G2038" t="s">
        <v>202</v>
      </c>
      <c r="H2038" t="s">
        <v>109</v>
      </c>
      <c r="I2038">
        <v>7</v>
      </c>
    </row>
    <row r="2039" spans="1:9" x14ac:dyDescent="0.25">
      <c r="A2039" t="s">
        <v>1944</v>
      </c>
      <c r="B2039" t="s">
        <v>66</v>
      </c>
      <c r="C2039" t="s">
        <v>10</v>
      </c>
      <c r="D2039">
        <v>18</v>
      </c>
      <c r="F2039" s="1">
        <v>43910</v>
      </c>
      <c r="G2039" t="s">
        <v>21</v>
      </c>
      <c r="H2039" t="s">
        <v>29</v>
      </c>
      <c r="I2039">
        <v>16</v>
      </c>
    </row>
    <row r="2040" spans="1:9" x14ac:dyDescent="0.25">
      <c r="A2040" t="s">
        <v>1945</v>
      </c>
      <c r="B2040" t="s">
        <v>69</v>
      </c>
      <c r="C2040" t="s">
        <v>101</v>
      </c>
      <c r="E2040">
        <v>1</v>
      </c>
      <c r="F2040" s="1">
        <v>43910</v>
      </c>
      <c r="G2040" t="s">
        <v>202</v>
      </c>
      <c r="H2040" t="s">
        <v>29</v>
      </c>
      <c r="I2040">
        <v>5</v>
      </c>
    </row>
    <row r="2041" spans="1:9" x14ac:dyDescent="0.25">
      <c r="A2041" t="s">
        <v>1946</v>
      </c>
      <c r="B2041" t="s">
        <v>889</v>
      </c>
      <c r="C2041" t="s">
        <v>101</v>
      </c>
      <c r="F2041" s="1">
        <v>43910</v>
      </c>
      <c r="G2041" t="s">
        <v>33</v>
      </c>
      <c r="H2041" t="s">
        <v>29</v>
      </c>
      <c r="I2041">
        <v>526</v>
      </c>
    </row>
    <row r="2042" spans="1:9" x14ac:dyDescent="0.25">
      <c r="A2042" t="s">
        <v>262</v>
      </c>
      <c r="B2042" t="s">
        <v>14</v>
      </c>
      <c r="C2042" t="s">
        <v>94</v>
      </c>
      <c r="D2042">
        <v>120</v>
      </c>
      <c r="F2042" s="1">
        <v>43909</v>
      </c>
      <c r="G2042" t="s">
        <v>72</v>
      </c>
      <c r="H2042" t="s">
        <v>17</v>
      </c>
      <c r="I2042">
        <v>214</v>
      </c>
    </row>
    <row r="2043" spans="1:9" x14ac:dyDescent="0.25">
      <c r="A2043" t="s">
        <v>1947</v>
      </c>
      <c r="B2043" t="s">
        <v>36</v>
      </c>
      <c r="C2043" t="s">
        <v>488</v>
      </c>
      <c r="D2043">
        <v>84</v>
      </c>
      <c r="E2043">
        <v>1</v>
      </c>
      <c r="F2043" s="1">
        <v>43909</v>
      </c>
      <c r="G2043" t="s">
        <v>16</v>
      </c>
      <c r="H2043" t="s">
        <v>29</v>
      </c>
    </row>
    <row r="2044" spans="1:9" x14ac:dyDescent="0.25">
      <c r="A2044" t="s">
        <v>1948</v>
      </c>
      <c r="B2044" t="s">
        <v>402</v>
      </c>
      <c r="C2044" t="s">
        <v>101</v>
      </c>
      <c r="D2044">
        <v>50</v>
      </c>
      <c r="E2044">
        <v>0.5</v>
      </c>
      <c r="F2044" s="1">
        <v>43909</v>
      </c>
      <c r="G2044" t="s">
        <v>63</v>
      </c>
      <c r="H2044" t="s">
        <v>29</v>
      </c>
      <c r="I2044">
        <v>17</v>
      </c>
    </row>
    <row r="2045" spans="1:9" x14ac:dyDescent="0.25">
      <c r="A2045" t="s">
        <v>1949</v>
      </c>
      <c r="B2045" t="s">
        <v>39</v>
      </c>
      <c r="C2045" t="s">
        <v>101</v>
      </c>
      <c r="D2045">
        <v>34</v>
      </c>
      <c r="F2045" s="1">
        <v>43909</v>
      </c>
      <c r="G2045" t="s">
        <v>33</v>
      </c>
      <c r="H2045" t="s">
        <v>29</v>
      </c>
      <c r="I2045">
        <v>81</v>
      </c>
    </row>
    <row r="2046" spans="1:9" x14ac:dyDescent="0.25">
      <c r="A2046" t="s">
        <v>1950</v>
      </c>
      <c r="B2046" t="s">
        <v>242</v>
      </c>
      <c r="C2046" t="s">
        <v>91</v>
      </c>
      <c r="F2046" s="1">
        <v>43909</v>
      </c>
      <c r="G2046" t="s">
        <v>21</v>
      </c>
      <c r="H2046" t="s">
        <v>243</v>
      </c>
      <c r="I2046">
        <v>74</v>
      </c>
    </row>
    <row r="2047" spans="1:9" x14ac:dyDescent="0.25">
      <c r="A2047" t="s">
        <v>1951</v>
      </c>
      <c r="B2047" t="s">
        <v>27</v>
      </c>
      <c r="C2047" t="s">
        <v>71</v>
      </c>
      <c r="E2047">
        <v>1</v>
      </c>
      <c r="F2047" s="1">
        <v>43909</v>
      </c>
      <c r="G2047" t="s">
        <v>16</v>
      </c>
      <c r="H2047" t="s">
        <v>29</v>
      </c>
      <c r="I2047">
        <v>13</v>
      </c>
    </row>
    <row r="2048" spans="1:9" x14ac:dyDescent="0.25">
      <c r="A2048" t="s">
        <v>1952</v>
      </c>
      <c r="B2048" t="s">
        <v>185</v>
      </c>
      <c r="C2048" t="s">
        <v>20</v>
      </c>
      <c r="F2048" s="1">
        <v>43909</v>
      </c>
      <c r="G2048" t="s">
        <v>44</v>
      </c>
      <c r="H2048" t="s">
        <v>29</v>
      </c>
      <c r="I2048">
        <v>0</v>
      </c>
    </row>
    <row r="2049" spans="1:9" x14ac:dyDescent="0.25">
      <c r="A2049" t="s">
        <v>1953</v>
      </c>
      <c r="B2049" t="s">
        <v>103</v>
      </c>
      <c r="C2049" t="s">
        <v>15</v>
      </c>
      <c r="D2049">
        <v>4</v>
      </c>
      <c r="E2049">
        <v>0.2</v>
      </c>
      <c r="F2049" s="1">
        <v>43908</v>
      </c>
      <c r="G2049" t="s">
        <v>202</v>
      </c>
      <c r="H2049" t="s">
        <v>29</v>
      </c>
      <c r="I2049">
        <v>4</v>
      </c>
    </row>
    <row r="2050" spans="1:9" x14ac:dyDescent="0.25">
      <c r="A2050" t="s">
        <v>99</v>
      </c>
      <c r="B2050" t="s">
        <v>100</v>
      </c>
      <c r="C2050" t="s">
        <v>101</v>
      </c>
      <c r="D2050">
        <v>130</v>
      </c>
      <c r="E2050">
        <v>0.22</v>
      </c>
      <c r="F2050" s="1">
        <v>43906</v>
      </c>
      <c r="G2050" t="s">
        <v>33</v>
      </c>
      <c r="H2050" t="s">
        <v>29</v>
      </c>
      <c r="I2050">
        <v>79</v>
      </c>
    </row>
    <row r="2051" spans="1:9" x14ac:dyDescent="0.25">
      <c r="A2051" t="s">
        <v>1954</v>
      </c>
      <c r="B2051" t="s">
        <v>66</v>
      </c>
      <c r="C2051" t="s">
        <v>96</v>
      </c>
      <c r="D2051">
        <v>16</v>
      </c>
      <c r="E2051">
        <v>1</v>
      </c>
      <c r="F2051" s="1">
        <v>43906</v>
      </c>
      <c r="G2051" t="s">
        <v>202</v>
      </c>
      <c r="H2051" t="s">
        <v>29</v>
      </c>
      <c r="I2051">
        <v>6</v>
      </c>
    </row>
    <row r="2052" spans="1:9" x14ac:dyDescent="0.25">
      <c r="A2052" t="s">
        <v>1945</v>
      </c>
      <c r="B2052" t="s">
        <v>69</v>
      </c>
      <c r="C2052" t="s">
        <v>101</v>
      </c>
      <c r="E2052">
        <v>1</v>
      </c>
      <c r="F2052" s="1">
        <v>43906</v>
      </c>
      <c r="G2052" t="s">
        <v>202</v>
      </c>
      <c r="H2052" t="s">
        <v>29</v>
      </c>
      <c r="I2052">
        <v>5.0999999999999996</v>
      </c>
    </row>
    <row r="2053" spans="1:9" x14ac:dyDescent="0.25">
      <c r="A2053" t="s">
        <v>1478</v>
      </c>
      <c r="B2053" t="s">
        <v>69</v>
      </c>
      <c r="C2053" t="s">
        <v>94</v>
      </c>
      <c r="D2053">
        <v>8</v>
      </c>
      <c r="E2053">
        <v>0.1</v>
      </c>
      <c r="F2053" s="1">
        <v>43903</v>
      </c>
      <c r="G2053" t="s">
        <v>16</v>
      </c>
      <c r="H2053" t="s">
        <v>29</v>
      </c>
      <c r="I2053">
        <v>45</v>
      </c>
    </row>
    <row r="2054" spans="1:9" x14ac:dyDescent="0.25">
      <c r="A2054" t="s">
        <v>1955</v>
      </c>
      <c r="B2054" t="s">
        <v>36</v>
      </c>
      <c r="C2054" t="s">
        <v>37</v>
      </c>
      <c r="D2054">
        <v>6</v>
      </c>
      <c r="E2054">
        <v>0.75</v>
      </c>
      <c r="F2054" s="1">
        <v>43903</v>
      </c>
      <c r="G2054" t="s">
        <v>202</v>
      </c>
      <c r="H2054" t="s">
        <v>29</v>
      </c>
      <c r="I2054">
        <v>1</v>
      </c>
    </row>
    <row r="2055" spans="1:9" x14ac:dyDescent="0.25">
      <c r="A2055" t="s">
        <v>1956</v>
      </c>
      <c r="B2055" t="s">
        <v>69</v>
      </c>
      <c r="C2055" t="s">
        <v>20</v>
      </c>
      <c r="D2055">
        <v>20</v>
      </c>
      <c r="E2055">
        <v>0.4</v>
      </c>
      <c r="F2055" s="1">
        <v>43902</v>
      </c>
      <c r="G2055" t="s">
        <v>33</v>
      </c>
      <c r="H2055" t="s">
        <v>29</v>
      </c>
      <c r="I2055">
        <v>90</v>
      </c>
    </row>
    <row r="2056" spans="1:9" x14ac:dyDescent="0.25">
      <c r="A2056" t="s">
        <v>1736</v>
      </c>
      <c r="B2056" t="s">
        <v>213</v>
      </c>
      <c r="C2056" t="s">
        <v>211</v>
      </c>
      <c r="D2056">
        <v>75</v>
      </c>
      <c r="F2056" s="1">
        <v>43901</v>
      </c>
      <c r="G2056" t="s">
        <v>21</v>
      </c>
      <c r="H2056" t="s">
        <v>29</v>
      </c>
      <c r="I205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DASHBOARD</vt:lpstr>
      <vt:lpstr>layoffs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dc:creator>
  <cp:lastModifiedBy>TEMI</cp:lastModifiedBy>
  <dcterms:created xsi:type="dcterms:W3CDTF">2023-01-24T09:47:24Z</dcterms:created>
  <dcterms:modified xsi:type="dcterms:W3CDTF">2023-02-23T09:49:35Z</dcterms:modified>
</cp:coreProperties>
</file>