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625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J3" i="1" l="1"/>
  <c r="F52" i="1"/>
  <c r="F45" i="1" l="1"/>
  <c r="F11" i="3"/>
  <c r="F10" i="3"/>
  <c r="F9" i="3"/>
  <c r="E11" i="3" l="1"/>
  <c r="E10" i="3"/>
  <c r="E9" i="3"/>
  <c r="D11" i="3"/>
  <c r="D10" i="3"/>
  <c r="D9" i="3"/>
  <c r="C11" i="3"/>
  <c r="C10" i="3"/>
  <c r="C9" i="3"/>
  <c r="B11" i="3"/>
  <c r="B10" i="3"/>
  <c r="B9" i="3"/>
  <c r="F5" i="3"/>
  <c r="E5" i="3"/>
  <c r="D5" i="3"/>
  <c r="C5" i="3"/>
  <c r="B5" i="3"/>
  <c r="F4" i="3"/>
  <c r="E4" i="3"/>
  <c r="D4" i="3"/>
  <c r="C4" i="3"/>
  <c r="B4" i="3"/>
  <c r="F3" i="3" l="1"/>
  <c r="E3" i="3"/>
  <c r="E2" i="3"/>
  <c r="D3" i="3"/>
  <c r="C3" i="3"/>
  <c r="B3" i="3"/>
  <c r="F2" i="3"/>
  <c r="D2" i="3"/>
  <c r="F2" i="2"/>
  <c r="C2" i="3"/>
  <c r="B2" i="3"/>
  <c r="F48" i="1" l="1"/>
  <c r="F44" i="1"/>
  <c r="F49" i="1" l="1"/>
  <c r="F47" i="1"/>
  <c r="F43" i="1" l="1"/>
  <c r="F42" i="1" l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<sst xmlns="http://schemas.openxmlformats.org/spreadsheetml/2006/main" count="1532" uniqueCount="77">
  <si>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</si>
  <si>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</si>
  <si>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</si>
  <si>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</si>
  <si>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</si>
  <si>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</si>
  <si>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</si>
  <si>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</si>
  <si>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</si>
  <si>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</si>
  <si>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</si>
  <si>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</si>
  <si>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</si>
  <si>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</si>
  <si>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</si>
  <si>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</si>
  <si>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</si>
  <si>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</si>
  <si>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</si>
  <si>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</si>
  <si>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</si>
  <si>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</si>
  <si>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</si>
  <si>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</si>
  <si>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</si>
  <si>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</si>
  <si>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</si>
  <si>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</si>
  <si>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</si>
  <si>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</si>
  <si>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</si>
  <si>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</si>
  <si>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</si>
  <si>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</si>
  <si>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</si>
  <si>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</si>
  <si>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</si>
  <si>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</si>
  <si>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</si>
  <si>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</si>
  <si>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</si>
  <si>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</si>
  <si>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</si>
  <si>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</si>
  <si>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</si>
  <si>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</si>
  <si>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</si>
  <si>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</si>
  <si>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</si>
  <si>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</si>
  <si>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</si>
  <si>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</si>
  <si>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</si>
  <si>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</si>
  <si>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</si>
  <si>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</si>
  <si>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</si>
  <si>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</si>
  <si>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</si>
  <si>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</si>
  <si>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</si>
  <si>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</si>
  <si>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</si>
  <si>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</si>
  <si>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</si>
  <si>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</si>
  <si>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</si>
  <si>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</si>
  <si>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</si>
  <si>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</si>
  <si>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</si>
  <si>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</si>
  <si>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</si>
  <si>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</si>
  <si>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</si>
  <si>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</si>
  <si>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ny, baltimore,philadelphia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</si>
</sst>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2" borderId="0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C37" workbookViewId="0">
      <selection activeCell="F52" sqref="F52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6" max="6" width="15.26953125" bestFit="1" customWidth="1"/>
    <col min="7" max="7" width="13.36328125" customWidth="1"/>
  </cols>
  <sheetData>
    <row r="1" spans="1:10" ht="58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  <c r="J1" s="19" t="s">
        <v>76</v>
      </c>
    </row>
    <row r="2" spans="1:10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10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J3">
        <f>SUM((SUMIFS(E2:E25,G2:G25,{"NY","Baltimore","Philadelphia"})))</f>
        <v>386</v>
      </c>
    </row>
    <row r="4" spans="1:10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10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10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10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10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10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10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10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10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10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10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10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10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COUNTIF(F1:F25,"truck 3")</f>
        <v>8</v>
      </c>
    </row>
    <row r="32" spans="1:7" x14ac:dyDescent="0.35">
      <c r="E32" s="4" t="s">
        <v>38</v>
      </c>
      <c r="F32">
        <f>COUNTIF(C1:C25,"Peter White")</f>
        <v>6</v>
      </c>
    </row>
    <row r="33" spans="5:6" x14ac:dyDescent="0.35">
      <c r="E33" s="4" t="s">
        <v>30</v>
      </c>
      <c r="F33">
        <f>COUNTIF(E1:E25,"&lt;20")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SUMIF(D1:D25,"refrigerator",E1:E25)</f>
        <v>105</v>
      </c>
    </row>
    <row r="37" spans="5:6" x14ac:dyDescent="0.35">
      <c r="E37" s="4" t="s">
        <v>28</v>
      </c>
      <c r="F37">
        <f>SUMIF(D1:D25,"washing machine",E1:E25)</f>
        <v>164</v>
      </c>
    </row>
    <row r="38" spans="5:6" x14ac:dyDescent="0.35">
      <c r="E38" s="4" t="s">
        <v>34</v>
      </c>
      <c r="F38">
        <f ca="1">SUMIF(F1:F25,"truck 4",E2:E25)</f>
        <v>142</v>
      </c>
    </row>
    <row r="39" spans="5:6" x14ac:dyDescent="0.35">
      <c r="E39" s="4" t="s">
        <v>44</v>
      </c>
      <c r="F39">
        <f>SUM(E1:E25)</f>
        <v>551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COUNTIFS(D1:D25,"microwave",G1:G25,"Boston")</f>
        <v>2</v>
      </c>
    </row>
    <row r="43" spans="5:6" x14ac:dyDescent="0.35">
      <c r="E43" s="4" t="s">
        <v>40</v>
      </c>
      <c r="F43">
        <f>COUNTIFS(C2:C25,"Peter White",F2:F25,"truck 1")</f>
        <v>2</v>
      </c>
    </row>
    <row r="44" spans="5:6" x14ac:dyDescent="0.35">
      <c r="E44" s="4" t="s">
        <v>41</v>
      </c>
      <c r="F44">
        <f>COUNTIFS(G2:G25,"Boston",B2:B25,"&gt;2/3/2013")</f>
        <v>0</v>
      </c>
    </row>
    <row r="45" spans="5:6" x14ac:dyDescent="0.35">
      <c r="E45" s="4" t="s">
        <v>42</v>
      </c>
      <c r="F45">
        <f>COUNTIFS(B1:B25,"&gt;=2-3-2013,B1:B25, "&lt;=2-6-"2013")</f>
        <v>0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SUMIFS(E2:E25,D2:D25,"microwave",G2:G25,"NY")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SUMIFS(E2:E25,B2:B25,"&gt;=2-03-2-13",B2:B25,"&lt;=2-06-2013")</f>
        <v>0</v>
      </c>
    </row>
    <row r="52" spans="5:6" x14ac:dyDescent="0.35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zoomScale="71" zoomScaleNormal="71" workbookViewId="0">
      <selection activeCell="C1" sqref="C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 x14ac:dyDescent="0.3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combing",D16:D241,"cash")</f>
        <v>1350</v>
      </c>
    </row>
    <row r="4" spans="1:6" x14ac:dyDescent="0.35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 x14ac:dyDescent="0.35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SUMIF(B16:B241,"Meeting hairstyles",E16:E241)</f>
        <v>1119</v>
      </c>
      <c r="E5" s="2">
        <f>COUNTIFS(B16:B241,"Meeting hairstyles",D16:D241,"credit card")</f>
        <v>11</v>
      </c>
      <c r="F5" s="2">
        <f>SUMIFS(E16:E241,B16:B241,"Meeting hairstyles",D16:D241,"cash")</f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SUMIFS(E16:E241,C16:C241,"Jane",B16:B241,"Shaving",A16:A241,"&gt;=10-05-2013",A16:A241,"&lt;=20-05-2013")</f>
        <v>31</v>
      </c>
    </row>
    <row r="10" spans="1:6" x14ac:dyDescent="0.35">
      <c r="A10" s="9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2">
        <f>SUMIFS(E16:E241,B16:B241,"Shaving",C16:C241,"Martha",A16:A241,"&gt;=10-5-2013",A16:A241,"&lt;=20-5-2013")</f>
        <v>24</v>
      </c>
    </row>
    <row r="11" spans="1:6" x14ac:dyDescent="0.35">
      <c r="A11" s="9" t="s">
        <v>56</v>
      </c>
      <c r="B11" s="2">
        <f>COUNTIF(C16:C241,"Alex")</f>
        <v>23</v>
      </c>
      <c r="C11" s="2">
        <f>SUMIF(C16:C241,"Alex",E16:E241)</f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SUMIFS(E16:E241,B16:B241,"Shaving",C16:C241,"Alex",A16:A241,"&gt;=10-5-2013",A16:A241,"&lt;=20-5-2013")</f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20" t="s">
        <v>65</v>
      </c>
      <c r="B14" s="20"/>
      <c r="C14" s="20"/>
      <c r="D14" s="20"/>
      <c r="E14" s="20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4" workbookViewId="0">
      <selection activeCell="H20" sqref="H20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SUMIF(D16:D241,"cash",E16:E241)</f>
        <v>4543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20" t="s">
        <v>65</v>
      </c>
      <c r="B14" s="20"/>
      <c r="C14" s="20"/>
      <c r="D14" s="20"/>
      <c r="E14" s="20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ITsupport</cp:lastModifiedBy>
  <dcterms:created xsi:type="dcterms:W3CDTF">2013-06-05T17:23:06Z</dcterms:created>
  <dcterms:modified xsi:type="dcterms:W3CDTF">2022-03-17T10:18:20Z</dcterms:modified>
</cp:coreProperties>
</file>