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E3C8406-9C49-4482-9722-FE09A55AD24A}" xr6:coauthVersionLast="31" xr6:coauthVersionMax="31" xr10:uidLastSave="{00000000-0000-0000-0000-000000000000}"/>
  <bookViews>
    <workbookView xWindow="0" yWindow="0" windowWidth="14390" windowHeight="5330" xr2:uid="{00000000-000D-0000-FFFF-FFFF00000000}"/>
  </bookViews>
  <sheets>
    <sheet name="Black Scholes" sheetId="1" r:id="rId1"/>
    <sheet name="Vol" sheetId="2" r:id="rId2"/>
    <sheet name="IV" sheetId="4" r:id="rId3"/>
  </sheets>
  <definedNames>
    <definedName name="solver_adj" localSheetId="2" hidden="1">IV!$B$7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IV!$B$17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4" i="4" l="1"/>
  <c r="B10" i="4" s="1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" i="2" l="1"/>
  <c r="J3" i="2" s="1"/>
  <c r="B7" i="1" s="1"/>
  <c r="B10" i="1" s="1"/>
  <c r="B11" i="1" s="1"/>
  <c r="B11" i="4"/>
  <c r="B12" i="4" l="1"/>
  <c r="B12" i="1"/>
  <c r="B13" i="1" s="1"/>
  <c r="B13" i="4" l="1"/>
  <c r="B17" i="4"/>
</calcChain>
</file>

<file path=xl/sharedStrings.xml><?xml version="1.0" encoding="utf-8"?>
<sst xmlns="http://schemas.openxmlformats.org/spreadsheetml/2006/main" count="36" uniqueCount="25">
  <si>
    <t>Stock Price</t>
  </si>
  <si>
    <t>Strike Price</t>
  </si>
  <si>
    <t>Risk Free</t>
  </si>
  <si>
    <t>Vol</t>
  </si>
  <si>
    <t>Time</t>
  </si>
  <si>
    <t>Dividend Yield</t>
  </si>
  <si>
    <t>Adjusted Price</t>
  </si>
  <si>
    <t>Open</t>
  </si>
  <si>
    <t>High</t>
  </si>
  <si>
    <t>Low</t>
  </si>
  <si>
    <t>Close</t>
  </si>
  <si>
    <t>Adj Close</t>
  </si>
  <si>
    <t>Volume</t>
  </si>
  <si>
    <t>Returns</t>
  </si>
  <si>
    <t>Date</t>
  </si>
  <si>
    <t>Daily Standard Deviation</t>
  </si>
  <si>
    <t>Annualized Standard Deviation</t>
  </si>
  <si>
    <t>d_1</t>
  </si>
  <si>
    <t>d_2</t>
  </si>
  <si>
    <t>C_0</t>
  </si>
  <si>
    <t>P_0</t>
  </si>
  <si>
    <t>Observed Option Price</t>
  </si>
  <si>
    <t>Diff</t>
  </si>
  <si>
    <t>VLO</t>
  </si>
  <si>
    <t>Justin Szepessy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</si>
</sst>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&quot;$&quot;#,##0.00"/>
    <numFmt numFmtId="166" formatCode="_(&quot;$&quot;* #,##0.00000_);_(&quot;$&quot;* \(#,##0.0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8" fontId="0" fillId="0" borderId="0" xfId="0" applyNumberFormat="1"/>
    <xf numFmtId="14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9" fontId="0" fillId="2" borderId="0" xfId="2" applyFont="1" applyFill="1"/>
    <xf numFmtId="164" fontId="0" fillId="2" borderId="0" xfId="2" applyNumberFormat="1" applyFont="1" applyFill="1"/>
    <xf numFmtId="165" fontId="0" fillId="2" borderId="0" xfId="0" applyNumberFormat="1" applyFill="1"/>
    <xf numFmtId="44" fontId="0" fillId="2" borderId="0" xfId="1" applyFont="1" applyFill="1"/>
    <xf numFmtId="44" fontId="0" fillId="0" borderId="0" xfId="0" applyNumberFormat="1"/>
    <xf numFmtId="166" fontId="0" fillId="0" borderId="0" xfId="0" applyNumberFormat="1"/>
    <xf numFmtId="164" fontId="0" fillId="3" borderId="0" xfId="2" applyNumberFormat="1" applyFont="1" applyFill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M37" sqref="M37"/>
    </sheetView>
  </sheetViews>
  <sheetFormatPr defaultRowHeight="14.5" x14ac:dyDescent="0.35"/>
  <cols>
    <col min="1" max="1" width="15.1796875" customWidth="1"/>
    <col min="2" max="2" width="11.81640625" customWidth="1"/>
  </cols>
  <sheetData>
    <row r="1" spans="1:2" ht="15.5" x14ac:dyDescent="0.35">
      <c r="A1" s="13" t="s">
        <v>24</v>
      </c>
    </row>
    <row r="2" spans="1:2" x14ac:dyDescent="0.35">
      <c r="A2" t="s">
        <v>0</v>
      </c>
      <c r="B2" s="2">
        <v>96.2</v>
      </c>
    </row>
    <row r="3" spans="1:2" x14ac:dyDescent="0.35">
      <c r="A3" t="s">
        <v>5</v>
      </c>
      <c r="B3" s="4">
        <v>3.4099999999999998E-2</v>
      </c>
    </row>
    <row r="4" spans="1:2" x14ac:dyDescent="0.35">
      <c r="A4" t="s">
        <v>6</v>
      </c>
      <c r="B4" s="8">
        <f>B2*EXP(-B3*B8)</f>
        <v>92.974880793158917</v>
      </c>
    </row>
    <row r="5" spans="1:2" x14ac:dyDescent="0.35">
      <c r="A5" t="s">
        <v>1</v>
      </c>
      <c r="B5" s="9">
        <v>102</v>
      </c>
    </row>
    <row r="6" spans="1:2" x14ac:dyDescent="0.35">
      <c r="A6" t="s">
        <v>2</v>
      </c>
      <c r="B6" s="6">
        <v>0.01</v>
      </c>
    </row>
    <row r="7" spans="1:2" x14ac:dyDescent="0.35">
      <c r="A7" t="s">
        <v>3</v>
      </c>
      <c r="B7" s="7">
        <f>Vol!J3</f>
        <v>0.18308410958772359</v>
      </c>
    </row>
    <row r="8" spans="1:2" x14ac:dyDescent="0.35">
      <c r="A8" t="s">
        <v>4</v>
      </c>
      <c r="B8" s="1">
        <v>1</v>
      </c>
    </row>
    <row r="10" spans="1:2" x14ac:dyDescent="0.35">
      <c r="A10" t="s">
        <v>17</v>
      </c>
      <c r="B10">
        <f>(LN(B4/B5)+(B6+B7*B7/2)*B8)/(B7*SQRT(B8))</f>
        <v>-0.35985405925836417</v>
      </c>
    </row>
    <row r="11" spans="1:2" x14ac:dyDescent="0.35">
      <c r="A11" t="s">
        <v>18</v>
      </c>
      <c r="B11">
        <f>B10-B7*SQRT(B8)</f>
        <v>-0.5429381688460877</v>
      </c>
    </row>
    <row r="12" spans="1:2" x14ac:dyDescent="0.35">
      <c r="A12" t="s">
        <v>19</v>
      </c>
      <c r="B12" s="11">
        <f>B4*NORMSDIST(B10)-B5*EXP(-B6*B8)*NORMSDIST(B11)</f>
        <v>3.7746114149746894</v>
      </c>
    </row>
    <row r="13" spans="1:2" x14ac:dyDescent="0.35">
      <c r="A13" t="s">
        <v>20</v>
      </c>
      <c r="B13" s="10">
        <f>B12+B5*EXP(-B6*B8)-B4</f>
        <v>11.78481366423091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4"/>
  <sheetViews>
    <sheetView workbookViewId="0">
      <selection activeCell="I18" sqref="I18"/>
    </sheetView>
  </sheetViews>
  <sheetFormatPr defaultRowHeight="14.5" x14ac:dyDescent="0.35"/>
  <cols>
    <col min="1" max="1" width="11.1796875" customWidth="1"/>
    <col min="9" max="9" width="26.1796875" customWidth="1"/>
    <col min="10" max="10" width="9.453125" bestFit="1" customWidth="1"/>
  </cols>
  <sheetData>
    <row r="1" spans="1:10" x14ac:dyDescent="0.35">
      <c r="A1" t="s">
        <v>14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0" x14ac:dyDescent="0.35">
      <c r="A2" s="3">
        <v>42815</v>
      </c>
      <c r="B2">
        <v>68.599997999999999</v>
      </c>
      <c r="C2">
        <v>68.699996999999996</v>
      </c>
      <c r="D2">
        <v>66.730002999999996</v>
      </c>
      <c r="E2">
        <v>67.150002000000001</v>
      </c>
      <c r="F2">
        <v>64.616874999999993</v>
      </c>
      <c r="G2">
        <v>4068000</v>
      </c>
      <c r="I2" t="s">
        <v>15</v>
      </c>
      <c r="J2" s="5">
        <f>STDEV(H3:H254)</f>
        <v>1.1533214832781259E-2</v>
      </c>
    </row>
    <row r="3" spans="1:10" x14ac:dyDescent="0.35">
      <c r="A3" s="3">
        <v>42816</v>
      </c>
      <c r="B3">
        <v>67.160004000000001</v>
      </c>
      <c r="C3">
        <v>67.870002999999997</v>
      </c>
      <c r="D3">
        <v>66.800003000000004</v>
      </c>
      <c r="E3">
        <v>67.569999999999993</v>
      </c>
      <c r="F3">
        <v>65.021027000000004</v>
      </c>
      <c r="G3">
        <v>3123500</v>
      </c>
      <c r="H3" s="4">
        <f>LN(F3/F2)</f>
        <v>6.2351103049653311E-3</v>
      </c>
      <c r="I3" t="s">
        <v>16</v>
      </c>
      <c r="J3" s="5">
        <f>SQRT(252)*J2</f>
        <v>0.18308410958772359</v>
      </c>
    </row>
    <row r="4" spans="1:10" x14ac:dyDescent="0.35">
      <c r="A4" s="3">
        <v>42817</v>
      </c>
      <c r="B4">
        <v>67.629997000000003</v>
      </c>
      <c r="C4">
        <v>67.940002000000007</v>
      </c>
      <c r="D4">
        <v>67.019997000000004</v>
      </c>
      <c r="E4">
        <v>67.099997999999999</v>
      </c>
      <c r="F4">
        <v>64.568755999999993</v>
      </c>
      <c r="G4">
        <v>3298800</v>
      </c>
      <c r="H4" s="4">
        <f t="shared" ref="H4:H67" si="0">LN(F4/F3)</f>
        <v>-6.9800693511515516E-3</v>
      </c>
    </row>
    <row r="5" spans="1:10" x14ac:dyDescent="0.35">
      <c r="A5" s="3">
        <v>42818</v>
      </c>
      <c r="B5">
        <v>66.839995999999999</v>
      </c>
      <c r="C5">
        <v>67.040001000000004</v>
      </c>
      <c r="D5">
        <v>65.699996999999996</v>
      </c>
      <c r="E5">
        <v>65.779999000000004</v>
      </c>
      <c r="F5">
        <v>63.298557000000002</v>
      </c>
      <c r="G5">
        <v>4372000</v>
      </c>
      <c r="H5" s="4">
        <f t="shared" si="0"/>
        <v>-1.9868107858060497E-2</v>
      </c>
    </row>
    <row r="6" spans="1:10" x14ac:dyDescent="0.35">
      <c r="A6" s="3">
        <v>42821</v>
      </c>
      <c r="B6">
        <v>65.540001000000004</v>
      </c>
      <c r="C6">
        <v>66.529999000000004</v>
      </c>
      <c r="D6">
        <v>65.449996999999996</v>
      </c>
      <c r="E6">
        <v>66.230002999999996</v>
      </c>
      <c r="F6">
        <v>63.731583000000001</v>
      </c>
      <c r="G6">
        <v>2799300</v>
      </c>
      <c r="H6" s="4">
        <f t="shared" si="0"/>
        <v>6.8177155011819321E-3</v>
      </c>
    </row>
    <row r="7" spans="1:10" x14ac:dyDescent="0.35">
      <c r="A7" s="3">
        <v>42822</v>
      </c>
      <c r="B7">
        <v>66.519997000000004</v>
      </c>
      <c r="C7">
        <v>66.639999000000003</v>
      </c>
      <c r="D7">
        <v>65.650002000000001</v>
      </c>
      <c r="E7">
        <v>66.290001000000004</v>
      </c>
      <c r="F7">
        <v>63.789318000000002</v>
      </c>
      <c r="G7">
        <v>3443400</v>
      </c>
      <c r="H7" s="4">
        <f t="shared" si="0"/>
        <v>9.0549868283760528E-4</v>
      </c>
    </row>
    <row r="8" spans="1:10" x14ac:dyDescent="0.35">
      <c r="A8" s="3">
        <v>42823</v>
      </c>
      <c r="B8">
        <v>66.199996999999996</v>
      </c>
      <c r="C8">
        <v>67.400002000000001</v>
      </c>
      <c r="D8">
        <v>66.110000999999997</v>
      </c>
      <c r="E8">
        <v>67.139999000000003</v>
      </c>
      <c r="F8">
        <v>64.607246000000004</v>
      </c>
      <c r="G8">
        <v>3326900</v>
      </c>
      <c r="H8" s="4">
        <f t="shared" si="0"/>
        <v>1.2740824815169114E-2</v>
      </c>
    </row>
    <row r="9" spans="1:10" x14ac:dyDescent="0.35">
      <c r="A9" s="3">
        <v>42824</v>
      </c>
      <c r="B9">
        <v>67.279999000000004</v>
      </c>
      <c r="C9">
        <v>67.309997999999993</v>
      </c>
      <c r="D9">
        <v>66.199996999999996</v>
      </c>
      <c r="E9">
        <v>66.230002999999996</v>
      </c>
      <c r="F9">
        <v>63.731583000000001</v>
      </c>
      <c r="G9">
        <v>7512800</v>
      </c>
      <c r="H9" s="4">
        <f t="shared" si="0"/>
        <v>-1.3646323498006601E-2</v>
      </c>
    </row>
    <row r="10" spans="1:10" x14ac:dyDescent="0.35">
      <c r="A10" s="3">
        <v>42825</v>
      </c>
      <c r="B10">
        <v>66.230002999999996</v>
      </c>
      <c r="C10">
        <v>66.669998000000007</v>
      </c>
      <c r="D10">
        <v>66.059997999999993</v>
      </c>
      <c r="E10">
        <v>66.290001000000004</v>
      </c>
      <c r="F10">
        <v>63.789318000000002</v>
      </c>
      <c r="G10">
        <v>3622100</v>
      </c>
      <c r="H10" s="4">
        <f t="shared" si="0"/>
        <v>9.0549868283760528E-4</v>
      </c>
    </row>
    <row r="11" spans="1:10" x14ac:dyDescent="0.35">
      <c r="A11" s="3">
        <v>42828</v>
      </c>
      <c r="B11">
        <v>66.589995999999999</v>
      </c>
      <c r="C11">
        <v>66.589995999999999</v>
      </c>
      <c r="D11">
        <v>65.660004000000001</v>
      </c>
      <c r="E11">
        <v>66.230002999999996</v>
      </c>
      <c r="F11">
        <v>63.731583000000001</v>
      </c>
      <c r="G11">
        <v>3319400</v>
      </c>
      <c r="H11" s="4">
        <f t="shared" si="0"/>
        <v>-9.0549868283757947E-4</v>
      </c>
    </row>
    <row r="12" spans="1:10" x14ac:dyDescent="0.35">
      <c r="A12" s="3">
        <v>42829</v>
      </c>
      <c r="B12">
        <v>65.75</v>
      </c>
      <c r="C12">
        <v>66.300003000000004</v>
      </c>
      <c r="D12">
        <v>65.370002999999997</v>
      </c>
      <c r="E12">
        <v>65.809997999999993</v>
      </c>
      <c r="F12">
        <v>63.327418999999999</v>
      </c>
      <c r="G12">
        <v>3101500</v>
      </c>
      <c r="H12" s="4">
        <f t="shared" si="0"/>
        <v>-6.3618532616708332E-3</v>
      </c>
    </row>
    <row r="13" spans="1:10" x14ac:dyDescent="0.35">
      <c r="A13" s="3">
        <v>42830</v>
      </c>
      <c r="B13">
        <v>66.120002999999997</v>
      </c>
      <c r="C13">
        <v>66.699996999999996</v>
      </c>
      <c r="D13">
        <v>65</v>
      </c>
      <c r="E13">
        <v>65.089995999999999</v>
      </c>
      <c r="F13">
        <v>62.634579000000002</v>
      </c>
      <c r="G13">
        <v>3236700</v>
      </c>
      <c r="H13" s="4">
        <f t="shared" si="0"/>
        <v>-1.1000889129306931E-2</v>
      </c>
    </row>
    <row r="14" spans="1:10" x14ac:dyDescent="0.35">
      <c r="A14" s="3">
        <v>42831</v>
      </c>
      <c r="B14">
        <v>65.110000999999997</v>
      </c>
      <c r="C14">
        <v>65.589995999999999</v>
      </c>
      <c r="D14">
        <v>64.709998999999996</v>
      </c>
      <c r="E14">
        <v>65.069999999999993</v>
      </c>
      <c r="F14">
        <v>62.61533</v>
      </c>
      <c r="G14">
        <v>3378100</v>
      </c>
      <c r="H14" s="4">
        <f t="shared" si="0"/>
        <v>-3.0736948721531068E-4</v>
      </c>
    </row>
    <row r="15" spans="1:10" x14ac:dyDescent="0.35">
      <c r="A15" s="3">
        <v>42832</v>
      </c>
      <c r="B15">
        <v>65.069999999999993</v>
      </c>
      <c r="C15">
        <v>66.099997999999999</v>
      </c>
      <c r="D15">
        <v>65</v>
      </c>
      <c r="E15">
        <v>65.569999999999993</v>
      </c>
      <c r="F15">
        <v>63.096477999999998</v>
      </c>
      <c r="G15">
        <v>3854600</v>
      </c>
      <c r="H15" s="4">
        <f t="shared" si="0"/>
        <v>7.6548155198187121E-3</v>
      </c>
    </row>
    <row r="16" spans="1:10" x14ac:dyDescent="0.35">
      <c r="A16" s="3">
        <v>42835</v>
      </c>
      <c r="B16">
        <v>65.599997999999999</v>
      </c>
      <c r="C16">
        <v>66.25</v>
      </c>
      <c r="D16">
        <v>65.300003000000004</v>
      </c>
      <c r="E16">
        <v>65.349997999999999</v>
      </c>
      <c r="F16">
        <v>62.884773000000003</v>
      </c>
      <c r="G16">
        <v>3409400</v>
      </c>
      <c r="H16" s="4">
        <f t="shared" si="0"/>
        <v>-3.3609000958205494E-3</v>
      </c>
    </row>
    <row r="17" spans="1:8" x14ac:dyDescent="0.35">
      <c r="A17" s="3">
        <v>42836</v>
      </c>
      <c r="B17">
        <v>65.269997000000004</v>
      </c>
      <c r="C17">
        <v>65.660004000000001</v>
      </c>
      <c r="D17">
        <v>64.779999000000004</v>
      </c>
      <c r="E17">
        <v>65.629997000000003</v>
      </c>
      <c r="F17">
        <v>63.154209000000002</v>
      </c>
      <c r="G17">
        <v>3927500</v>
      </c>
      <c r="H17" s="4">
        <f t="shared" si="0"/>
        <v>4.2754456780371543E-3</v>
      </c>
    </row>
    <row r="18" spans="1:8" x14ac:dyDescent="0.35">
      <c r="A18" s="3">
        <v>42837</v>
      </c>
      <c r="B18">
        <v>65.900002000000001</v>
      </c>
      <c r="C18">
        <v>66.25</v>
      </c>
      <c r="D18">
        <v>65.069999999999993</v>
      </c>
      <c r="E18">
        <v>65.129997000000003</v>
      </c>
      <c r="F18">
        <v>62.673073000000002</v>
      </c>
      <c r="G18">
        <v>4156200</v>
      </c>
      <c r="H18" s="4">
        <f t="shared" si="0"/>
        <v>-7.6475997465421316E-3</v>
      </c>
    </row>
    <row r="19" spans="1:8" x14ac:dyDescent="0.35">
      <c r="A19" s="3">
        <v>42838</v>
      </c>
      <c r="B19">
        <v>65.169998000000007</v>
      </c>
      <c r="C19">
        <v>65.629997000000003</v>
      </c>
      <c r="D19">
        <v>64.580001999999993</v>
      </c>
      <c r="E19">
        <v>64.680000000000007</v>
      </c>
      <c r="F19">
        <v>62.240046999999997</v>
      </c>
      <c r="G19">
        <v>3105200</v>
      </c>
      <c r="H19" s="4">
        <f t="shared" si="0"/>
        <v>-6.9332626490048194E-3</v>
      </c>
    </row>
    <row r="20" spans="1:8" x14ac:dyDescent="0.35">
      <c r="A20" s="3">
        <v>42842</v>
      </c>
      <c r="B20">
        <v>64.739998</v>
      </c>
      <c r="C20">
        <v>65.190002000000007</v>
      </c>
      <c r="D20">
        <v>64.650002000000001</v>
      </c>
      <c r="E20">
        <v>65.190002000000007</v>
      </c>
      <c r="F20">
        <v>62.730812</v>
      </c>
      <c r="G20">
        <v>2909800</v>
      </c>
      <c r="H20" s="4">
        <f t="shared" si="0"/>
        <v>7.854111378372837E-3</v>
      </c>
    </row>
    <row r="21" spans="1:8" x14ac:dyDescent="0.35">
      <c r="A21" s="3">
        <v>42843</v>
      </c>
      <c r="B21">
        <v>64.930000000000007</v>
      </c>
      <c r="C21">
        <v>65.099997999999999</v>
      </c>
      <c r="D21">
        <v>63.580002</v>
      </c>
      <c r="E21">
        <v>64.150002000000001</v>
      </c>
      <c r="F21">
        <v>61.730044999999997</v>
      </c>
      <c r="G21">
        <v>4605800</v>
      </c>
      <c r="H21" s="4">
        <f t="shared" si="0"/>
        <v>-1.6081981003026814E-2</v>
      </c>
    </row>
    <row r="22" spans="1:8" x14ac:dyDescent="0.35">
      <c r="A22" s="3">
        <v>42844</v>
      </c>
      <c r="B22">
        <v>64.220000999999996</v>
      </c>
      <c r="C22">
        <v>64.370002999999997</v>
      </c>
      <c r="D22">
        <v>63.259998000000003</v>
      </c>
      <c r="E22">
        <v>63.490001999999997</v>
      </c>
      <c r="F22">
        <v>61.094940000000001</v>
      </c>
      <c r="G22">
        <v>4988300</v>
      </c>
      <c r="H22" s="4">
        <f t="shared" si="0"/>
        <v>-1.034171769567495E-2</v>
      </c>
    </row>
    <row r="23" spans="1:8" x14ac:dyDescent="0.35">
      <c r="A23" s="3">
        <v>42845</v>
      </c>
      <c r="B23">
        <v>63.68</v>
      </c>
      <c r="C23">
        <v>64.709998999999996</v>
      </c>
      <c r="D23">
        <v>63.560001</v>
      </c>
      <c r="E23">
        <v>64.099997999999999</v>
      </c>
      <c r="F23">
        <v>61.681930999999999</v>
      </c>
      <c r="G23">
        <v>2777800</v>
      </c>
      <c r="H23" s="4">
        <f t="shared" si="0"/>
        <v>9.5619878186054136E-3</v>
      </c>
    </row>
    <row r="24" spans="1:8" x14ac:dyDescent="0.35">
      <c r="A24" s="3">
        <v>42846</v>
      </c>
      <c r="B24">
        <v>64.589995999999999</v>
      </c>
      <c r="C24">
        <v>65.629997000000003</v>
      </c>
      <c r="D24">
        <v>64.199996999999996</v>
      </c>
      <c r="E24">
        <v>65.230002999999996</v>
      </c>
      <c r="F24">
        <v>62.769298999999997</v>
      </c>
      <c r="G24">
        <v>5113200</v>
      </c>
      <c r="H24" s="4">
        <f t="shared" si="0"/>
        <v>1.747504900226746E-2</v>
      </c>
    </row>
    <row r="25" spans="1:8" x14ac:dyDescent="0.35">
      <c r="A25" s="3">
        <v>42849</v>
      </c>
      <c r="B25">
        <v>65.699996999999996</v>
      </c>
      <c r="C25">
        <v>67.209998999999996</v>
      </c>
      <c r="D25">
        <v>65.699996999999996</v>
      </c>
      <c r="E25">
        <v>66.819999999999993</v>
      </c>
      <c r="F25">
        <v>64.299323999999999</v>
      </c>
      <c r="G25">
        <v>7075000</v>
      </c>
      <c r="H25" s="4">
        <f t="shared" si="0"/>
        <v>2.4083033457241523E-2</v>
      </c>
    </row>
    <row r="26" spans="1:8" x14ac:dyDescent="0.35">
      <c r="A26" s="3">
        <v>42850</v>
      </c>
      <c r="B26">
        <v>67.150002000000001</v>
      </c>
      <c r="C26">
        <v>67.690002000000007</v>
      </c>
      <c r="D26">
        <v>65.010002</v>
      </c>
      <c r="E26">
        <v>65.830001999999993</v>
      </c>
      <c r="F26">
        <v>63.346668000000001</v>
      </c>
      <c r="G26">
        <v>7379700</v>
      </c>
      <c r="H26" s="4">
        <f t="shared" si="0"/>
        <v>-1.4926809270213724E-2</v>
      </c>
    </row>
    <row r="27" spans="1:8" x14ac:dyDescent="0.35">
      <c r="A27" s="3">
        <v>42851</v>
      </c>
      <c r="B27">
        <v>65.410004000000001</v>
      </c>
      <c r="C27">
        <v>65.75</v>
      </c>
      <c r="D27">
        <v>64.809997999999993</v>
      </c>
      <c r="E27">
        <v>64.900002000000001</v>
      </c>
      <c r="F27">
        <v>62.451751999999999</v>
      </c>
      <c r="G27">
        <v>6540500</v>
      </c>
      <c r="H27" s="4">
        <f t="shared" si="0"/>
        <v>-1.4228018077188036E-2</v>
      </c>
    </row>
    <row r="28" spans="1:8" x14ac:dyDescent="0.35">
      <c r="A28" s="3">
        <v>42852</v>
      </c>
      <c r="B28">
        <v>64.680000000000007</v>
      </c>
      <c r="C28">
        <v>65.489998</v>
      </c>
      <c r="D28">
        <v>63.849997999999999</v>
      </c>
      <c r="E28">
        <v>65.319999999999993</v>
      </c>
      <c r="F28">
        <v>62.855904000000002</v>
      </c>
      <c r="G28">
        <v>4222800</v>
      </c>
      <c r="H28" s="4">
        <f t="shared" si="0"/>
        <v>6.4505779502348308E-3</v>
      </c>
    </row>
    <row r="29" spans="1:8" x14ac:dyDescent="0.35">
      <c r="A29" s="3">
        <v>42853</v>
      </c>
      <c r="B29">
        <v>65.620002999999997</v>
      </c>
      <c r="C29">
        <v>65.639999000000003</v>
      </c>
      <c r="D29">
        <v>64.410004000000001</v>
      </c>
      <c r="E29">
        <v>64.610000999999997</v>
      </c>
      <c r="F29">
        <v>62.172691</v>
      </c>
      <c r="G29">
        <v>4075000</v>
      </c>
      <c r="H29" s="4">
        <f t="shared" si="0"/>
        <v>-1.0929016684976631E-2</v>
      </c>
    </row>
    <row r="30" spans="1:8" x14ac:dyDescent="0.35">
      <c r="A30" s="3">
        <v>42856</v>
      </c>
      <c r="B30">
        <v>64.819999999999993</v>
      </c>
      <c r="C30">
        <v>64.870002999999997</v>
      </c>
      <c r="D30">
        <v>63.959999000000003</v>
      </c>
      <c r="E30">
        <v>64.360000999999997</v>
      </c>
      <c r="F30">
        <v>61.932116999999998</v>
      </c>
      <c r="G30">
        <v>5432900</v>
      </c>
      <c r="H30" s="4">
        <f t="shared" si="0"/>
        <v>-3.8769537653095586E-3</v>
      </c>
    </row>
    <row r="31" spans="1:8" x14ac:dyDescent="0.35">
      <c r="A31" s="3">
        <v>42857</v>
      </c>
      <c r="B31">
        <v>64.790001000000004</v>
      </c>
      <c r="C31">
        <v>64.830001999999993</v>
      </c>
      <c r="D31">
        <v>64.160004000000001</v>
      </c>
      <c r="E31">
        <v>64.489998</v>
      </c>
      <c r="F31">
        <v>62.057212999999997</v>
      </c>
      <c r="G31">
        <v>4476300</v>
      </c>
      <c r="H31" s="4">
        <f t="shared" si="0"/>
        <v>2.0178517368612293E-3</v>
      </c>
    </row>
    <row r="32" spans="1:8" x14ac:dyDescent="0.35">
      <c r="A32" s="3">
        <v>42858</v>
      </c>
      <c r="B32">
        <v>64.279999000000004</v>
      </c>
      <c r="C32">
        <v>65.160004000000001</v>
      </c>
      <c r="D32">
        <v>64.069999999999993</v>
      </c>
      <c r="E32">
        <v>64.900002000000001</v>
      </c>
      <c r="F32">
        <v>62.451751999999999</v>
      </c>
      <c r="G32">
        <v>2993300</v>
      </c>
      <c r="H32" s="4">
        <f t="shared" si="0"/>
        <v>6.3375407631900416E-3</v>
      </c>
    </row>
    <row r="33" spans="1:8" x14ac:dyDescent="0.35">
      <c r="A33" s="3">
        <v>42859</v>
      </c>
      <c r="B33">
        <v>64.529999000000004</v>
      </c>
      <c r="C33">
        <v>64.940002000000007</v>
      </c>
      <c r="D33">
        <v>63.959999000000003</v>
      </c>
      <c r="E33">
        <v>64.370002999999997</v>
      </c>
      <c r="F33">
        <v>61.941746000000002</v>
      </c>
      <c r="G33">
        <v>3068300</v>
      </c>
      <c r="H33" s="4">
        <f t="shared" si="0"/>
        <v>-8.1999279042729543E-3</v>
      </c>
    </row>
    <row r="34" spans="1:8" x14ac:dyDescent="0.35">
      <c r="A34" s="3">
        <v>42860</v>
      </c>
      <c r="B34">
        <v>64.589995999999999</v>
      </c>
      <c r="C34">
        <v>65.519997000000004</v>
      </c>
      <c r="D34">
        <v>64.309997999999993</v>
      </c>
      <c r="E34">
        <v>65.339995999999999</v>
      </c>
      <c r="F34">
        <v>62.875145000000003</v>
      </c>
      <c r="G34">
        <v>4668900</v>
      </c>
      <c r="H34" s="4">
        <f t="shared" si="0"/>
        <v>1.4956571862915997E-2</v>
      </c>
    </row>
    <row r="35" spans="1:8" x14ac:dyDescent="0.35">
      <c r="A35" s="3">
        <v>42863</v>
      </c>
      <c r="B35">
        <v>65.379997000000003</v>
      </c>
      <c r="C35">
        <v>66.269997000000004</v>
      </c>
      <c r="D35">
        <v>65.319999999999993</v>
      </c>
      <c r="E35">
        <v>66.110000999999997</v>
      </c>
      <c r="F35">
        <v>63.616107999999997</v>
      </c>
      <c r="G35">
        <v>3472900</v>
      </c>
      <c r="H35" s="4">
        <f t="shared" si="0"/>
        <v>1.1715774138518344E-2</v>
      </c>
    </row>
    <row r="36" spans="1:8" x14ac:dyDescent="0.35">
      <c r="A36" s="3">
        <v>42864</v>
      </c>
      <c r="B36">
        <v>66.309997999999993</v>
      </c>
      <c r="C36">
        <v>67.160004000000001</v>
      </c>
      <c r="D36">
        <v>66.169998000000007</v>
      </c>
      <c r="E36">
        <v>66.629997000000003</v>
      </c>
      <c r="F36">
        <v>64.116493000000006</v>
      </c>
      <c r="G36">
        <v>3836300</v>
      </c>
      <c r="H36" s="4">
        <f t="shared" si="0"/>
        <v>7.8349232036346982E-3</v>
      </c>
    </row>
    <row r="37" spans="1:8" x14ac:dyDescent="0.35">
      <c r="A37" s="3">
        <v>42865</v>
      </c>
      <c r="B37">
        <v>66.75</v>
      </c>
      <c r="C37">
        <v>67.029999000000004</v>
      </c>
      <c r="D37">
        <v>65.910004000000001</v>
      </c>
      <c r="E37">
        <v>66.680000000000007</v>
      </c>
      <c r="F37">
        <v>64.164597000000001</v>
      </c>
      <c r="G37">
        <v>3409900</v>
      </c>
      <c r="H37" s="4">
        <f t="shared" si="0"/>
        <v>7.4997807166645618E-4</v>
      </c>
    </row>
    <row r="38" spans="1:8" x14ac:dyDescent="0.35">
      <c r="A38" s="3">
        <v>42866</v>
      </c>
      <c r="B38">
        <v>66.870002999999997</v>
      </c>
      <c r="C38">
        <v>66.930000000000007</v>
      </c>
      <c r="D38">
        <v>66.110000999999997</v>
      </c>
      <c r="E38">
        <v>66.349997999999999</v>
      </c>
      <c r="F38">
        <v>63.847042000000002</v>
      </c>
      <c r="G38">
        <v>2847500</v>
      </c>
      <c r="H38" s="4">
        <f t="shared" si="0"/>
        <v>-4.9613559183601394E-3</v>
      </c>
    </row>
    <row r="39" spans="1:8" x14ac:dyDescent="0.35">
      <c r="A39" s="3">
        <v>42867</v>
      </c>
      <c r="B39">
        <v>66.279999000000004</v>
      </c>
      <c r="C39">
        <v>66.760002</v>
      </c>
      <c r="D39">
        <v>66.160004000000001</v>
      </c>
      <c r="E39">
        <v>66.419998000000007</v>
      </c>
      <c r="F39">
        <v>63.914417</v>
      </c>
      <c r="G39">
        <v>3549600</v>
      </c>
      <c r="H39" s="4">
        <f t="shared" si="0"/>
        <v>1.0547000131802609E-3</v>
      </c>
    </row>
    <row r="40" spans="1:8" x14ac:dyDescent="0.35">
      <c r="A40" s="3">
        <v>42870</v>
      </c>
      <c r="B40">
        <v>66.150002000000001</v>
      </c>
      <c r="C40">
        <v>66.150002000000001</v>
      </c>
      <c r="D40">
        <v>65.160004000000001</v>
      </c>
      <c r="E40">
        <v>65.550003000000004</v>
      </c>
      <c r="F40">
        <v>63.749084000000003</v>
      </c>
      <c r="G40">
        <v>3295000</v>
      </c>
      <c r="H40" s="4">
        <f t="shared" si="0"/>
        <v>-2.5901387810509627E-3</v>
      </c>
    </row>
    <row r="41" spans="1:8" x14ac:dyDescent="0.35">
      <c r="A41" s="3">
        <v>42871</v>
      </c>
      <c r="B41">
        <v>65.120002999999997</v>
      </c>
      <c r="C41">
        <v>65.349997999999999</v>
      </c>
      <c r="D41">
        <v>63.959999000000003</v>
      </c>
      <c r="E41">
        <v>64.540001000000004</v>
      </c>
      <c r="F41">
        <v>62.766829999999999</v>
      </c>
      <c r="G41">
        <v>6322500</v>
      </c>
      <c r="H41" s="4">
        <f t="shared" si="0"/>
        <v>-1.5528066085760444E-2</v>
      </c>
    </row>
    <row r="42" spans="1:8" x14ac:dyDescent="0.35">
      <c r="A42" s="3">
        <v>42872</v>
      </c>
      <c r="B42">
        <v>64.540001000000004</v>
      </c>
      <c r="C42">
        <v>64.790001000000004</v>
      </c>
      <c r="D42">
        <v>63.48</v>
      </c>
      <c r="E42">
        <v>63.799999</v>
      </c>
      <c r="F42">
        <v>62.047161000000003</v>
      </c>
      <c r="G42">
        <v>4529800</v>
      </c>
      <c r="H42" s="4">
        <f t="shared" si="0"/>
        <v>-1.1531992042855592E-2</v>
      </c>
    </row>
    <row r="43" spans="1:8" x14ac:dyDescent="0.35">
      <c r="A43" s="3">
        <v>42873</v>
      </c>
      <c r="B43">
        <v>63.490001999999997</v>
      </c>
      <c r="C43">
        <v>64.069999999999993</v>
      </c>
      <c r="D43">
        <v>63.029998999999997</v>
      </c>
      <c r="E43">
        <v>63.540000999999997</v>
      </c>
      <c r="F43">
        <v>61.794303999999997</v>
      </c>
      <c r="G43">
        <v>3385900</v>
      </c>
      <c r="H43" s="4">
        <f t="shared" si="0"/>
        <v>-4.0835652481408264E-3</v>
      </c>
    </row>
    <row r="44" spans="1:8" x14ac:dyDescent="0.35">
      <c r="A44" s="3">
        <v>42874</v>
      </c>
      <c r="B44">
        <v>63.689999</v>
      </c>
      <c r="C44">
        <v>64.160004000000001</v>
      </c>
      <c r="D44">
        <v>63.169998</v>
      </c>
      <c r="E44">
        <v>63.869999</v>
      </c>
      <c r="F44">
        <v>62.115234000000001</v>
      </c>
      <c r="G44">
        <v>3396100</v>
      </c>
      <c r="H44" s="4">
        <f t="shared" si="0"/>
        <v>5.1800809334352649E-3</v>
      </c>
    </row>
    <row r="45" spans="1:8" x14ac:dyDescent="0.35">
      <c r="A45" s="3">
        <v>42877</v>
      </c>
      <c r="B45">
        <v>64.260002</v>
      </c>
      <c r="C45">
        <v>64.290001000000004</v>
      </c>
      <c r="D45">
        <v>63.560001</v>
      </c>
      <c r="E45">
        <v>63.84</v>
      </c>
      <c r="F45">
        <v>62.086060000000003</v>
      </c>
      <c r="G45">
        <v>2742500</v>
      </c>
      <c r="H45" s="4">
        <f t="shared" si="0"/>
        <v>-4.6978577431812076E-4</v>
      </c>
    </row>
    <row r="46" spans="1:8" x14ac:dyDescent="0.35">
      <c r="A46" s="3">
        <v>42878</v>
      </c>
      <c r="B46">
        <v>63.709999000000003</v>
      </c>
      <c r="C46">
        <v>64.360000999999997</v>
      </c>
      <c r="D46">
        <v>63.290000999999997</v>
      </c>
      <c r="E46">
        <v>64.120002999999997</v>
      </c>
      <c r="F46">
        <v>62.358372000000003</v>
      </c>
      <c r="G46">
        <v>2945600</v>
      </c>
      <c r="H46" s="4">
        <f t="shared" si="0"/>
        <v>4.3764502800687612E-3</v>
      </c>
    </row>
    <row r="47" spans="1:8" x14ac:dyDescent="0.35">
      <c r="A47" s="3">
        <v>42879</v>
      </c>
      <c r="B47">
        <v>64.169998000000007</v>
      </c>
      <c r="C47">
        <v>64.610000999999997</v>
      </c>
      <c r="D47">
        <v>63.509998000000003</v>
      </c>
      <c r="E47">
        <v>63.810001</v>
      </c>
      <c r="F47">
        <v>62.056888999999998</v>
      </c>
      <c r="G47">
        <v>2998700</v>
      </c>
      <c r="H47" s="4">
        <f t="shared" si="0"/>
        <v>-4.846408514054319E-3</v>
      </c>
    </row>
    <row r="48" spans="1:8" x14ac:dyDescent="0.35">
      <c r="A48" s="3">
        <v>42880</v>
      </c>
      <c r="B48">
        <v>63.630001</v>
      </c>
      <c r="C48">
        <v>64.190002000000007</v>
      </c>
      <c r="D48">
        <v>63.049999</v>
      </c>
      <c r="E48">
        <v>63.189999</v>
      </c>
      <c r="F48">
        <v>61.453918000000002</v>
      </c>
      <c r="G48">
        <v>3786200</v>
      </c>
      <c r="H48" s="4">
        <f t="shared" si="0"/>
        <v>-9.7639357229306091E-3</v>
      </c>
    </row>
    <row r="49" spans="1:8" x14ac:dyDescent="0.35">
      <c r="A49" s="3">
        <v>42881</v>
      </c>
      <c r="B49">
        <v>63.189999</v>
      </c>
      <c r="C49">
        <v>63.5</v>
      </c>
      <c r="D49">
        <v>62.130001</v>
      </c>
      <c r="E49">
        <v>62.450001</v>
      </c>
      <c r="F49">
        <v>60.734248999999998</v>
      </c>
      <c r="G49">
        <v>3718700</v>
      </c>
      <c r="H49" s="4">
        <f t="shared" si="0"/>
        <v>-1.1779820250566248E-2</v>
      </c>
    </row>
    <row r="50" spans="1:8" x14ac:dyDescent="0.35">
      <c r="A50" s="3">
        <v>42885</v>
      </c>
      <c r="B50">
        <v>61.610000999999997</v>
      </c>
      <c r="C50">
        <v>62.790000999999997</v>
      </c>
      <c r="D50">
        <v>60.689999</v>
      </c>
      <c r="E50">
        <v>62.09</v>
      </c>
      <c r="F50">
        <v>60.384140000000002</v>
      </c>
      <c r="G50">
        <v>6566600</v>
      </c>
      <c r="H50" s="4">
        <f t="shared" si="0"/>
        <v>-5.7812852043151427E-3</v>
      </c>
    </row>
    <row r="51" spans="1:8" x14ac:dyDescent="0.35">
      <c r="A51" s="3">
        <v>42886</v>
      </c>
      <c r="B51">
        <v>61.830002</v>
      </c>
      <c r="C51">
        <v>62.169998</v>
      </c>
      <c r="D51">
        <v>60.91</v>
      </c>
      <c r="E51">
        <v>61.470001000000003</v>
      </c>
      <c r="F51">
        <v>59.781177999999997</v>
      </c>
      <c r="G51">
        <v>4655900</v>
      </c>
      <c r="H51" s="4">
        <f t="shared" si="0"/>
        <v>-1.0035625429625531E-2</v>
      </c>
    </row>
    <row r="52" spans="1:8" x14ac:dyDescent="0.35">
      <c r="A52" s="3">
        <v>42887</v>
      </c>
      <c r="B52">
        <v>61.369999</v>
      </c>
      <c r="C52">
        <v>62.439999</v>
      </c>
      <c r="D52">
        <v>61.07</v>
      </c>
      <c r="E52">
        <v>62.119999</v>
      </c>
      <c r="F52">
        <v>60.413314999999997</v>
      </c>
      <c r="G52">
        <v>3541400</v>
      </c>
      <c r="H52" s="4">
        <f t="shared" si="0"/>
        <v>1.0518665416970878E-2</v>
      </c>
    </row>
    <row r="53" spans="1:8" x14ac:dyDescent="0.35">
      <c r="A53" s="3">
        <v>42888</v>
      </c>
      <c r="B53">
        <v>62.43</v>
      </c>
      <c r="C53">
        <v>62.720001000000003</v>
      </c>
      <c r="D53">
        <v>62</v>
      </c>
      <c r="E53">
        <v>62.099997999999999</v>
      </c>
      <c r="F53">
        <v>60.393867</v>
      </c>
      <c r="G53">
        <v>2788900</v>
      </c>
      <c r="H53" s="4">
        <f t="shared" si="0"/>
        <v>-3.2196761560089864E-4</v>
      </c>
    </row>
    <row r="54" spans="1:8" x14ac:dyDescent="0.35">
      <c r="A54" s="3">
        <v>42891</v>
      </c>
      <c r="B54">
        <v>61.91</v>
      </c>
      <c r="C54">
        <v>62.669998</v>
      </c>
      <c r="D54">
        <v>61.790000999999997</v>
      </c>
      <c r="E54">
        <v>62.400002000000001</v>
      </c>
      <c r="F54">
        <v>60.685626999999997</v>
      </c>
      <c r="G54">
        <v>3897100</v>
      </c>
      <c r="H54" s="4">
        <f t="shared" si="0"/>
        <v>4.8193224973020494E-3</v>
      </c>
    </row>
    <row r="55" spans="1:8" x14ac:dyDescent="0.35">
      <c r="A55" s="3">
        <v>42892</v>
      </c>
      <c r="B55">
        <v>62.139999000000003</v>
      </c>
      <c r="C55">
        <v>62.560001</v>
      </c>
      <c r="D55">
        <v>61.860000999999997</v>
      </c>
      <c r="E55">
        <v>62.290000999999997</v>
      </c>
      <c r="F55">
        <v>60.578648000000001</v>
      </c>
      <c r="G55">
        <v>2579800</v>
      </c>
      <c r="H55" s="4">
        <f t="shared" si="0"/>
        <v>-1.7643947939807428E-3</v>
      </c>
    </row>
    <row r="56" spans="1:8" x14ac:dyDescent="0.35">
      <c r="A56" s="3">
        <v>42893</v>
      </c>
      <c r="B56">
        <v>61.82</v>
      </c>
      <c r="C56">
        <v>62.48</v>
      </c>
      <c r="D56">
        <v>61.59</v>
      </c>
      <c r="E56">
        <v>62.299999</v>
      </c>
      <c r="F56">
        <v>60.588371000000002</v>
      </c>
      <c r="G56">
        <v>4378200</v>
      </c>
      <c r="H56" s="4">
        <f t="shared" si="0"/>
        <v>1.6048921729877678E-4</v>
      </c>
    </row>
    <row r="57" spans="1:8" x14ac:dyDescent="0.35">
      <c r="A57" s="3">
        <v>42894</v>
      </c>
      <c r="B57">
        <v>62.299999</v>
      </c>
      <c r="C57">
        <v>64.150002000000001</v>
      </c>
      <c r="D57">
        <v>62.169998</v>
      </c>
      <c r="E57">
        <v>63.18</v>
      </c>
      <c r="F57">
        <v>61.444195000000001</v>
      </c>
      <c r="G57">
        <v>4971400</v>
      </c>
      <c r="H57" s="4">
        <f t="shared" si="0"/>
        <v>1.402638753258998E-2</v>
      </c>
    </row>
    <row r="58" spans="1:8" x14ac:dyDescent="0.35">
      <c r="A58" s="3">
        <v>42895</v>
      </c>
      <c r="B58">
        <v>63.009998000000003</v>
      </c>
      <c r="C58">
        <v>65.760002</v>
      </c>
      <c r="D58">
        <v>62.889999000000003</v>
      </c>
      <c r="E58">
        <v>65.260002</v>
      </c>
      <c r="F58">
        <v>63.467055999999999</v>
      </c>
      <c r="G58">
        <v>6201200</v>
      </c>
      <c r="H58" s="4">
        <f t="shared" si="0"/>
        <v>3.239160362074877E-2</v>
      </c>
    </row>
    <row r="59" spans="1:8" x14ac:dyDescent="0.35">
      <c r="A59" s="3">
        <v>42898</v>
      </c>
      <c r="B59">
        <v>65.260002</v>
      </c>
      <c r="C59">
        <v>66.830001999999993</v>
      </c>
      <c r="D59">
        <v>65.260002</v>
      </c>
      <c r="E59">
        <v>65.919998000000007</v>
      </c>
      <c r="F59">
        <v>64.108909999999995</v>
      </c>
      <c r="G59">
        <v>6725900</v>
      </c>
      <c r="H59" s="4">
        <f t="shared" si="0"/>
        <v>1.0062387702743803E-2</v>
      </c>
    </row>
    <row r="60" spans="1:8" x14ac:dyDescent="0.35">
      <c r="A60" s="3">
        <v>42899</v>
      </c>
      <c r="B60">
        <v>65.830001999999993</v>
      </c>
      <c r="C60">
        <v>66.980002999999996</v>
      </c>
      <c r="D60">
        <v>65.540001000000004</v>
      </c>
      <c r="E60">
        <v>66.529999000000004</v>
      </c>
      <c r="F60">
        <v>64.702156000000002</v>
      </c>
      <c r="G60">
        <v>4336400</v>
      </c>
      <c r="H60" s="4">
        <f t="shared" si="0"/>
        <v>9.2111681541563913E-3</v>
      </c>
    </row>
    <row r="61" spans="1:8" x14ac:dyDescent="0.35">
      <c r="A61" s="3">
        <v>42900</v>
      </c>
      <c r="B61">
        <v>66.419998000000007</v>
      </c>
      <c r="C61">
        <v>66.529999000000004</v>
      </c>
      <c r="D61">
        <v>64.120002999999997</v>
      </c>
      <c r="E61">
        <v>64.75</v>
      </c>
      <c r="F61">
        <v>62.971057999999999</v>
      </c>
      <c r="G61">
        <v>6431000</v>
      </c>
      <c r="H61" s="4">
        <f t="shared" si="0"/>
        <v>-2.7119299969936148E-2</v>
      </c>
    </row>
    <row r="62" spans="1:8" x14ac:dyDescent="0.35">
      <c r="A62" s="3">
        <v>42901</v>
      </c>
      <c r="B62">
        <v>64.459998999999996</v>
      </c>
      <c r="C62">
        <v>65</v>
      </c>
      <c r="D62">
        <v>64.150002000000001</v>
      </c>
      <c r="E62">
        <v>64.690002000000007</v>
      </c>
      <c r="F62">
        <v>62.912711999999999</v>
      </c>
      <c r="G62">
        <v>3974100</v>
      </c>
      <c r="H62" s="4">
        <f t="shared" si="0"/>
        <v>-9.269821546978315E-4</v>
      </c>
    </row>
    <row r="63" spans="1:8" x14ac:dyDescent="0.35">
      <c r="A63" s="3">
        <v>42902</v>
      </c>
      <c r="B63">
        <v>65</v>
      </c>
      <c r="C63">
        <v>66.040001000000004</v>
      </c>
      <c r="D63">
        <v>64.639999000000003</v>
      </c>
      <c r="E63">
        <v>65.800003000000004</v>
      </c>
      <c r="F63">
        <v>63.992218000000001</v>
      </c>
      <c r="G63">
        <v>6522500</v>
      </c>
      <c r="H63" s="4">
        <f t="shared" si="0"/>
        <v>1.7013240360165049E-2</v>
      </c>
    </row>
    <row r="64" spans="1:8" x14ac:dyDescent="0.35">
      <c r="A64" s="3">
        <v>42905</v>
      </c>
      <c r="B64">
        <v>65.760002</v>
      </c>
      <c r="C64">
        <v>66.949996999999996</v>
      </c>
      <c r="D64">
        <v>65.75</v>
      </c>
      <c r="E64">
        <v>66.610000999999997</v>
      </c>
      <c r="F64">
        <v>64.779953000000006</v>
      </c>
      <c r="G64">
        <v>4078300</v>
      </c>
      <c r="H64" s="4">
        <f t="shared" si="0"/>
        <v>1.2234705993795912E-2</v>
      </c>
    </row>
    <row r="65" spans="1:8" x14ac:dyDescent="0.35">
      <c r="A65" s="3">
        <v>42906</v>
      </c>
      <c r="B65">
        <v>65.949996999999996</v>
      </c>
      <c r="C65">
        <v>66.370002999999997</v>
      </c>
      <c r="D65">
        <v>65.150002000000001</v>
      </c>
      <c r="E65">
        <v>65.650002000000001</v>
      </c>
      <c r="F65">
        <v>63.846328999999997</v>
      </c>
      <c r="G65">
        <v>3634100</v>
      </c>
      <c r="H65" s="4">
        <f t="shared" si="0"/>
        <v>-1.451710151151058E-2</v>
      </c>
    </row>
    <row r="66" spans="1:8" x14ac:dyDescent="0.35">
      <c r="A66" s="3">
        <v>42907</v>
      </c>
      <c r="B66">
        <v>65.169998000000007</v>
      </c>
      <c r="C66">
        <v>65.489998</v>
      </c>
      <c r="D66">
        <v>63.77</v>
      </c>
      <c r="E66">
        <v>64.680000000000007</v>
      </c>
      <c r="F66">
        <v>62.902980999999997</v>
      </c>
      <c r="G66">
        <v>5566100</v>
      </c>
      <c r="H66" s="4">
        <f t="shared" si="0"/>
        <v>-1.4885531428636412E-2</v>
      </c>
    </row>
    <row r="67" spans="1:8" x14ac:dyDescent="0.35">
      <c r="A67" s="3">
        <v>42908</v>
      </c>
      <c r="B67">
        <v>65.660004000000001</v>
      </c>
      <c r="C67">
        <v>65.660004000000001</v>
      </c>
      <c r="D67">
        <v>64.769997000000004</v>
      </c>
      <c r="E67">
        <v>64.819999999999993</v>
      </c>
      <c r="F67">
        <v>63.039138999999999</v>
      </c>
      <c r="G67">
        <v>3801400</v>
      </c>
      <c r="H67" s="4">
        <f t="shared" si="0"/>
        <v>2.1622321912273044E-3</v>
      </c>
    </row>
    <row r="68" spans="1:8" x14ac:dyDescent="0.35">
      <c r="A68" s="3">
        <v>42909</v>
      </c>
      <c r="B68">
        <v>64.720000999999996</v>
      </c>
      <c r="C68">
        <v>66.080001999999993</v>
      </c>
      <c r="D68">
        <v>64.580001999999993</v>
      </c>
      <c r="E68">
        <v>65.980002999999996</v>
      </c>
      <c r="F68">
        <v>64.167274000000006</v>
      </c>
      <c r="G68">
        <v>4915200</v>
      </c>
      <c r="H68" s="4">
        <f t="shared" ref="H68:H131" si="1">LN(F68/F67)</f>
        <v>1.7737542488573586E-2</v>
      </c>
    </row>
    <row r="69" spans="1:8" x14ac:dyDescent="0.35">
      <c r="A69" s="3">
        <v>42912</v>
      </c>
      <c r="B69">
        <v>66.180000000000007</v>
      </c>
      <c r="C69">
        <v>66.480002999999996</v>
      </c>
      <c r="D69">
        <v>65.760002</v>
      </c>
      <c r="E69">
        <v>66.040001000000004</v>
      </c>
      <c r="F69">
        <v>64.225616000000002</v>
      </c>
      <c r="G69">
        <v>3376800</v>
      </c>
      <c r="H69" s="4">
        <f t="shared" si="1"/>
        <v>9.0880428060310654E-4</v>
      </c>
    </row>
    <row r="70" spans="1:8" x14ac:dyDescent="0.35">
      <c r="A70" s="3">
        <v>42913</v>
      </c>
      <c r="B70">
        <v>66.099997999999999</v>
      </c>
      <c r="C70">
        <v>67.839995999999999</v>
      </c>
      <c r="D70">
        <v>65.970000999999996</v>
      </c>
      <c r="E70">
        <v>66.809997999999993</v>
      </c>
      <c r="F70">
        <v>64.974457000000001</v>
      </c>
      <c r="G70">
        <v>5447300</v>
      </c>
      <c r="H70" s="4">
        <f t="shared" si="1"/>
        <v>1.1592089201620378E-2</v>
      </c>
    </row>
    <row r="71" spans="1:8" x14ac:dyDescent="0.35">
      <c r="A71" s="3">
        <v>42914</v>
      </c>
      <c r="B71">
        <v>67.139999000000003</v>
      </c>
      <c r="C71">
        <v>68.139999000000003</v>
      </c>
      <c r="D71">
        <v>66.970000999999996</v>
      </c>
      <c r="E71">
        <v>67.470000999999996</v>
      </c>
      <c r="F71">
        <v>65.616332999999997</v>
      </c>
      <c r="G71">
        <v>3336400</v>
      </c>
      <c r="H71" s="4">
        <f t="shared" si="1"/>
        <v>9.83042018631183E-3</v>
      </c>
    </row>
    <row r="72" spans="1:8" x14ac:dyDescent="0.35">
      <c r="A72" s="3">
        <v>42915</v>
      </c>
      <c r="B72">
        <v>67.790001000000004</v>
      </c>
      <c r="C72">
        <v>68.389999000000003</v>
      </c>
      <c r="D72">
        <v>66.769997000000004</v>
      </c>
      <c r="E72">
        <v>67.089995999999999</v>
      </c>
      <c r="F72">
        <v>65.246764999999996</v>
      </c>
      <c r="G72">
        <v>3282900</v>
      </c>
      <c r="H72" s="4">
        <f t="shared" si="1"/>
        <v>-5.6481771888527319E-3</v>
      </c>
    </row>
    <row r="73" spans="1:8" x14ac:dyDescent="0.35">
      <c r="A73" s="3">
        <v>42916</v>
      </c>
      <c r="B73">
        <v>67.550003000000004</v>
      </c>
      <c r="C73">
        <v>67.769997000000004</v>
      </c>
      <c r="D73">
        <v>66.870002999999997</v>
      </c>
      <c r="E73">
        <v>67.459998999999996</v>
      </c>
      <c r="F73">
        <v>65.606605999999999</v>
      </c>
      <c r="G73">
        <v>2972000</v>
      </c>
      <c r="H73" s="4">
        <f t="shared" si="1"/>
        <v>5.4999256698433033E-3</v>
      </c>
    </row>
    <row r="74" spans="1:8" x14ac:dyDescent="0.35">
      <c r="A74" s="3">
        <v>42919</v>
      </c>
      <c r="B74">
        <v>67.809997999999993</v>
      </c>
      <c r="C74">
        <v>68.440002000000007</v>
      </c>
      <c r="D74">
        <v>67.660004000000001</v>
      </c>
      <c r="E74">
        <v>68.019997000000004</v>
      </c>
      <c r="F74">
        <v>66.151214999999993</v>
      </c>
      <c r="G74">
        <v>2160000</v>
      </c>
      <c r="H74" s="4">
        <f t="shared" si="1"/>
        <v>8.2668656396976316E-3</v>
      </c>
    </row>
    <row r="75" spans="1:8" x14ac:dyDescent="0.35">
      <c r="A75" s="3">
        <v>42921</v>
      </c>
      <c r="B75">
        <v>68</v>
      </c>
      <c r="C75">
        <v>68.25</v>
      </c>
      <c r="D75">
        <v>66.959998999999996</v>
      </c>
      <c r="E75">
        <v>67.069999999999993</v>
      </c>
      <c r="F75">
        <v>65.227317999999997</v>
      </c>
      <c r="G75">
        <v>3938100</v>
      </c>
      <c r="H75" s="4">
        <f t="shared" si="1"/>
        <v>-1.4064888827405902E-2</v>
      </c>
    </row>
    <row r="76" spans="1:8" x14ac:dyDescent="0.35">
      <c r="A76" s="3">
        <v>42922</v>
      </c>
      <c r="B76">
        <v>66.989998</v>
      </c>
      <c r="C76">
        <v>67.180000000000007</v>
      </c>
      <c r="D76">
        <v>66.180000000000007</v>
      </c>
      <c r="E76">
        <v>66.459998999999996</v>
      </c>
      <c r="F76">
        <v>64.634079</v>
      </c>
      <c r="G76">
        <v>3332100</v>
      </c>
      <c r="H76" s="4">
        <f t="shared" si="1"/>
        <v>-9.1365585231949192E-3</v>
      </c>
    </row>
    <row r="77" spans="1:8" x14ac:dyDescent="0.35">
      <c r="A77" s="3">
        <v>42923</v>
      </c>
      <c r="B77">
        <v>66.440002000000007</v>
      </c>
      <c r="C77">
        <v>68.419998000000007</v>
      </c>
      <c r="D77">
        <v>66.25</v>
      </c>
      <c r="E77">
        <v>68.180000000000007</v>
      </c>
      <c r="F77">
        <v>66.306824000000006</v>
      </c>
      <c r="G77">
        <v>5083600</v>
      </c>
      <c r="H77" s="4">
        <f t="shared" si="1"/>
        <v>2.5551007600179539E-2</v>
      </c>
    </row>
    <row r="78" spans="1:8" x14ac:dyDescent="0.35">
      <c r="A78" s="3">
        <v>42926</v>
      </c>
      <c r="B78">
        <v>68.050003000000004</v>
      </c>
      <c r="C78">
        <v>68.489998</v>
      </c>
      <c r="D78">
        <v>67.940002000000007</v>
      </c>
      <c r="E78">
        <v>68.089995999999999</v>
      </c>
      <c r="F78">
        <v>66.219299000000007</v>
      </c>
      <c r="G78">
        <v>3718200</v>
      </c>
      <c r="H78" s="4">
        <f t="shared" si="1"/>
        <v>-1.3208718514375612E-3</v>
      </c>
    </row>
    <row r="79" spans="1:8" x14ac:dyDescent="0.35">
      <c r="A79" s="3">
        <v>42927</v>
      </c>
      <c r="B79">
        <v>68.029999000000004</v>
      </c>
      <c r="C79">
        <v>68.449996999999996</v>
      </c>
      <c r="D79">
        <v>67.730002999999996</v>
      </c>
      <c r="E79">
        <v>67.930000000000007</v>
      </c>
      <c r="F79">
        <v>66.063698000000002</v>
      </c>
      <c r="G79">
        <v>2188200</v>
      </c>
      <c r="H79" s="4">
        <f t="shared" si="1"/>
        <v>-2.3525483288568223E-3</v>
      </c>
    </row>
    <row r="80" spans="1:8" x14ac:dyDescent="0.35">
      <c r="A80" s="3">
        <v>42928</v>
      </c>
      <c r="B80">
        <v>68.480002999999996</v>
      </c>
      <c r="C80">
        <v>68.550003000000004</v>
      </c>
      <c r="D80">
        <v>67.440002000000007</v>
      </c>
      <c r="E80">
        <v>68.029999000000004</v>
      </c>
      <c r="F80">
        <v>66.160942000000006</v>
      </c>
      <c r="G80">
        <v>4206100</v>
      </c>
      <c r="H80" s="4">
        <f t="shared" si="1"/>
        <v>1.4708910159625843E-3</v>
      </c>
    </row>
    <row r="81" spans="1:8" x14ac:dyDescent="0.35">
      <c r="A81" s="3">
        <v>42929</v>
      </c>
      <c r="B81">
        <v>67.870002999999997</v>
      </c>
      <c r="C81">
        <v>68.379997000000003</v>
      </c>
      <c r="D81">
        <v>67.040001000000004</v>
      </c>
      <c r="E81">
        <v>67.779999000000004</v>
      </c>
      <c r="F81">
        <v>65.917816000000002</v>
      </c>
      <c r="G81">
        <v>2883700</v>
      </c>
      <c r="H81" s="4">
        <f t="shared" si="1"/>
        <v>-3.6815348400634391E-3</v>
      </c>
    </row>
    <row r="82" spans="1:8" x14ac:dyDescent="0.35">
      <c r="A82" s="3">
        <v>42930</v>
      </c>
      <c r="B82">
        <v>67.839995999999999</v>
      </c>
      <c r="C82">
        <v>68.330001999999993</v>
      </c>
      <c r="D82">
        <v>67.410004000000001</v>
      </c>
      <c r="E82">
        <v>68.040001000000004</v>
      </c>
      <c r="F82">
        <v>66.170670000000001</v>
      </c>
      <c r="G82">
        <v>2194700</v>
      </c>
      <c r="H82" s="4">
        <f t="shared" si="1"/>
        <v>3.828559422784119E-3</v>
      </c>
    </row>
    <row r="83" spans="1:8" x14ac:dyDescent="0.35">
      <c r="A83" s="3">
        <v>42933</v>
      </c>
      <c r="B83">
        <v>67.819999999999993</v>
      </c>
      <c r="C83">
        <v>68</v>
      </c>
      <c r="D83">
        <v>67.319999999999993</v>
      </c>
      <c r="E83">
        <v>67.430000000000007</v>
      </c>
      <c r="F83">
        <v>65.577431000000004</v>
      </c>
      <c r="G83">
        <v>2868800</v>
      </c>
      <c r="H83" s="4">
        <f t="shared" si="1"/>
        <v>-9.0057162865084146E-3</v>
      </c>
    </row>
    <row r="84" spans="1:8" x14ac:dyDescent="0.35">
      <c r="A84" s="3">
        <v>42934</v>
      </c>
      <c r="B84">
        <v>67.720000999999996</v>
      </c>
      <c r="C84">
        <v>67.760002</v>
      </c>
      <c r="D84">
        <v>67.199996999999996</v>
      </c>
      <c r="E84">
        <v>67.510002</v>
      </c>
      <c r="F84">
        <v>65.655227999999994</v>
      </c>
      <c r="G84">
        <v>2816000</v>
      </c>
      <c r="H84" s="4">
        <f t="shared" si="1"/>
        <v>1.1856348824487012E-3</v>
      </c>
    </row>
    <row r="85" spans="1:8" x14ac:dyDescent="0.35">
      <c r="A85" s="3">
        <v>42935</v>
      </c>
      <c r="B85">
        <v>67.599997999999999</v>
      </c>
      <c r="C85">
        <v>68.690002000000007</v>
      </c>
      <c r="D85">
        <v>67.540001000000004</v>
      </c>
      <c r="E85">
        <v>68.029999000000004</v>
      </c>
      <c r="F85">
        <v>66.160942000000006</v>
      </c>
      <c r="G85">
        <v>3481900</v>
      </c>
      <c r="H85" s="4">
        <f t="shared" si="1"/>
        <v>7.6730568213389623E-3</v>
      </c>
    </row>
    <row r="86" spans="1:8" x14ac:dyDescent="0.35">
      <c r="A86" s="3">
        <v>42936</v>
      </c>
      <c r="B86">
        <v>68.389999000000003</v>
      </c>
      <c r="C86">
        <v>68.430000000000007</v>
      </c>
      <c r="D86">
        <v>67.300003000000004</v>
      </c>
      <c r="E86">
        <v>67.519997000000004</v>
      </c>
      <c r="F86">
        <v>65.664955000000006</v>
      </c>
      <c r="G86">
        <v>2914800</v>
      </c>
      <c r="H86" s="4">
        <f t="shared" si="1"/>
        <v>-7.5249150841653085E-3</v>
      </c>
    </row>
    <row r="87" spans="1:8" x14ac:dyDescent="0.35">
      <c r="A87" s="3">
        <v>42937</v>
      </c>
      <c r="B87">
        <v>67.519997000000004</v>
      </c>
      <c r="C87">
        <v>67.870002999999997</v>
      </c>
      <c r="D87">
        <v>67.010002</v>
      </c>
      <c r="E87">
        <v>67.779999000000004</v>
      </c>
      <c r="F87">
        <v>65.917816000000002</v>
      </c>
      <c r="G87">
        <v>2725700</v>
      </c>
      <c r="H87" s="4">
        <f t="shared" si="1"/>
        <v>3.8433802441017006E-3</v>
      </c>
    </row>
    <row r="88" spans="1:8" x14ac:dyDescent="0.35">
      <c r="A88" s="3">
        <v>42940</v>
      </c>
      <c r="B88">
        <v>67.629997000000003</v>
      </c>
      <c r="C88">
        <v>68.089995999999999</v>
      </c>
      <c r="D88">
        <v>67.540001000000004</v>
      </c>
      <c r="E88">
        <v>67.680000000000007</v>
      </c>
      <c r="F88">
        <v>65.820564000000005</v>
      </c>
      <c r="G88">
        <v>2318800</v>
      </c>
      <c r="H88" s="4">
        <f t="shared" si="1"/>
        <v>-1.4764416818617895E-3</v>
      </c>
    </row>
    <row r="89" spans="1:8" x14ac:dyDescent="0.35">
      <c r="A89" s="3">
        <v>42941</v>
      </c>
      <c r="B89">
        <v>67.980002999999996</v>
      </c>
      <c r="C89">
        <v>68.720000999999996</v>
      </c>
      <c r="D89">
        <v>67.940002000000007</v>
      </c>
      <c r="E89">
        <v>68.440002000000007</v>
      </c>
      <c r="F89">
        <v>66.559685000000002</v>
      </c>
      <c r="G89">
        <v>3131100</v>
      </c>
      <c r="H89" s="4">
        <f t="shared" si="1"/>
        <v>1.1166751627091619E-2</v>
      </c>
    </row>
    <row r="90" spans="1:8" x14ac:dyDescent="0.35">
      <c r="A90" s="3">
        <v>42942</v>
      </c>
      <c r="B90">
        <v>68.510002</v>
      </c>
      <c r="C90">
        <v>68.529999000000004</v>
      </c>
      <c r="D90">
        <v>67.800003000000004</v>
      </c>
      <c r="E90">
        <v>67.989998</v>
      </c>
      <c r="F90">
        <v>66.122046999999995</v>
      </c>
      <c r="G90">
        <v>3356800</v>
      </c>
      <c r="H90" s="4">
        <f t="shared" si="1"/>
        <v>-6.5968325933575718E-3</v>
      </c>
    </row>
    <row r="91" spans="1:8" x14ac:dyDescent="0.35">
      <c r="A91" s="3">
        <v>42943</v>
      </c>
      <c r="B91">
        <v>68</v>
      </c>
      <c r="C91">
        <v>68.830001999999993</v>
      </c>
      <c r="D91">
        <v>66.610000999999997</v>
      </c>
      <c r="E91">
        <v>67.589995999999999</v>
      </c>
      <c r="F91">
        <v>65.733031999999994</v>
      </c>
      <c r="G91">
        <v>4377800</v>
      </c>
      <c r="H91" s="4">
        <f t="shared" si="1"/>
        <v>-5.9006620248626346E-3</v>
      </c>
    </row>
    <row r="92" spans="1:8" x14ac:dyDescent="0.35">
      <c r="A92" s="3">
        <v>42944</v>
      </c>
      <c r="B92">
        <v>67.470000999999996</v>
      </c>
      <c r="C92">
        <v>67.580001999999993</v>
      </c>
      <c r="D92">
        <v>65.949996999999996</v>
      </c>
      <c r="E92">
        <v>66.690002000000007</v>
      </c>
      <c r="F92">
        <v>64.857765000000001</v>
      </c>
      <c r="G92">
        <v>7105600</v>
      </c>
      <c r="H92" s="4">
        <f t="shared" si="1"/>
        <v>-1.3404927860378793E-2</v>
      </c>
    </row>
    <row r="93" spans="1:8" x14ac:dyDescent="0.35">
      <c r="A93" s="3">
        <v>42947</v>
      </c>
      <c r="B93">
        <v>67.080001999999993</v>
      </c>
      <c r="C93">
        <v>69.440002000000007</v>
      </c>
      <c r="D93">
        <v>66.879997000000003</v>
      </c>
      <c r="E93">
        <v>68.970000999999996</v>
      </c>
      <c r="F93">
        <v>67.075111000000007</v>
      </c>
      <c r="G93">
        <v>7354800</v>
      </c>
      <c r="H93" s="4">
        <f t="shared" si="1"/>
        <v>3.3616409723236915E-2</v>
      </c>
    </row>
    <row r="94" spans="1:8" x14ac:dyDescent="0.35">
      <c r="A94" s="3">
        <v>42948</v>
      </c>
      <c r="B94">
        <v>69.349997999999999</v>
      </c>
      <c r="C94">
        <v>69.75</v>
      </c>
      <c r="D94">
        <v>68.730002999999996</v>
      </c>
      <c r="E94">
        <v>68.819999999999993</v>
      </c>
      <c r="F94">
        <v>66.929237000000001</v>
      </c>
      <c r="G94">
        <v>5330100</v>
      </c>
      <c r="H94" s="4">
        <f t="shared" si="1"/>
        <v>-2.177154096824294E-3</v>
      </c>
    </row>
    <row r="95" spans="1:8" x14ac:dyDescent="0.35">
      <c r="A95" s="3">
        <v>42949</v>
      </c>
      <c r="B95">
        <v>68.610000999999997</v>
      </c>
      <c r="C95">
        <v>69.169998000000007</v>
      </c>
      <c r="D95">
        <v>68.300003000000004</v>
      </c>
      <c r="E95">
        <v>68.5</v>
      </c>
      <c r="F95">
        <v>66.618033999999994</v>
      </c>
      <c r="G95">
        <v>3724900</v>
      </c>
      <c r="H95" s="4">
        <f t="shared" si="1"/>
        <v>-4.6605754048274165E-3</v>
      </c>
    </row>
    <row r="96" spans="1:8" x14ac:dyDescent="0.35">
      <c r="A96" s="3">
        <v>42950</v>
      </c>
      <c r="B96">
        <v>68.220000999999996</v>
      </c>
      <c r="C96">
        <v>68.639999000000003</v>
      </c>
      <c r="D96">
        <v>68.059997999999993</v>
      </c>
      <c r="E96">
        <v>68.5</v>
      </c>
      <c r="F96">
        <v>66.618033999999994</v>
      </c>
      <c r="G96">
        <v>3342700</v>
      </c>
      <c r="H96" s="4">
        <f t="shared" si="1"/>
        <v>0</v>
      </c>
    </row>
    <row r="97" spans="1:8" x14ac:dyDescent="0.35">
      <c r="A97" s="3">
        <v>42951</v>
      </c>
      <c r="B97">
        <v>68.5</v>
      </c>
      <c r="C97">
        <v>68.930000000000007</v>
      </c>
      <c r="D97">
        <v>68.300003000000004</v>
      </c>
      <c r="E97">
        <v>68.529999000000004</v>
      </c>
      <c r="F97">
        <v>66.647216999999998</v>
      </c>
      <c r="G97">
        <v>3201800</v>
      </c>
      <c r="H97" s="4">
        <f t="shared" si="1"/>
        <v>4.379686414499479E-4</v>
      </c>
    </row>
    <row r="98" spans="1:8" x14ac:dyDescent="0.35">
      <c r="A98" s="3">
        <v>42954</v>
      </c>
      <c r="B98">
        <v>67.949996999999996</v>
      </c>
      <c r="C98">
        <v>68.529999000000004</v>
      </c>
      <c r="D98">
        <v>67.75</v>
      </c>
      <c r="E98">
        <v>68</v>
      </c>
      <c r="F98">
        <v>66.814239999999998</v>
      </c>
      <c r="G98">
        <v>2671900</v>
      </c>
      <c r="H98" s="4">
        <f t="shared" si="1"/>
        <v>2.5029411629447604E-3</v>
      </c>
    </row>
    <row r="99" spans="1:8" x14ac:dyDescent="0.35">
      <c r="A99" s="3">
        <v>42955</v>
      </c>
      <c r="B99">
        <v>67.669998000000007</v>
      </c>
      <c r="C99">
        <v>67.940002000000007</v>
      </c>
      <c r="D99">
        <v>67.349997999999999</v>
      </c>
      <c r="E99">
        <v>67.790001000000004</v>
      </c>
      <c r="F99">
        <v>66.607910000000004</v>
      </c>
      <c r="G99">
        <v>3114700</v>
      </c>
      <c r="H99" s="4">
        <f t="shared" si="1"/>
        <v>-3.0928922143596484E-3</v>
      </c>
    </row>
    <row r="100" spans="1:8" x14ac:dyDescent="0.35">
      <c r="A100" s="3">
        <v>42956</v>
      </c>
      <c r="B100">
        <v>67.650002000000001</v>
      </c>
      <c r="C100">
        <v>67.930000000000007</v>
      </c>
      <c r="D100">
        <v>66.610000999999997</v>
      </c>
      <c r="E100">
        <v>66.930000000000007</v>
      </c>
      <c r="F100">
        <v>65.762900999999999</v>
      </c>
      <c r="G100">
        <v>3498100</v>
      </c>
      <c r="H100" s="4">
        <f t="shared" si="1"/>
        <v>-1.2767474524268725E-2</v>
      </c>
    </row>
    <row r="101" spans="1:8" x14ac:dyDescent="0.35">
      <c r="A101" s="3">
        <v>42957</v>
      </c>
      <c r="B101">
        <v>66.800003000000004</v>
      </c>
      <c r="C101">
        <v>66.989998</v>
      </c>
      <c r="D101">
        <v>65.75</v>
      </c>
      <c r="E101">
        <v>66.199996999999996</v>
      </c>
      <c r="F101">
        <v>65.045631</v>
      </c>
      <c r="G101">
        <v>3425100</v>
      </c>
      <c r="H101" s="4">
        <f t="shared" si="1"/>
        <v>-1.0966825755676311E-2</v>
      </c>
    </row>
    <row r="102" spans="1:8" x14ac:dyDescent="0.35">
      <c r="A102" s="3">
        <v>42958</v>
      </c>
      <c r="B102">
        <v>66.150002000000001</v>
      </c>
      <c r="C102">
        <v>66.400002000000001</v>
      </c>
      <c r="D102">
        <v>65.849997999999999</v>
      </c>
      <c r="E102">
        <v>66.150002000000001</v>
      </c>
      <c r="F102">
        <v>64.996505999999997</v>
      </c>
      <c r="G102">
        <v>2330000</v>
      </c>
      <c r="H102" s="4">
        <f t="shared" si="1"/>
        <v>-7.5552437802198843E-4</v>
      </c>
    </row>
    <row r="103" spans="1:8" x14ac:dyDescent="0.35">
      <c r="A103" s="3">
        <v>42961</v>
      </c>
      <c r="B103">
        <v>66.470000999999996</v>
      </c>
      <c r="C103">
        <v>67.010002</v>
      </c>
      <c r="D103">
        <v>66.389999000000003</v>
      </c>
      <c r="E103">
        <v>66.790001000000004</v>
      </c>
      <c r="F103">
        <v>65.625343000000001</v>
      </c>
      <c r="G103">
        <v>3016900</v>
      </c>
      <c r="H103" s="4">
        <f t="shared" si="1"/>
        <v>9.6284329601019868E-3</v>
      </c>
    </row>
    <row r="104" spans="1:8" x14ac:dyDescent="0.35">
      <c r="A104" s="3">
        <v>42962</v>
      </c>
      <c r="B104">
        <v>66.660004000000001</v>
      </c>
      <c r="C104">
        <v>67.319999999999993</v>
      </c>
      <c r="D104">
        <v>66.610000999999997</v>
      </c>
      <c r="E104">
        <v>67.150002000000001</v>
      </c>
      <c r="F104">
        <v>65.979065000000006</v>
      </c>
      <c r="G104">
        <v>4079300</v>
      </c>
      <c r="H104" s="4">
        <f t="shared" si="1"/>
        <v>5.3755471743336539E-3</v>
      </c>
    </row>
    <row r="105" spans="1:8" x14ac:dyDescent="0.35">
      <c r="A105" s="3">
        <v>42963</v>
      </c>
      <c r="B105">
        <v>67.260002</v>
      </c>
      <c r="C105">
        <v>67.5</v>
      </c>
      <c r="D105">
        <v>65.860000999999997</v>
      </c>
      <c r="E105">
        <v>65.989998</v>
      </c>
      <c r="F105">
        <v>64.839293999999995</v>
      </c>
      <c r="G105">
        <v>2807500</v>
      </c>
      <c r="H105" s="4">
        <f t="shared" si="1"/>
        <v>-1.7425686271462803E-2</v>
      </c>
    </row>
    <row r="106" spans="1:8" x14ac:dyDescent="0.35">
      <c r="A106" s="3">
        <v>42964</v>
      </c>
      <c r="B106">
        <v>65.669998000000007</v>
      </c>
      <c r="C106">
        <v>65.709998999999996</v>
      </c>
      <c r="D106">
        <v>64.470000999999996</v>
      </c>
      <c r="E106">
        <v>64.550003000000004</v>
      </c>
      <c r="F106">
        <v>63.424411999999997</v>
      </c>
      <c r="G106">
        <v>3358400</v>
      </c>
      <c r="H106" s="4">
        <f t="shared" si="1"/>
        <v>-2.2062973817569168E-2</v>
      </c>
    </row>
    <row r="107" spans="1:8" x14ac:dyDescent="0.35">
      <c r="A107" s="3">
        <v>42965</v>
      </c>
      <c r="B107">
        <v>64.449996999999996</v>
      </c>
      <c r="C107">
        <v>65.459998999999996</v>
      </c>
      <c r="D107">
        <v>64.220000999999996</v>
      </c>
      <c r="E107">
        <v>64.75</v>
      </c>
      <c r="F107">
        <v>63.620913999999999</v>
      </c>
      <c r="G107">
        <v>3082600</v>
      </c>
      <c r="H107" s="4">
        <f t="shared" si="1"/>
        <v>3.0934181191018986E-3</v>
      </c>
    </row>
    <row r="108" spans="1:8" x14ac:dyDescent="0.35">
      <c r="A108" s="3">
        <v>42968</v>
      </c>
      <c r="B108">
        <v>64.660004000000001</v>
      </c>
      <c r="C108">
        <v>64.949996999999996</v>
      </c>
      <c r="D108">
        <v>64.449996999999996</v>
      </c>
      <c r="E108">
        <v>64.699996999999996</v>
      </c>
      <c r="F108">
        <v>63.571789000000003</v>
      </c>
      <c r="G108">
        <v>2463900</v>
      </c>
      <c r="H108" s="4">
        <f t="shared" si="1"/>
        <v>-7.7245001142326364E-4</v>
      </c>
    </row>
    <row r="109" spans="1:8" x14ac:dyDescent="0.35">
      <c r="A109" s="3">
        <v>42969</v>
      </c>
      <c r="B109">
        <v>64.900002000000001</v>
      </c>
      <c r="C109">
        <v>65.720000999999996</v>
      </c>
      <c r="D109">
        <v>64.5</v>
      </c>
      <c r="E109">
        <v>65.580001999999993</v>
      </c>
      <c r="F109">
        <v>64.436440000000005</v>
      </c>
      <c r="G109">
        <v>2865800</v>
      </c>
      <c r="H109" s="4">
        <f t="shared" si="1"/>
        <v>1.350950883560271E-2</v>
      </c>
    </row>
    <row r="110" spans="1:8" x14ac:dyDescent="0.35">
      <c r="A110" s="3">
        <v>42970</v>
      </c>
      <c r="B110">
        <v>65.220000999999996</v>
      </c>
      <c r="C110">
        <v>66</v>
      </c>
      <c r="D110">
        <v>65.099997999999999</v>
      </c>
      <c r="E110">
        <v>65.709998999999996</v>
      </c>
      <c r="F110">
        <v>64.564171000000002</v>
      </c>
      <c r="G110">
        <v>2808700</v>
      </c>
      <c r="H110" s="4">
        <f t="shared" si="1"/>
        <v>1.9803168489344004E-3</v>
      </c>
    </row>
    <row r="111" spans="1:8" x14ac:dyDescent="0.35">
      <c r="A111" s="3">
        <v>42971</v>
      </c>
      <c r="B111">
        <v>65.699996999999996</v>
      </c>
      <c r="C111">
        <v>68</v>
      </c>
      <c r="D111">
        <v>65.699996999999996</v>
      </c>
      <c r="E111">
        <v>67.440002000000007</v>
      </c>
      <c r="F111">
        <v>66.264008000000004</v>
      </c>
      <c r="G111">
        <v>5492000</v>
      </c>
      <c r="H111" s="4">
        <f t="shared" si="1"/>
        <v>2.5987255582846997E-2</v>
      </c>
    </row>
    <row r="112" spans="1:8" x14ac:dyDescent="0.35">
      <c r="A112" s="3">
        <v>42972</v>
      </c>
      <c r="B112">
        <v>67.790001000000004</v>
      </c>
      <c r="C112">
        <v>68.809997999999993</v>
      </c>
      <c r="D112">
        <v>67.559997999999993</v>
      </c>
      <c r="E112">
        <v>67.669998000000007</v>
      </c>
      <c r="F112">
        <v>66.489998</v>
      </c>
      <c r="G112">
        <v>3915900</v>
      </c>
      <c r="H112" s="4">
        <f t="shared" si="1"/>
        <v>3.4046463094916601E-3</v>
      </c>
    </row>
    <row r="113" spans="1:8" x14ac:dyDescent="0.35">
      <c r="A113" s="3">
        <v>42975</v>
      </c>
      <c r="B113">
        <v>68.900002000000001</v>
      </c>
      <c r="C113">
        <v>69.790001000000004</v>
      </c>
      <c r="D113">
        <v>68.239998</v>
      </c>
      <c r="E113">
        <v>68.419998000000007</v>
      </c>
      <c r="F113">
        <v>67.226912999999996</v>
      </c>
      <c r="G113">
        <v>6445800</v>
      </c>
      <c r="H113" s="4">
        <f t="shared" si="1"/>
        <v>1.1022128090736816E-2</v>
      </c>
    </row>
    <row r="114" spans="1:8" x14ac:dyDescent="0.35">
      <c r="A114" s="3">
        <v>42976</v>
      </c>
      <c r="B114">
        <v>68.230002999999996</v>
      </c>
      <c r="C114">
        <v>68.949996999999996</v>
      </c>
      <c r="D114">
        <v>67.779999000000004</v>
      </c>
      <c r="E114">
        <v>67.919998000000007</v>
      </c>
      <c r="F114">
        <v>66.735641000000001</v>
      </c>
      <c r="G114">
        <v>3557700</v>
      </c>
      <c r="H114" s="4">
        <f t="shared" si="1"/>
        <v>-7.334500390686784E-3</v>
      </c>
    </row>
    <row r="115" spans="1:8" x14ac:dyDescent="0.35">
      <c r="A115" s="3">
        <v>42977</v>
      </c>
      <c r="B115">
        <v>68.519997000000004</v>
      </c>
      <c r="C115">
        <v>68.870002999999997</v>
      </c>
      <c r="D115">
        <v>68.080001999999993</v>
      </c>
      <c r="E115">
        <v>68.410004000000001</v>
      </c>
      <c r="F115">
        <v>67.217101999999997</v>
      </c>
      <c r="G115">
        <v>3248100</v>
      </c>
      <c r="H115" s="4">
        <f t="shared" si="1"/>
        <v>7.1885511639038571E-3</v>
      </c>
    </row>
    <row r="116" spans="1:8" x14ac:dyDescent="0.35">
      <c r="A116" s="3">
        <v>42978</v>
      </c>
      <c r="B116">
        <v>68.650002000000001</v>
      </c>
      <c r="C116">
        <v>68.720000999999996</v>
      </c>
      <c r="D116">
        <v>67.309997999999993</v>
      </c>
      <c r="E116">
        <v>68.099997999999999</v>
      </c>
      <c r="F116">
        <v>66.912497999999999</v>
      </c>
      <c r="G116">
        <v>4434400</v>
      </c>
      <c r="H116" s="4">
        <f t="shared" si="1"/>
        <v>-4.5419433688882009E-3</v>
      </c>
    </row>
    <row r="117" spans="1:8" x14ac:dyDescent="0.35">
      <c r="A117" s="3">
        <v>42979</v>
      </c>
      <c r="B117">
        <v>68.110000999999997</v>
      </c>
      <c r="C117">
        <v>69.510002</v>
      </c>
      <c r="D117">
        <v>67.819999999999993</v>
      </c>
      <c r="E117">
        <v>69.199996999999996</v>
      </c>
      <c r="F117">
        <v>67.993317000000005</v>
      </c>
      <c r="G117">
        <v>3954400</v>
      </c>
      <c r="H117" s="4">
        <f t="shared" si="1"/>
        <v>1.6023655104886406E-2</v>
      </c>
    </row>
    <row r="118" spans="1:8" x14ac:dyDescent="0.35">
      <c r="A118" s="3">
        <v>42983</v>
      </c>
      <c r="B118">
        <v>68.589995999999999</v>
      </c>
      <c r="C118">
        <v>68.709998999999996</v>
      </c>
      <c r="D118">
        <v>67.239998</v>
      </c>
      <c r="E118">
        <v>67.910004000000001</v>
      </c>
      <c r="F118">
        <v>66.725814999999997</v>
      </c>
      <c r="G118">
        <v>4581400</v>
      </c>
      <c r="H118" s="4">
        <f t="shared" si="1"/>
        <v>-1.8817511406133965E-2</v>
      </c>
    </row>
    <row r="119" spans="1:8" x14ac:dyDescent="0.35">
      <c r="A119" s="3">
        <v>42984</v>
      </c>
      <c r="B119">
        <v>68.230002999999996</v>
      </c>
      <c r="C119">
        <v>68.769997000000004</v>
      </c>
      <c r="D119">
        <v>67.709998999999996</v>
      </c>
      <c r="E119">
        <v>68.110000999999997</v>
      </c>
      <c r="F119">
        <v>66.922332999999995</v>
      </c>
      <c r="G119">
        <v>4428800</v>
      </c>
      <c r="H119" s="4">
        <f t="shared" si="1"/>
        <v>2.9408285048840616E-3</v>
      </c>
    </row>
    <row r="120" spans="1:8" x14ac:dyDescent="0.35">
      <c r="A120" s="3">
        <v>42985</v>
      </c>
      <c r="B120">
        <v>68.330001999999993</v>
      </c>
      <c r="C120">
        <v>69.099997999999999</v>
      </c>
      <c r="D120">
        <v>68.110000999999997</v>
      </c>
      <c r="E120">
        <v>68.860000999999997</v>
      </c>
      <c r="F120">
        <v>67.659248000000005</v>
      </c>
      <c r="G120">
        <v>3675900</v>
      </c>
      <c r="H120" s="4">
        <f t="shared" si="1"/>
        <v>1.0951310861935872E-2</v>
      </c>
    </row>
    <row r="121" spans="1:8" x14ac:dyDescent="0.35">
      <c r="A121" s="3">
        <v>42986</v>
      </c>
      <c r="B121">
        <v>68.860000999999997</v>
      </c>
      <c r="C121">
        <v>70.279999000000004</v>
      </c>
      <c r="D121">
        <v>68.730002999999996</v>
      </c>
      <c r="E121">
        <v>69.540001000000004</v>
      </c>
      <c r="F121">
        <v>68.327393000000001</v>
      </c>
      <c r="G121">
        <v>3771300</v>
      </c>
      <c r="H121" s="4">
        <f t="shared" si="1"/>
        <v>9.8267060889112943E-3</v>
      </c>
    </row>
    <row r="122" spans="1:8" x14ac:dyDescent="0.35">
      <c r="A122" s="3">
        <v>42989</v>
      </c>
      <c r="B122">
        <v>69.769997000000004</v>
      </c>
      <c r="C122">
        <v>69.970000999999996</v>
      </c>
      <c r="D122">
        <v>68.800003000000004</v>
      </c>
      <c r="E122">
        <v>69.809997999999993</v>
      </c>
      <c r="F122">
        <v>68.592681999999996</v>
      </c>
      <c r="G122">
        <v>3287700</v>
      </c>
      <c r="H122" s="4">
        <f t="shared" si="1"/>
        <v>3.8750976724680288E-3</v>
      </c>
    </row>
    <row r="123" spans="1:8" x14ac:dyDescent="0.35">
      <c r="A123" s="3">
        <v>42990</v>
      </c>
      <c r="B123">
        <v>70</v>
      </c>
      <c r="C123">
        <v>70.660004000000001</v>
      </c>
      <c r="D123">
        <v>69.819999999999993</v>
      </c>
      <c r="E123">
        <v>70.209998999999996</v>
      </c>
      <c r="F123">
        <v>68.985709999999997</v>
      </c>
      <c r="G123">
        <v>2629200</v>
      </c>
      <c r="H123" s="4">
        <f t="shared" si="1"/>
        <v>5.7135290428478513E-3</v>
      </c>
    </row>
    <row r="124" spans="1:8" x14ac:dyDescent="0.35">
      <c r="A124" s="3">
        <v>42991</v>
      </c>
      <c r="B124">
        <v>70.550003000000004</v>
      </c>
      <c r="C124">
        <v>71.169998000000007</v>
      </c>
      <c r="D124">
        <v>70.25</v>
      </c>
      <c r="E124">
        <v>71</v>
      </c>
      <c r="F124">
        <v>69.761932000000002</v>
      </c>
      <c r="G124">
        <v>4122500</v>
      </c>
      <c r="H124" s="4">
        <f t="shared" si="1"/>
        <v>1.1189092471837083E-2</v>
      </c>
    </row>
    <row r="125" spans="1:8" x14ac:dyDescent="0.35">
      <c r="A125" s="3">
        <v>42992</v>
      </c>
      <c r="B125">
        <v>70.900002000000001</v>
      </c>
      <c r="C125">
        <v>71.059997999999993</v>
      </c>
      <c r="D125">
        <v>69.529999000000004</v>
      </c>
      <c r="E125">
        <v>69.940002000000007</v>
      </c>
      <c r="F125">
        <v>68.720421000000002</v>
      </c>
      <c r="G125">
        <v>4494000</v>
      </c>
      <c r="H125" s="4">
        <f t="shared" si="1"/>
        <v>-1.5042070204457886E-2</v>
      </c>
    </row>
    <row r="126" spans="1:8" x14ac:dyDescent="0.35">
      <c r="A126" s="3">
        <v>42993</v>
      </c>
      <c r="B126">
        <v>69.980002999999996</v>
      </c>
      <c r="C126">
        <v>71.510002</v>
      </c>
      <c r="D126">
        <v>69.980002999999996</v>
      </c>
      <c r="E126">
        <v>71.129997000000003</v>
      </c>
      <c r="F126">
        <v>69.889656000000002</v>
      </c>
      <c r="G126">
        <v>6859900</v>
      </c>
      <c r="H126" s="4">
        <f t="shared" si="1"/>
        <v>1.6871251489710269E-2</v>
      </c>
    </row>
    <row r="127" spans="1:8" x14ac:dyDescent="0.35">
      <c r="A127" s="3">
        <v>42996</v>
      </c>
      <c r="B127">
        <v>71.230002999999996</v>
      </c>
      <c r="C127">
        <v>72.440002000000007</v>
      </c>
      <c r="D127">
        <v>71.139999000000003</v>
      </c>
      <c r="E127">
        <v>72.199996999999996</v>
      </c>
      <c r="F127">
        <v>70.941001999999997</v>
      </c>
      <c r="G127">
        <v>3823700</v>
      </c>
      <c r="H127" s="4">
        <f t="shared" si="1"/>
        <v>1.4930918401466002E-2</v>
      </c>
    </row>
    <row r="128" spans="1:8" x14ac:dyDescent="0.35">
      <c r="A128" s="3">
        <v>42997</v>
      </c>
      <c r="B128">
        <v>72.199996999999996</v>
      </c>
      <c r="C128">
        <v>73.199996999999996</v>
      </c>
      <c r="D128">
        <v>71.559997999999993</v>
      </c>
      <c r="E128">
        <v>72.709998999999996</v>
      </c>
      <c r="F128">
        <v>71.442108000000005</v>
      </c>
      <c r="G128">
        <v>3870200</v>
      </c>
      <c r="H128" s="4">
        <f t="shared" si="1"/>
        <v>7.0388695536750734E-3</v>
      </c>
    </row>
    <row r="129" spans="1:8" x14ac:dyDescent="0.35">
      <c r="A129" s="3">
        <v>42998</v>
      </c>
      <c r="B129">
        <v>73.029999000000004</v>
      </c>
      <c r="C129">
        <v>73.379997000000003</v>
      </c>
      <c r="D129">
        <v>72.510002</v>
      </c>
      <c r="E129">
        <v>73.180000000000007</v>
      </c>
      <c r="F129">
        <v>71.903914999999998</v>
      </c>
      <c r="G129">
        <v>3255600</v>
      </c>
      <c r="H129" s="4">
        <f t="shared" si="1"/>
        <v>6.4432704587407885E-3</v>
      </c>
    </row>
    <row r="130" spans="1:8" x14ac:dyDescent="0.35">
      <c r="A130" s="3">
        <v>42999</v>
      </c>
      <c r="B130">
        <v>73.089995999999999</v>
      </c>
      <c r="C130">
        <v>73.870002999999997</v>
      </c>
      <c r="D130">
        <v>72.839995999999999</v>
      </c>
      <c r="E130">
        <v>73.360000999999997</v>
      </c>
      <c r="F130">
        <v>72.080780000000004</v>
      </c>
      <c r="G130">
        <v>3106100</v>
      </c>
      <c r="H130" s="4">
        <f t="shared" si="1"/>
        <v>2.4567206806997283E-3</v>
      </c>
    </row>
    <row r="131" spans="1:8" x14ac:dyDescent="0.35">
      <c r="A131" s="3">
        <v>43000</v>
      </c>
      <c r="B131">
        <v>73.25</v>
      </c>
      <c r="C131">
        <v>74.360000999999997</v>
      </c>
      <c r="D131">
        <v>73.150002000000001</v>
      </c>
      <c r="E131">
        <v>74.290001000000004</v>
      </c>
      <c r="F131">
        <v>72.994560000000007</v>
      </c>
      <c r="G131">
        <v>3263900</v>
      </c>
      <c r="H131" s="4">
        <f t="shared" si="1"/>
        <v>1.2597483272463426E-2</v>
      </c>
    </row>
    <row r="132" spans="1:8" x14ac:dyDescent="0.35">
      <c r="A132" s="3">
        <v>43003</v>
      </c>
      <c r="B132">
        <v>74.629997000000003</v>
      </c>
      <c r="C132">
        <v>75.260002</v>
      </c>
      <c r="D132">
        <v>74.349997999999999</v>
      </c>
      <c r="E132">
        <v>75.120002999999997</v>
      </c>
      <c r="F132">
        <v>73.810089000000005</v>
      </c>
      <c r="G132">
        <v>3461000</v>
      </c>
      <c r="H132" s="4">
        <f t="shared" ref="H132:H195" si="2">LN(F132/F131)</f>
        <v>1.1110511756254188E-2</v>
      </c>
    </row>
    <row r="133" spans="1:8" x14ac:dyDescent="0.35">
      <c r="A133" s="3">
        <v>43004</v>
      </c>
      <c r="B133">
        <v>75.019997000000004</v>
      </c>
      <c r="C133">
        <v>75.75</v>
      </c>
      <c r="D133">
        <v>74.809997999999993</v>
      </c>
      <c r="E133">
        <v>74.959998999999996</v>
      </c>
      <c r="F133">
        <v>73.652884999999998</v>
      </c>
      <c r="G133">
        <v>3287900</v>
      </c>
      <c r="H133" s="4">
        <f t="shared" si="2"/>
        <v>-2.1321156801439884E-3</v>
      </c>
    </row>
    <row r="134" spans="1:8" x14ac:dyDescent="0.35">
      <c r="A134" s="3">
        <v>43005</v>
      </c>
      <c r="B134">
        <v>74.889999000000003</v>
      </c>
      <c r="C134">
        <v>75.879997000000003</v>
      </c>
      <c r="D134">
        <v>74.410004000000001</v>
      </c>
      <c r="E134">
        <v>75.470000999999996</v>
      </c>
      <c r="F134">
        <v>74.153983999999994</v>
      </c>
      <c r="G134">
        <v>4516000</v>
      </c>
      <c r="H134" s="4">
        <f t="shared" si="2"/>
        <v>6.7804821686805582E-3</v>
      </c>
    </row>
    <row r="135" spans="1:8" x14ac:dyDescent="0.35">
      <c r="A135" s="3">
        <v>43006</v>
      </c>
      <c r="B135">
        <v>75.809997999999993</v>
      </c>
      <c r="C135">
        <v>76.919998000000007</v>
      </c>
      <c r="D135">
        <v>75.550003000000004</v>
      </c>
      <c r="E135">
        <v>76.739998</v>
      </c>
      <c r="F135">
        <v>75.401840000000007</v>
      </c>
      <c r="G135">
        <v>6079400</v>
      </c>
      <c r="H135" s="4">
        <f t="shared" si="2"/>
        <v>1.6687881830738719E-2</v>
      </c>
    </row>
    <row r="136" spans="1:8" x14ac:dyDescent="0.35">
      <c r="A136" s="3">
        <v>43007</v>
      </c>
      <c r="B136">
        <v>76.760002</v>
      </c>
      <c r="C136">
        <v>77.769997000000004</v>
      </c>
      <c r="D136">
        <v>76.620002999999997</v>
      </c>
      <c r="E136">
        <v>76.930000000000007</v>
      </c>
      <c r="F136">
        <v>75.588531000000003</v>
      </c>
      <c r="G136">
        <v>4442200</v>
      </c>
      <c r="H136" s="4">
        <f t="shared" si="2"/>
        <v>2.4728874285273581E-3</v>
      </c>
    </row>
    <row r="137" spans="1:8" x14ac:dyDescent="0.35">
      <c r="A137" s="3">
        <v>43010</v>
      </c>
      <c r="B137">
        <v>76.730002999999996</v>
      </c>
      <c r="C137">
        <v>77.400002000000001</v>
      </c>
      <c r="D137">
        <v>76.410004000000001</v>
      </c>
      <c r="E137">
        <v>77.050003000000004</v>
      </c>
      <c r="F137">
        <v>75.706435999999997</v>
      </c>
      <c r="G137">
        <v>3141300</v>
      </c>
      <c r="H137" s="4">
        <f t="shared" si="2"/>
        <v>1.5586113167740552E-3</v>
      </c>
    </row>
    <row r="138" spans="1:8" x14ac:dyDescent="0.35">
      <c r="A138" s="3">
        <v>43011</v>
      </c>
      <c r="B138">
        <v>76.879997000000003</v>
      </c>
      <c r="C138">
        <v>77.660004000000001</v>
      </c>
      <c r="D138">
        <v>76.760002</v>
      </c>
      <c r="E138">
        <v>77.569999999999993</v>
      </c>
      <c r="F138">
        <v>76.217360999999997</v>
      </c>
      <c r="G138">
        <v>3194700</v>
      </c>
      <c r="H138" s="4">
        <f t="shared" si="2"/>
        <v>6.726094743415581E-3</v>
      </c>
    </row>
    <row r="139" spans="1:8" x14ac:dyDescent="0.35">
      <c r="A139" s="3">
        <v>43012</v>
      </c>
      <c r="B139">
        <v>77.389999000000003</v>
      </c>
      <c r="C139">
        <v>77.819999999999993</v>
      </c>
      <c r="D139">
        <v>76.940002000000007</v>
      </c>
      <c r="E139">
        <v>77.690002000000007</v>
      </c>
      <c r="F139">
        <v>76.335273999999998</v>
      </c>
      <c r="G139">
        <v>2669900</v>
      </c>
      <c r="H139" s="4">
        <f t="shared" si="2"/>
        <v>1.5458667558437651E-3</v>
      </c>
    </row>
    <row r="140" spans="1:8" x14ac:dyDescent="0.35">
      <c r="A140" s="3">
        <v>43013</v>
      </c>
      <c r="B140">
        <v>77.900002000000001</v>
      </c>
      <c r="C140">
        <v>78.639999000000003</v>
      </c>
      <c r="D140">
        <v>76.489998</v>
      </c>
      <c r="E140">
        <v>77.269997000000004</v>
      </c>
      <c r="F140">
        <v>75.922591999999995</v>
      </c>
      <c r="G140">
        <v>4923400</v>
      </c>
      <c r="H140" s="4">
        <f t="shared" si="2"/>
        <v>-5.4208432236029268E-3</v>
      </c>
    </row>
    <row r="141" spans="1:8" x14ac:dyDescent="0.35">
      <c r="A141" s="3">
        <v>43014</v>
      </c>
      <c r="B141">
        <v>76.370002999999997</v>
      </c>
      <c r="C141">
        <v>77.230002999999996</v>
      </c>
      <c r="D141">
        <v>76.269997000000004</v>
      </c>
      <c r="E141">
        <v>77.230002999999996</v>
      </c>
      <c r="F141">
        <v>75.883301000000003</v>
      </c>
      <c r="G141">
        <v>4672400</v>
      </c>
      <c r="H141" s="4">
        <f t="shared" si="2"/>
        <v>-5.1764790023480823E-4</v>
      </c>
    </row>
    <row r="142" spans="1:8" x14ac:dyDescent="0.35">
      <c r="A142" s="3">
        <v>43017</v>
      </c>
      <c r="B142">
        <v>77.269997000000004</v>
      </c>
      <c r="C142">
        <v>77.440002000000007</v>
      </c>
      <c r="D142">
        <v>76.769997000000004</v>
      </c>
      <c r="E142">
        <v>77.129997000000003</v>
      </c>
      <c r="F142">
        <v>75.785033999999996</v>
      </c>
      <c r="G142">
        <v>2925600</v>
      </c>
      <c r="H142" s="4">
        <f t="shared" si="2"/>
        <v>-1.295814498791829E-3</v>
      </c>
    </row>
    <row r="143" spans="1:8" x14ac:dyDescent="0.35">
      <c r="A143" s="3">
        <v>43018</v>
      </c>
      <c r="B143">
        <v>77.550003000000004</v>
      </c>
      <c r="C143">
        <v>77.610000999999997</v>
      </c>
      <c r="D143">
        <v>77</v>
      </c>
      <c r="E143">
        <v>77.370002999999997</v>
      </c>
      <c r="F143">
        <v>76.020859000000002</v>
      </c>
      <c r="G143">
        <v>2659600</v>
      </c>
      <c r="H143" s="4">
        <f t="shared" si="2"/>
        <v>3.1069306341340616E-3</v>
      </c>
    </row>
    <row r="144" spans="1:8" x14ac:dyDescent="0.35">
      <c r="A144" s="3">
        <v>43019</v>
      </c>
      <c r="B144">
        <v>77.529999000000004</v>
      </c>
      <c r="C144">
        <v>77.919998000000007</v>
      </c>
      <c r="D144">
        <v>77.089995999999999</v>
      </c>
      <c r="E144">
        <v>77.919998000000007</v>
      </c>
      <c r="F144">
        <v>76.561263999999994</v>
      </c>
      <c r="G144">
        <v>2277500</v>
      </c>
      <c r="H144" s="4">
        <f t="shared" si="2"/>
        <v>7.0834937800192876E-3</v>
      </c>
    </row>
    <row r="145" spans="1:8" x14ac:dyDescent="0.35">
      <c r="A145" s="3">
        <v>43020</v>
      </c>
      <c r="B145">
        <v>77.400002000000001</v>
      </c>
      <c r="C145">
        <v>78.050003000000004</v>
      </c>
      <c r="D145">
        <v>77.099997999999999</v>
      </c>
      <c r="E145">
        <v>77.910004000000001</v>
      </c>
      <c r="F145">
        <v>76.551445000000001</v>
      </c>
      <c r="G145">
        <v>2532500</v>
      </c>
      <c r="H145" s="4">
        <f t="shared" si="2"/>
        <v>-1.2825845845956281E-4</v>
      </c>
    </row>
    <row r="146" spans="1:8" x14ac:dyDescent="0.35">
      <c r="A146" s="3">
        <v>43021</v>
      </c>
      <c r="B146">
        <v>78.150002000000001</v>
      </c>
      <c r="C146">
        <v>78.309997999999993</v>
      </c>
      <c r="D146">
        <v>77.669998000000007</v>
      </c>
      <c r="E146">
        <v>78.080001999999993</v>
      </c>
      <c r="F146">
        <v>76.718474999999998</v>
      </c>
      <c r="G146">
        <v>2161700</v>
      </c>
      <c r="H146" s="4">
        <f t="shared" si="2"/>
        <v>2.1795544242784277E-3</v>
      </c>
    </row>
    <row r="147" spans="1:8" x14ac:dyDescent="0.35">
      <c r="A147" s="3">
        <v>43024</v>
      </c>
      <c r="B147">
        <v>77.650002000000001</v>
      </c>
      <c r="C147">
        <v>77.830001999999993</v>
      </c>
      <c r="D147">
        <v>77.230002999999996</v>
      </c>
      <c r="E147">
        <v>77.419998000000007</v>
      </c>
      <c r="F147">
        <v>76.069976999999994</v>
      </c>
      <c r="G147">
        <v>2405400</v>
      </c>
      <c r="H147" s="4">
        <f t="shared" si="2"/>
        <v>-8.4888862450168499E-3</v>
      </c>
    </row>
    <row r="148" spans="1:8" x14ac:dyDescent="0.35">
      <c r="A148" s="3">
        <v>43025</v>
      </c>
      <c r="B148">
        <v>77.589995999999999</v>
      </c>
      <c r="C148">
        <v>77.860000999999997</v>
      </c>
      <c r="D148">
        <v>77.269997000000004</v>
      </c>
      <c r="E148">
        <v>77.620002999999997</v>
      </c>
      <c r="F148">
        <v>76.266502000000003</v>
      </c>
      <c r="G148">
        <v>2358400</v>
      </c>
      <c r="H148" s="4">
        <f t="shared" si="2"/>
        <v>2.5801450882251679E-3</v>
      </c>
    </row>
    <row r="149" spans="1:8" x14ac:dyDescent="0.35">
      <c r="A149" s="3">
        <v>43026</v>
      </c>
      <c r="B149">
        <v>77.599997999999999</v>
      </c>
      <c r="C149">
        <v>77.919998000000007</v>
      </c>
      <c r="D149">
        <v>76.980002999999996</v>
      </c>
      <c r="E149">
        <v>77.620002999999997</v>
      </c>
      <c r="F149">
        <v>76.266502000000003</v>
      </c>
      <c r="G149">
        <v>2399600</v>
      </c>
      <c r="H149" s="4">
        <f t="shared" si="2"/>
        <v>0</v>
      </c>
    </row>
    <row r="150" spans="1:8" x14ac:dyDescent="0.35">
      <c r="A150" s="3">
        <v>43027</v>
      </c>
      <c r="B150">
        <v>77.209998999999996</v>
      </c>
      <c r="C150">
        <v>77.889999000000003</v>
      </c>
      <c r="D150">
        <v>76.629997000000003</v>
      </c>
      <c r="E150">
        <v>77.629997000000003</v>
      </c>
      <c r="F150">
        <v>76.276320999999996</v>
      </c>
      <c r="G150">
        <v>2329900</v>
      </c>
      <c r="H150" s="4">
        <f t="shared" si="2"/>
        <v>1.2873762030163034E-4</v>
      </c>
    </row>
    <row r="151" spans="1:8" x14ac:dyDescent="0.35">
      <c r="A151" s="3">
        <v>43028</v>
      </c>
      <c r="B151">
        <v>78.440002000000007</v>
      </c>
      <c r="C151">
        <v>78.440002000000007</v>
      </c>
      <c r="D151">
        <v>77.389999000000003</v>
      </c>
      <c r="E151">
        <v>77.540001000000004</v>
      </c>
      <c r="F151">
        <v>76.187888999999998</v>
      </c>
      <c r="G151">
        <v>4149900</v>
      </c>
      <c r="H151" s="4">
        <f t="shared" si="2"/>
        <v>-1.1600363116929654E-3</v>
      </c>
    </row>
    <row r="152" spans="1:8" x14ac:dyDescent="0.35">
      <c r="A152" s="3">
        <v>43031</v>
      </c>
      <c r="B152">
        <v>77.849997999999999</v>
      </c>
      <c r="C152">
        <v>77.900002000000001</v>
      </c>
      <c r="D152">
        <v>77.370002999999997</v>
      </c>
      <c r="E152">
        <v>77.400002000000001</v>
      </c>
      <c r="F152">
        <v>76.050331</v>
      </c>
      <c r="G152">
        <v>4820100</v>
      </c>
      <c r="H152" s="4">
        <f t="shared" si="2"/>
        <v>-1.8071419573346401E-3</v>
      </c>
    </row>
    <row r="153" spans="1:8" x14ac:dyDescent="0.35">
      <c r="A153" s="3">
        <v>43032</v>
      </c>
      <c r="B153">
        <v>77.400002000000001</v>
      </c>
      <c r="C153">
        <v>78.099997999999999</v>
      </c>
      <c r="D153">
        <v>77.150002000000001</v>
      </c>
      <c r="E153">
        <v>77.690002000000007</v>
      </c>
      <c r="F153">
        <v>76.335273999999998</v>
      </c>
      <c r="G153">
        <v>3241700</v>
      </c>
      <c r="H153" s="4">
        <f t="shared" si="2"/>
        <v>3.7397670481750509E-3</v>
      </c>
    </row>
    <row r="154" spans="1:8" x14ac:dyDescent="0.35">
      <c r="A154" s="3">
        <v>43033</v>
      </c>
      <c r="B154">
        <v>77.699996999999996</v>
      </c>
      <c r="C154">
        <v>77.870002999999997</v>
      </c>
      <c r="D154">
        <v>76.949996999999996</v>
      </c>
      <c r="E154">
        <v>77.680000000000007</v>
      </c>
      <c r="F154">
        <v>76.325446999999997</v>
      </c>
      <c r="G154">
        <v>4901200</v>
      </c>
      <c r="H154" s="4">
        <f t="shared" si="2"/>
        <v>-1.2874300539391105E-4</v>
      </c>
    </row>
    <row r="155" spans="1:8" x14ac:dyDescent="0.35">
      <c r="A155" s="3">
        <v>43034</v>
      </c>
      <c r="B155">
        <v>77.379997000000003</v>
      </c>
      <c r="C155">
        <v>77.660004000000001</v>
      </c>
      <c r="D155">
        <v>75.839995999999999</v>
      </c>
      <c r="E155">
        <v>76.290001000000004</v>
      </c>
      <c r="F155">
        <v>74.959686000000005</v>
      </c>
      <c r="G155">
        <v>5371300</v>
      </c>
      <c r="H155" s="4">
        <f t="shared" si="2"/>
        <v>-1.8055946117701963E-2</v>
      </c>
    </row>
    <row r="156" spans="1:8" x14ac:dyDescent="0.35">
      <c r="A156" s="3">
        <v>43035</v>
      </c>
      <c r="B156">
        <v>76.129997000000003</v>
      </c>
      <c r="C156">
        <v>77.819999999999993</v>
      </c>
      <c r="D156">
        <v>75.949996999999996</v>
      </c>
      <c r="E156">
        <v>77.75</v>
      </c>
      <c r="F156">
        <v>76.394226000000003</v>
      </c>
      <c r="G156">
        <v>6118600</v>
      </c>
      <c r="H156" s="4">
        <f t="shared" si="2"/>
        <v>1.8956668379594744E-2</v>
      </c>
    </row>
    <row r="157" spans="1:8" x14ac:dyDescent="0.35">
      <c r="A157" s="3">
        <v>43038</v>
      </c>
      <c r="B157">
        <v>77.720000999999996</v>
      </c>
      <c r="C157">
        <v>78.580001999999993</v>
      </c>
      <c r="D157">
        <v>77.720000999999996</v>
      </c>
      <c r="E157">
        <v>78.400002000000001</v>
      </c>
      <c r="F157">
        <v>77.032889999999995</v>
      </c>
      <c r="G157">
        <v>4427100</v>
      </c>
      <c r="H157" s="4">
        <f t="shared" si="2"/>
        <v>8.3253561110445545E-3</v>
      </c>
    </row>
    <row r="158" spans="1:8" x14ac:dyDescent="0.35">
      <c r="A158" s="3">
        <v>43039</v>
      </c>
      <c r="B158">
        <v>78.300003000000004</v>
      </c>
      <c r="C158">
        <v>79.139999000000003</v>
      </c>
      <c r="D158">
        <v>77.779999000000004</v>
      </c>
      <c r="E158">
        <v>78.889999000000003</v>
      </c>
      <c r="F158">
        <v>77.514351000000005</v>
      </c>
      <c r="G158">
        <v>3231000</v>
      </c>
      <c r="H158" s="4">
        <f t="shared" si="2"/>
        <v>6.2306198989392518E-3</v>
      </c>
    </row>
    <row r="159" spans="1:8" x14ac:dyDescent="0.35">
      <c r="A159" s="3">
        <v>43040</v>
      </c>
      <c r="B159">
        <v>79.319999999999993</v>
      </c>
      <c r="C159">
        <v>80.930000000000007</v>
      </c>
      <c r="D159">
        <v>79.069999999999993</v>
      </c>
      <c r="E159">
        <v>80.709998999999996</v>
      </c>
      <c r="F159">
        <v>79.302611999999996</v>
      </c>
      <c r="G159">
        <v>4097800</v>
      </c>
      <c r="H159" s="4">
        <f t="shared" si="2"/>
        <v>2.2807972897457923E-2</v>
      </c>
    </row>
    <row r="160" spans="1:8" x14ac:dyDescent="0.35">
      <c r="A160" s="3">
        <v>43041</v>
      </c>
      <c r="B160">
        <v>80.739998</v>
      </c>
      <c r="C160">
        <v>82.190002000000007</v>
      </c>
      <c r="D160">
        <v>80.739998</v>
      </c>
      <c r="E160">
        <v>81.589995999999999</v>
      </c>
      <c r="F160">
        <v>80.167266999999995</v>
      </c>
      <c r="G160">
        <v>4972900</v>
      </c>
      <c r="H160" s="4">
        <f t="shared" si="2"/>
        <v>1.0844223107472559E-2</v>
      </c>
    </row>
    <row r="161" spans="1:8" x14ac:dyDescent="0.35">
      <c r="A161" s="3">
        <v>43042</v>
      </c>
      <c r="B161">
        <v>81.199996999999996</v>
      </c>
      <c r="C161">
        <v>81.75</v>
      </c>
      <c r="D161">
        <v>80.629997000000003</v>
      </c>
      <c r="E161">
        <v>80.879997000000003</v>
      </c>
      <c r="F161">
        <v>79.469643000000005</v>
      </c>
      <c r="G161">
        <v>3390500</v>
      </c>
      <c r="H161" s="4">
        <f t="shared" si="2"/>
        <v>-8.7401897343883424E-3</v>
      </c>
    </row>
    <row r="162" spans="1:8" x14ac:dyDescent="0.35">
      <c r="A162" s="3">
        <v>43045</v>
      </c>
      <c r="B162">
        <v>80.900002000000001</v>
      </c>
      <c r="C162">
        <v>81.790001000000004</v>
      </c>
      <c r="D162">
        <v>80.269997000000004</v>
      </c>
      <c r="E162">
        <v>81.449996999999996</v>
      </c>
      <c r="F162">
        <v>80.029708999999997</v>
      </c>
      <c r="G162">
        <v>3326200</v>
      </c>
      <c r="H162" s="4">
        <f t="shared" si="2"/>
        <v>7.0228285551279229E-3</v>
      </c>
    </row>
    <row r="163" spans="1:8" x14ac:dyDescent="0.35">
      <c r="A163" s="3">
        <v>43046</v>
      </c>
      <c r="B163">
        <v>81.529999000000004</v>
      </c>
      <c r="C163">
        <v>81.879997000000003</v>
      </c>
      <c r="D163">
        <v>81.309997999999993</v>
      </c>
      <c r="E163">
        <v>81.830001999999993</v>
      </c>
      <c r="F163">
        <v>80.403084000000007</v>
      </c>
      <c r="G163">
        <v>2603300</v>
      </c>
      <c r="H163" s="4">
        <f t="shared" si="2"/>
        <v>4.654605422323598E-3</v>
      </c>
    </row>
    <row r="164" spans="1:8" x14ac:dyDescent="0.35">
      <c r="A164" s="3">
        <v>43047</v>
      </c>
      <c r="B164">
        <v>81.610000999999997</v>
      </c>
      <c r="C164">
        <v>81.690002000000007</v>
      </c>
      <c r="D164">
        <v>80.629997000000003</v>
      </c>
      <c r="E164">
        <v>81.669998000000007</v>
      </c>
      <c r="F164">
        <v>80.245864999999995</v>
      </c>
      <c r="G164">
        <v>2976100</v>
      </c>
      <c r="H164" s="4">
        <f t="shared" si="2"/>
        <v>-1.957299455378936E-3</v>
      </c>
    </row>
    <row r="165" spans="1:8" x14ac:dyDescent="0.35">
      <c r="A165" s="3">
        <v>43048</v>
      </c>
      <c r="B165">
        <v>81</v>
      </c>
      <c r="C165">
        <v>81.339995999999999</v>
      </c>
      <c r="D165">
        <v>80.029999000000004</v>
      </c>
      <c r="E165">
        <v>81.279999000000004</v>
      </c>
      <c r="F165">
        <v>79.862671000000006</v>
      </c>
      <c r="G165">
        <v>3569700</v>
      </c>
      <c r="H165" s="4">
        <f t="shared" si="2"/>
        <v>-4.7866870965169667E-3</v>
      </c>
    </row>
    <row r="166" spans="1:8" x14ac:dyDescent="0.35">
      <c r="A166" s="3">
        <v>43049</v>
      </c>
      <c r="B166">
        <v>80.959998999999996</v>
      </c>
      <c r="C166">
        <v>81.449996999999996</v>
      </c>
      <c r="D166">
        <v>80.709998999999996</v>
      </c>
      <c r="E166">
        <v>81.370002999999997</v>
      </c>
      <c r="F166">
        <v>79.951103000000003</v>
      </c>
      <c r="G166">
        <v>2473900</v>
      </c>
      <c r="H166" s="4">
        <f t="shared" si="2"/>
        <v>1.1066882010514951E-3</v>
      </c>
    </row>
    <row r="167" spans="1:8" x14ac:dyDescent="0.35">
      <c r="A167" s="3">
        <v>43052</v>
      </c>
      <c r="B167">
        <v>81.239998</v>
      </c>
      <c r="C167">
        <v>81.519997000000004</v>
      </c>
      <c r="D167">
        <v>80.610000999999997</v>
      </c>
      <c r="E167">
        <v>80.669998000000007</v>
      </c>
      <c r="F167">
        <v>79.263306</v>
      </c>
      <c r="G167">
        <v>2568500</v>
      </c>
      <c r="H167" s="4">
        <f t="shared" si="2"/>
        <v>-8.6399375898250658E-3</v>
      </c>
    </row>
    <row r="168" spans="1:8" x14ac:dyDescent="0.35">
      <c r="A168" s="3">
        <v>43053</v>
      </c>
      <c r="B168">
        <v>80.550003000000004</v>
      </c>
      <c r="C168">
        <v>81.589995999999999</v>
      </c>
      <c r="D168">
        <v>80.489998</v>
      </c>
      <c r="E168">
        <v>81.370002999999997</v>
      </c>
      <c r="F168">
        <v>79.951103000000003</v>
      </c>
      <c r="G168">
        <v>3108700</v>
      </c>
      <c r="H168" s="4">
        <f t="shared" si="2"/>
        <v>8.6399375898251543E-3</v>
      </c>
    </row>
    <row r="169" spans="1:8" x14ac:dyDescent="0.35">
      <c r="A169" s="3">
        <v>43054</v>
      </c>
      <c r="B169">
        <v>80.889999000000003</v>
      </c>
      <c r="C169">
        <v>81.690002000000007</v>
      </c>
      <c r="D169">
        <v>80</v>
      </c>
      <c r="E169">
        <v>81.480002999999996</v>
      </c>
      <c r="F169">
        <v>80.059189000000003</v>
      </c>
      <c r="G169">
        <v>3122000</v>
      </c>
      <c r="H169" s="4">
        <f t="shared" si="2"/>
        <v>1.3509883031724242E-3</v>
      </c>
    </row>
    <row r="170" spans="1:8" x14ac:dyDescent="0.35">
      <c r="A170" s="3">
        <v>43055</v>
      </c>
      <c r="B170">
        <v>81.309997999999993</v>
      </c>
      <c r="C170">
        <v>82.610000999999997</v>
      </c>
      <c r="D170">
        <v>81.209998999999996</v>
      </c>
      <c r="E170">
        <v>82.120002999999997</v>
      </c>
      <c r="F170">
        <v>80.688025999999994</v>
      </c>
      <c r="G170">
        <v>4322600</v>
      </c>
      <c r="H170" s="4">
        <f t="shared" si="2"/>
        <v>7.8239639526027274E-3</v>
      </c>
    </row>
    <row r="171" spans="1:8" x14ac:dyDescent="0.35">
      <c r="A171" s="3">
        <v>43056</v>
      </c>
      <c r="B171">
        <v>81.849997999999999</v>
      </c>
      <c r="C171">
        <v>82.919998000000007</v>
      </c>
      <c r="D171">
        <v>81.75</v>
      </c>
      <c r="E171">
        <v>82.879997000000003</v>
      </c>
      <c r="F171">
        <v>81.434769000000003</v>
      </c>
      <c r="G171">
        <v>2897400</v>
      </c>
      <c r="H171" s="4">
        <f t="shared" si="2"/>
        <v>9.2121318401896454E-3</v>
      </c>
    </row>
    <row r="172" spans="1:8" x14ac:dyDescent="0.35">
      <c r="A172" s="3">
        <v>43059</v>
      </c>
      <c r="B172">
        <v>82.260002</v>
      </c>
      <c r="C172">
        <v>82.260002</v>
      </c>
      <c r="D172">
        <v>81.480002999999996</v>
      </c>
      <c r="E172">
        <v>82.089995999999999</v>
      </c>
      <c r="F172">
        <v>81.345580999999996</v>
      </c>
      <c r="G172">
        <v>3163600</v>
      </c>
      <c r="H172" s="4">
        <f t="shared" si="2"/>
        <v>-1.0958080496167606E-3</v>
      </c>
    </row>
    <row r="173" spans="1:8" x14ac:dyDescent="0.35">
      <c r="A173" s="3">
        <v>43060</v>
      </c>
      <c r="B173">
        <v>82.239998</v>
      </c>
      <c r="C173">
        <v>84</v>
      </c>
      <c r="D173">
        <v>82.150002000000001</v>
      </c>
      <c r="E173">
        <v>83.800003000000004</v>
      </c>
      <c r="F173">
        <v>83.040085000000005</v>
      </c>
      <c r="G173">
        <v>3528000</v>
      </c>
      <c r="H173" s="4">
        <f t="shared" si="2"/>
        <v>2.061693166641505E-2</v>
      </c>
    </row>
    <row r="174" spans="1:8" x14ac:dyDescent="0.35">
      <c r="A174" s="3">
        <v>43061</v>
      </c>
      <c r="B174">
        <v>83.910004000000001</v>
      </c>
      <c r="C174">
        <v>83.910004000000001</v>
      </c>
      <c r="D174">
        <v>82.309997999999993</v>
      </c>
      <c r="E174">
        <v>82.349997999999999</v>
      </c>
      <c r="F174">
        <v>81.603226000000006</v>
      </c>
      <c r="G174">
        <v>3271500</v>
      </c>
      <c r="H174" s="4">
        <f t="shared" si="2"/>
        <v>-1.7454647517810989E-2</v>
      </c>
    </row>
    <row r="175" spans="1:8" x14ac:dyDescent="0.35">
      <c r="A175" s="3">
        <v>43063</v>
      </c>
      <c r="B175">
        <v>82.68</v>
      </c>
      <c r="C175">
        <v>82.849997999999999</v>
      </c>
      <c r="D175">
        <v>82.059997999999993</v>
      </c>
      <c r="E175">
        <v>82.25</v>
      </c>
      <c r="F175">
        <v>81.504135000000005</v>
      </c>
      <c r="G175">
        <v>1623400</v>
      </c>
      <c r="H175" s="4">
        <f t="shared" si="2"/>
        <v>-1.2150403462277157E-3</v>
      </c>
    </row>
    <row r="176" spans="1:8" x14ac:dyDescent="0.35">
      <c r="A176" s="3">
        <v>43066</v>
      </c>
      <c r="B176">
        <v>82.220000999999996</v>
      </c>
      <c r="C176">
        <v>82.349997999999999</v>
      </c>
      <c r="D176">
        <v>81.589995999999999</v>
      </c>
      <c r="E176">
        <v>82.120002999999997</v>
      </c>
      <c r="F176">
        <v>81.375320000000002</v>
      </c>
      <c r="G176">
        <v>3073500</v>
      </c>
      <c r="H176" s="4">
        <f t="shared" si="2"/>
        <v>-1.5817222234230882E-3</v>
      </c>
    </row>
    <row r="177" spans="1:8" x14ac:dyDescent="0.35">
      <c r="A177" s="3">
        <v>43067</v>
      </c>
      <c r="B177">
        <v>82.330001999999993</v>
      </c>
      <c r="C177">
        <v>83.470000999999996</v>
      </c>
      <c r="D177">
        <v>81.839995999999999</v>
      </c>
      <c r="E177">
        <v>83.239998</v>
      </c>
      <c r="F177">
        <v>82.485152999999997</v>
      </c>
      <c r="G177">
        <v>3015300</v>
      </c>
      <c r="H177" s="4">
        <f t="shared" si="2"/>
        <v>1.3546280576197644E-2</v>
      </c>
    </row>
    <row r="178" spans="1:8" x14ac:dyDescent="0.35">
      <c r="A178" s="3">
        <v>43068</v>
      </c>
      <c r="B178">
        <v>83.190002000000007</v>
      </c>
      <c r="C178">
        <v>83.650002000000001</v>
      </c>
      <c r="D178">
        <v>82.5</v>
      </c>
      <c r="E178">
        <v>83.339995999999999</v>
      </c>
      <c r="F178">
        <v>82.584250999999995</v>
      </c>
      <c r="G178">
        <v>2752900</v>
      </c>
      <c r="H178" s="4">
        <f t="shared" si="2"/>
        <v>1.2006829794490987E-3</v>
      </c>
    </row>
    <row r="179" spans="1:8" x14ac:dyDescent="0.35">
      <c r="A179" s="3">
        <v>43069</v>
      </c>
      <c r="B179">
        <v>83.830001999999993</v>
      </c>
      <c r="C179">
        <v>85.860000999999997</v>
      </c>
      <c r="D179">
        <v>83.360000999999997</v>
      </c>
      <c r="E179">
        <v>85.620002999999997</v>
      </c>
      <c r="F179">
        <v>84.843581999999998</v>
      </c>
      <c r="G179">
        <v>5521800</v>
      </c>
      <c r="H179" s="4">
        <f t="shared" si="2"/>
        <v>2.6990352967529222E-2</v>
      </c>
    </row>
    <row r="180" spans="1:8" x14ac:dyDescent="0.35">
      <c r="A180" s="3">
        <v>43070</v>
      </c>
      <c r="B180">
        <v>85.370002999999997</v>
      </c>
      <c r="C180">
        <v>85.779999000000004</v>
      </c>
      <c r="D180">
        <v>82.519997000000004</v>
      </c>
      <c r="E180">
        <v>84.169998000000007</v>
      </c>
      <c r="F180">
        <v>83.406723</v>
      </c>
      <c r="G180">
        <v>4123200</v>
      </c>
      <c r="H180" s="4">
        <f t="shared" si="2"/>
        <v>-1.7080431829292364E-2</v>
      </c>
    </row>
    <row r="181" spans="1:8" x14ac:dyDescent="0.35">
      <c r="A181" s="3">
        <v>43073</v>
      </c>
      <c r="B181">
        <v>84.559997999999993</v>
      </c>
      <c r="C181">
        <v>85.43</v>
      </c>
      <c r="D181">
        <v>83.5</v>
      </c>
      <c r="E181">
        <v>83.629997000000003</v>
      </c>
      <c r="F181">
        <v>82.871619999999993</v>
      </c>
      <c r="G181">
        <v>4049400</v>
      </c>
      <c r="H181" s="4">
        <f t="shared" si="2"/>
        <v>-6.4362542659608824E-3</v>
      </c>
    </row>
    <row r="182" spans="1:8" x14ac:dyDescent="0.35">
      <c r="A182" s="3">
        <v>43074</v>
      </c>
      <c r="B182">
        <v>83.910004000000001</v>
      </c>
      <c r="C182">
        <v>86.419998000000007</v>
      </c>
      <c r="D182">
        <v>83.910004000000001</v>
      </c>
      <c r="E182">
        <v>85.779999000000004</v>
      </c>
      <c r="F182">
        <v>85.002121000000002</v>
      </c>
      <c r="G182">
        <v>4197300</v>
      </c>
      <c r="H182" s="4">
        <f t="shared" si="2"/>
        <v>2.5383545759575205E-2</v>
      </c>
    </row>
    <row r="183" spans="1:8" x14ac:dyDescent="0.35">
      <c r="A183" s="3">
        <v>43075</v>
      </c>
      <c r="B183">
        <v>85.480002999999996</v>
      </c>
      <c r="C183">
        <v>85.970000999999996</v>
      </c>
      <c r="D183">
        <v>84.57</v>
      </c>
      <c r="E183">
        <v>84.970000999999996</v>
      </c>
      <c r="F183">
        <v>84.199471000000003</v>
      </c>
      <c r="G183">
        <v>2975900</v>
      </c>
      <c r="H183" s="4">
        <f t="shared" si="2"/>
        <v>-9.487570551960962E-3</v>
      </c>
    </row>
    <row r="184" spans="1:8" x14ac:dyDescent="0.35">
      <c r="A184" s="3">
        <v>43076</v>
      </c>
      <c r="B184">
        <v>84.790001000000004</v>
      </c>
      <c r="C184">
        <v>85.68</v>
      </c>
      <c r="D184">
        <v>84.650002000000001</v>
      </c>
      <c r="E184">
        <v>85.589995999999999</v>
      </c>
      <c r="F184">
        <v>84.813843000000006</v>
      </c>
      <c r="G184">
        <v>2128800</v>
      </c>
      <c r="H184" s="4">
        <f t="shared" si="2"/>
        <v>7.2701338314968165E-3</v>
      </c>
    </row>
    <row r="185" spans="1:8" x14ac:dyDescent="0.35">
      <c r="A185" s="3">
        <v>43077</v>
      </c>
      <c r="B185">
        <v>86.269997000000004</v>
      </c>
      <c r="C185">
        <v>87.730002999999996</v>
      </c>
      <c r="D185">
        <v>85.959998999999996</v>
      </c>
      <c r="E185">
        <v>87.599997999999999</v>
      </c>
      <c r="F185">
        <v>86.805617999999996</v>
      </c>
      <c r="G185">
        <v>3533300</v>
      </c>
      <c r="H185" s="4">
        <f t="shared" si="2"/>
        <v>2.3212570674423748E-2</v>
      </c>
    </row>
    <row r="186" spans="1:8" x14ac:dyDescent="0.35">
      <c r="A186" s="3">
        <v>43080</v>
      </c>
      <c r="B186">
        <v>87.169998000000007</v>
      </c>
      <c r="C186">
        <v>88.120002999999997</v>
      </c>
      <c r="D186">
        <v>86.870002999999997</v>
      </c>
      <c r="E186">
        <v>87.199996999999996</v>
      </c>
      <c r="F186">
        <v>86.409248000000005</v>
      </c>
      <c r="G186">
        <v>2853800</v>
      </c>
      <c r="H186" s="4">
        <f t="shared" si="2"/>
        <v>-4.5766359551409142E-3</v>
      </c>
    </row>
    <row r="187" spans="1:8" x14ac:dyDescent="0.35">
      <c r="A187" s="3">
        <v>43081</v>
      </c>
      <c r="B187">
        <v>87.400002000000001</v>
      </c>
      <c r="C187">
        <v>87.699996999999996</v>
      </c>
      <c r="D187">
        <v>86.800003000000004</v>
      </c>
      <c r="E187">
        <v>86.940002000000007</v>
      </c>
      <c r="F187">
        <v>86.151611000000003</v>
      </c>
      <c r="G187">
        <v>2515000</v>
      </c>
      <c r="H187" s="4">
        <f t="shared" si="2"/>
        <v>-2.9860443779335124E-3</v>
      </c>
    </row>
    <row r="188" spans="1:8" x14ac:dyDescent="0.35">
      <c r="A188" s="3">
        <v>43082</v>
      </c>
      <c r="B188">
        <v>86.769997000000004</v>
      </c>
      <c r="C188">
        <v>88.099997999999999</v>
      </c>
      <c r="D188">
        <v>86.599997999999999</v>
      </c>
      <c r="E188">
        <v>87.449996999999996</v>
      </c>
      <c r="F188">
        <v>86.656975000000003</v>
      </c>
      <c r="G188">
        <v>3112000</v>
      </c>
      <c r="H188" s="4">
        <f t="shared" si="2"/>
        <v>5.8488464301859801E-3</v>
      </c>
    </row>
    <row r="189" spans="1:8" x14ac:dyDescent="0.35">
      <c r="A189" s="3">
        <v>43083</v>
      </c>
      <c r="B189">
        <v>87.550003000000004</v>
      </c>
      <c r="C189">
        <v>88.43</v>
      </c>
      <c r="D189">
        <v>87.43</v>
      </c>
      <c r="E189">
        <v>87.480002999999996</v>
      </c>
      <c r="F189">
        <v>86.686713999999995</v>
      </c>
      <c r="G189">
        <v>3635800</v>
      </c>
      <c r="H189" s="4">
        <f t="shared" si="2"/>
        <v>3.4312181151009339E-4</v>
      </c>
    </row>
    <row r="190" spans="1:8" x14ac:dyDescent="0.35">
      <c r="A190" s="3">
        <v>43084</v>
      </c>
      <c r="B190">
        <v>87.650002000000001</v>
      </c>
      <c r="C190">
        <v>88.400002000000001</v>
      </c>
      <c r="D190">
        <v>87.5</v>
      </c>
      <c r="E190">
        <v>88.190002000000007</v>
      </c>
      <c r="F190">
        <v>87.390274000000005</v>
      </c>
      <c r="G190">
        <v>6579300</v>
      </c>
      <c r="H190" s="4">
        <f t="shared" si="2"/>
        <v>8.0833640219626478E-3</v>
      </c>
    </row>
    <row r="191" spans="1:8" x14ac:dyDescent="0.35">
      <c r="A191" s="3">
        <v>43087</v>
      </c>
      <c r="B191">
        <v>88.57</v>
      </c>
      <c r="C191">
        <v>89.169998000000007</v>
      </c>
      <c r="D191">
        <v>88.209998999999996</v>
      </c>
      <c r="E191">
        <v>88.93</v>
      </c>
      <c r="F191">
        <v>88.123558000000003</v>
      </c>
      <c r="G191">
        <v>3433000</v>
      </c>
      <c r="H191" s="4">
        <f t="shared" si="2"/>
        <v>8.3559028732706087E-3</v>
      </c>
    </row>
    <row r="192" spans="1:8" x14ac:dyDescent="0.35">
      <c r="A192" s="3">
        <v>43088</v>
      </c>
      <c r="B192">
        <v>88.940002000000007</v>
      </c>
      <c r="C192">
        <v>89.209998999999996</v>
      </c>
      <c r="D192">
        <v>88.010002</v>
      </c>
      <c r="E192">
        <v>88.07</v>
      </c>
      <c r="F192">
        <v>87.271361999999996</v>
      </c>
      <c r="G192">
        <v>2953500</v>
      </c>
      <c r="H192" s="4">
        <f t="shared" si="2"/>
        <v>-9.7175300868414839E-3</v>
      </c>
    </row>
    <row r="193" spans="1:8" x14ac:dyDescent="0.35">
      <c r="A193" s="3">
        <v>43089</v>
      </c>
      <c r="B193">
        <v>88.690002000000007</v>
      </c>
      <c r="C193">
        <v>90.480002999999996</v>
      </c>
      <c r="D193">
        <v>88.279999000000004</v>
      </c>
      <c r="E193">
        <v>90.160004000000001</v>
      </c>
      <c r="F193">
        <v>89.342406999999994</v>
      </c>
      <c r="G193">
        <v>3506600</v>
      </c>
      <c r="H193" s="4">
        <f t="shared" si="2"/>
        <v>2.3453889789148533E-2</v>
      </c>
    </row>
    <row r="194" spans="1:8" x14ac:dyDescent="0.35">
      <c r="A194" s="3">
        <v>43090</v>
      </c>
      <c r="B194">
        <v>89.93</v>
      </c>
      <c r="C194">
        <v>91.120002999999997</v>
      </c>
      <c r="D194">
        <v>89.839995999999999</v>
      </c>
      <c r="E194">
        <v>90.720000999999996</v>
      </c>
      <c r="F194">
        <v>89.897330999999994</v>
      </c>
      <c r="G194">
        <v>3004200</v>
      </c>
      <c r="H194" s="4">
        <f t="shared" si="2"/>
        <v>6.1919949137405512E-3</v>
      </c>
    </row>
    <row r="195" spans="1:8" x14ac:dyDescent="0.35">
      <c r="A195" s="3">
        <v>43091</v>
      </c>
      <c r="B195">
        <v>91.029999000000004</v>
      </c>
      <c r="C195">
        <v>91.5</v>
      </c>
      <c r="D195">
        <v>90.800003000000004</v>
      </c>
      <c r="E195">
        <v>91.129997000000003</v>
      </c>
      <c r="F195">
        <v>90.303604000000007</v>
      </c>
      <c r="G195">
        <v>1837200</v>
      </c>
      <c r="H195" s="4">
        <f t="shared" si="2"/>
        <v>4.5091185388881827E-3</v>
      </c>
    </row>
    <row r="196" spans="1:8" x14ac:dyDescent="0.35">
      <c r="A196" s="3">
        <v>43095</v>
      </c>
      <c r="B196">
        <v>91.25</v>
      </c>
      <c r="C196">
        <v>92.050003000000004</v>
      </c>
      <c r="D196">
        <v>91.239998</v>
      </c>
      <c r="E196">
        <v>91.860000999999997</v>
      </c>
      <c r="F196">
        <v>91.026993000000004</v>
      </c>
      <c r="G196">
        <v>1442900</v>
      </c>
      <c r="H196" s="4">
        <f t="shared" ref="H196:H254" si="3">LN(F196/F195)</f>
        <v>7.9787178726477542E-3</v>
      </c>
    </row>
    <row r="197" spans="1:8" x14ac:dyDescent="0.35">
      <c r="A197" s="3">
        <v>43096</v>
      </c>
      <c r="B197">
        <v>91.82</v>
      </c>
      <c r="C197">
        <v>92.489998</v>
      </c>
      <c r="D197">
        <v>91.57</v>
      </c>
      <c r="E197">
        <v>92.139999000000003</v>
      </c>
      <c r="F197">
        <v>91.304451</v>
      </c>
      <c r="G197">
        <v>2388300</v>
      </c>
      <c r="H197" s="4">
        <f t="shared" si="3"/>
        <v>3.043448876154653E-3</v>
      </c>
    </row>
    <row r="198" spans="1:8" x14ac:dyDescent="0.35">
      <c r="A198" s="3">
        <v>43097</v>
      </c>
      <c r="B198">
        <v>92.389999000000003</v>
      </c>
      <c r="C198">
        <v>92.580001999999993</v>
      </c>
      <c r="D198">
        <v>91.75</v>
      </c>
      <c r="E198">
        <v>92.300003000000004</v>
      </c>
      <c r="F198">
        <v>91.463004999999995</v>
      </c>
      <c r="G198">
        <v>1835700</v>
      </c>
      <c r="H198" s="4">
        <f t="shared" si="3"/>
        <v>1.7350358017265124E-3</v>
      </c>
    </row>
    <row r="199" spans="1:8" x14ac:dyDescent="0.35">
      <c r="A199" s="3">
        <v>43098</v>
      </c>
      <c r="B199">
        <v>92.690002000000007</v>
      </c>
      <c r="C199">
        <v>93.18</v>
      </c>
      <c r="D199">
        <v>91.910004000000001</v>
      </c>
      <c r="E199">
        <v>91.910004000000001</v>
      </c>
      <c r="F199">
        <v>91.076537999999999</v>
      </c>
      <c r="G199">
        <v>2343800</v>
      </c>
      <c r="H199" s="4">
        <f t="shared" si="3"/>
        <v>-4.2343436505171911E-3</v>
      </c>
    </row>
    <row r="200" spans="1:8" x14ac:dyDescent="0.35">
      <c r="A200" s="3">
        <v>43102</v>
      </c>
      <c r="B200">
        <v>92.190002000000007</v>
      </c>
      <c r="C200">
        <v>93.139999000000003</v>
      </c>
      <c r="D200">
        <v>91.709998999999996</v>
      </c>
      <c r="E200">
        <v>92.800003000000004</v>
      </c>
      <c r="F200">
        <v>91.958466000000001</v>
      </c>
      <c r="G200">
        <v>3582900</v>
      </c>
      <c r="H200" s="4">
        <f t="shared" si="3"/>
        <v>9.6367886571887672E-3</v>
      </c>
    </row>
    <row r="201" spans="1:8" x14ac:dyDescent="0.35">
      <c r="A201" s="3">
        <v>43103</v>
      </c>
      <c r="B201">
        <v>92.580001999999993</v>
      </c>
      <c r="C201">
        <v>93.470000999999996</v>
      </c>
      <c r="D201">
        <v>92.5</v>
      </c>
      <c r="E201">
        <v>93.290001000000004</v>
      </c>
      <c r="F201">
        <v>92.444023000000001</v>
      </c>
      <c r="G201">
        <v>3057600</v>
      </c>
      <c r="H201" s="4">
        <f t="shared" si="3"/>
        <v>5.2662859902421876E-3</v>
      </c>
    </row>
    <row r="202" spans="1:8" x14ac:dyDescent="0.35">
      <c r="A202" s="3">
        <v>43104</v>
      </c>
      <c r="B202">
        <v>93.410004000000001</v>
      </c>
      <c r="C202">
        <v>93.620002999999997</v>
      </c>
      <c r="D202">
        <v>92.639999000000003</v>
      </c>
      <c r="E202">
        <v>93.589995999999999</v>
      </c>
      <c r="F202">
        <v>92.741302000000005</v>
      </c>
      <c r="G202">
        <v>2977000</v>
      </c>
      <c r="H202" s="4">
        <f t="shared" si="3"/>
        <v>3.2106135339136184E-3</v>
      </c>
    </row>
    <row r="203" spans="1:8" x14ac:dyDescent="0.35">
      <c r="A203" s="3">
        <v>43105</v>
      </c>
      <c r="B203">
        <v>93.599997999999999</v>
      </c>
      <c r="C203">
        <v>94.300003000000004</v>
      </c>
      <c r="D203">
        <v>93.43</v>
      </c>
      <c r="E203">
        <v>94.029999000000004</v>
      </c>
      <c r="F203">
        <v>93.177314999999993</v>
      </c>
      <c r="G203">
        <v>2973800</v>
      </c>
      <c r="H203" s="4">
        <f t="shared" si="3"/>
        <v>4.6903726628106544E-3</v>
      </c>
    </row>
    <row r="204" spans="1:8" x14ac:dyDescent="0.35">
      <c r="A204" s="3">
        <v>43108</v>
      </c>
      <c r="B204">
        <v>94.129997000000003</v>
      </c>
      <c r="C204">
        <v>94.370002999999997</v>
      </c>
      <c r="D204">
        <v>93.400002000000001</v>
      </c>
      <c r="E204">
        <v>94.220000999999996</v>
      </c>
      <c r="F204">
        <v>93.365593000000004</v>
      </c>
      <c r="G204">
        <v>2493400</v>
      </c>
      <c r="H204" s="4">
        <f t="shared" si="3"/>
        <v>2.0186032902661088E-3</v>
      </c>
    </row>
    <row r="205" spans="1:8" x14ac:dyDescent="0.35">
      <c r="A205" s="3">
        <v>43109</v>
      </c>
      <c r="B205">
        <v>94.760002</v>
      </c>
      <c r="C205">
        <v>94.959998999999996</v>
      </c>
      <c r="D205">
        <v>94</v>
      </c>
      <c r="E205">
        <v>94.099997999999999</v>
      </c>
      <c r="F205">
        <v>93.246673999999999</v>
      </c>
      <c r="G205">
        <v>3884900</v>
      </c>
      <c r="H205" s="4">
        <f t="shared" si="3"/>
        <v>-1.2745037398562741E-3</v>
      </c>
    </row>
    <row r="206" spans="1:8" x14ac:dyDescent="0.35">
      <c r="A206" s="3">
        <v>43110</v>
      </c>
      <c r="B206">
        <v>93.809997999999993</v>
      </c>
      <c r="C206">
        <v>94.650002000000001</v>
      </c>
      <c r="D206">
        <v>93.559997999999993</v>
      </c>
      <c r="E206">
        <v>94.150002000000001</v>
      </c>
      <c r="F206">
        <v>93.296227000000002</v>
      </c>
      <c r="G206">
        <v>2391800</v>
      </c>
      <c r="H206" s="4">
        <f t="shared" si="3"/>
        <v>5.312772654431098E-4</v>
      </c>
    </row>
    <row r="207" spans="1:8" x14ac:dyDescent="0.35">
      <c r="A207" s="3">
        <v>43111</v>
      </c>
      <c r="B207">
        <v>94.589995999999999</v>
      </c>
      <c r="C207">
        <v>94.610000999999997</v>
      </c>
      <c r="D207">
        <v>93.610000999999997</v>
      </c>
      <c r="E207">
        <v>94.550003000000004</v>
      </c>
      <c r="F207">
        <v>93.692595999999995</v>
      </c>
      <c r="G207">
        <v>2679700</v>
      </c>
      <c r="H207" s="4">
        <f t="shared" si="3"/>
        <v>4.2395003863251665E-3</v>
      </c>
    </row>
    <row r="208" spans="1:8" x14ac:dyDescent="0.35">
      <c r="A208" s="3">
        <v>43112</v>
      </c>
      <c r="B208">
        <v>94.910004000000001</v>
      </c>
      <c r="C208">
        <v>97</v>
      </c>
      <c r="D208">
        <v>94.709998999999996</v>
      </c>
      <c r="E208">
        <v>96.75</v>
      </c>
      <c r="F208">
        <v>95.872649999999993</v>
      </c>
      <c r="G208">
        <v>2873400</v>
      </c>
      <c r="H208" s="4">
        <f t="shared" si="3"/>
        <v>2.3001580325611646E-2</v>
      </c>
    </row>
    <row r="209" spans="1:8" x14ac:dyDescent="0.35">
      <c r="A209" s="3">
        <v>43116</v>
      </c>
      <c r="B209">
        <v>96.849997999999999</v>
      </c>
      <c r="C209">
        <v>97.550003000000004</v>
      </c>
      <c r="D209">
        <v>95.660004000000001</v>
      </c>
      <c r="E209">
        <v>96.150002000000001</v>
      </c>
      <c r="F209">
        <v>95.278091000000003</v>
      </c>
      <c r="G209">
        <v>3052500</v>
      </c>
      <c r="H209" s="4">
        <f t="shared" si="3"/>
        <v>-6.2208591428517456E-3</v>
      </c>
    </row>
    <row r="210" spans="1:8" x14ac:dyDescent="0.35">
      <c r="A210" s="3">
        <v>43117</v>
      </c>
      <c r="B210">
        <v>96.459998999999996</v>
      </c>
      <c r="C210">
        <v>98.110000999999997</v>
      </c>
      <c r="D210">
        <v>96.290001000000004</v>
      </c>
      <c r="E210">
        <v>97.559997999999993</v>
      </c>
      <c r="F210">
        <v>96.675301000000005</v>
      </c>
      <c r="G210">
        <v>2940700</v>
      </c>
      <c r="H210" s="4">
        <f t="shared" si="3"/>
        <v>1.4558061851181095E-2</v>
      </c>
    </row>
    <row r="211" spans="1:8" x14ac:dyDescent="0.35">
      <c r="A211" s="3">
        <v>43118</v>
      </c>
      <c r="B211">
        <v>97.110000999999997</v>
      </c>
      <c r="C211">
        <v>97.230002999999996</v>
      </c>
      <c r="D211">
        <v>95.980002999999996</v>
      </c>
      <c r="E211">
        <v>96.459998999999996</v>
      </c>
      <c r="F211">
        <v>95.585273999999998</v>
      </c>
      <c r="G211">
        <v>2489400</v>
      </c>
      <c r="H211" s="4">
        <f t="shared" si="3"/>
        <v>-1.1339180477776519E-2</v>
      </c>
    </row>
    <row r="212" spans="1:8" x14ac:dyDescent="0.35">
      <c r="A212" s="3">
        <v>43119</v>
      </c>
      <c r="B212">
        <v>96.769997000000004</v>
      </c>
      <c r="C212">
        <v>97.290001000000004</v>
      </c>
      <c r="D212">
        <v>96.25</v>
      </c>
      <c r="E212">
        <v>97.260002</v>
      </c>
      <c r="F212">
        <v>96.378021000000004</v>
      </c>
      <c r="G212">
        <v>2368800</v>
      </c>
      <c r="H212" s="4">
        <f t="shared" si="3"/>
        <v>8.2594071602769877E-3</v>
      </c>
    </row>
    <row r="213" spans="1:8" x14ac:dyDescent="0.35">
      <c r="A213" s="3">
        <v>43122</v>
      </c>
      <c r="B213">
        <v>97.620002999999997</v>
      </c>
      <c r="C213">
        <v>99.099997999999999</v>
      </c>
      <c r="D213">
        <v>97.43</v>
      </c>
      <c r="E213">
        <v>98.949996999999996</v>
      </c>
      <c r="F213">
        <v>98.052695999999997</v>
      </c>
      <c r="G213">
        <v>2441200</v>
      </c>
      <c r="H213" s="4">
        <f t="shared" si="3"/>
        <v>1.7226870744052519E-2</v>
      </c>
    </row>
    <row r="214" spans="1:8" x14ac:dyDescent="0.35">
      <c r="A214" s="3">
        <v>43123</v>
      </c>
      <c r="B214">
        <v>99.309997999999993</v>
      </c>
      <c r="C214">
        <v>99.309997999999993</v>
      </c>
      <c r="D214">
        <v>98.059997999999993</v>
      </c>
      <c r="E214">
        <v>98.690002000000007</v>
      </c>
      <c r="F214">
        <v>97.795058999999995</v>
      </c>
      <c r="G214">
        <v>2120300</v>
      </c>
      <c r="H214" s="4">
        <f t="shared" si="3"/>
        <v>-2.6309941476367268E-3</v>
      </c>
    </row>
    <row r="215" spans="1:8" x14ac:dyDescent="0.35">
      <c r="A215" s="3">
        <v>43124</v>
      </c>
      <c r="B215">
        <v>99.93</v>
      </c>
      <c r="C215">
        <v>99.949996999999996</v>
      </c>
      <c r="D215">
        <v>96.980002999999996</v>
      </c>
      <c r="E215">
        <v>97.660004000000001</v>
      </c>
      <c r="F215">
        <v>96.774399000000003</v>
      </c>
      <c r="G215">
        <v>3109500</v>
      </c>
      <c r="H215" s="4">
        <f t="shared" si="3"/>
        <v>-1.0491568129279448E-2</v>
      </c>
    </row>
    <row r="216" spans="1:8" x14ac:dyDescent="0.35">
      <c r="A216" s="3">
        <v>43125</v>
      </c>
      <c r="B216">
        <v>98.190002000000007</v>
      </c>
      <c r="C216">
        <v>98.190002000000007</v>
      </c>
      <c r="D216">
        <v>96.879997000000003</v>
      </c>
      <c r="E216">
        <v>97.18</v>
      </c>
      <c r="F216">
        <v>96.298743999999999</v>
      </c>
      <c r="G216">
        <v>2725300</v>
      </c>
      <c r="H216" s="4">
        <f t="shared" si="3"/>
        <v>-4.9272100191077887E-3</v>
      </c>
    </row>
    <row r="217" spans="1:8" x14ac:dyDescent="0.35">
      <c r="A217" s="3">
        <v>43126</v>
      </c>
      <c r="B217">
        <v>97.559997999999993</v>
      </c>
      <c r="C217">
        <v>98.75</v>
      </c>
      <c r="D217">
        <v>97.389999000000003</v>
      </c>
      <c r="E217">
        <v>98.690002000000007</v>
      </c>
      <c r="F217">
        <v>97.795058999999995</v>
      </c>
      <c r="G217">
        <v>2122200</v>
      </c>
      <c r="H217" s="4">
        <f t="shared" si="3"/>
        <v>1.5418778148387158E-2</v>
      </c>
    </row>
    <row r="218" spans="1:8" x14ac:dyDescent="0.35">
      <c r="A218" s="3">
        <v>43129</v>
      </c>
      <c r="B218">
        <v>98.629997000000003</v>
      </c>
      <c r="C218">
        <v>98.629997000000003</v>
      </c>
      <c r="D218">
        <v>96.190002000000007</v>
      </c>
      <c r="E218">
        <v>96.389999000000003</v>
      </c>
      <c r="F218">
        <v>95.515906999999999</v>
      </c>
      <c r="G218">
        <v>2787100</v>
      </c>
      <c r="H218" s="4">
        <f t="shared" si="3"/>
        <v>-2.3581255230899194E-2</v>
      </c>
    </row>
    <row r="219" spans="1:8" x14ac:dyDescent="0.35">
      <c r="A219" s="3">
        <v>43130</v>
      </c>
      <c r="B219">
        <v>95.82</v>
      </c>
      <c r="C219">
        <v>96.019997000000004</v>
      </c>
      <c r="D219">
        <v>92.110000999999997</v>
      </c>
      <c r="E219">
        <v>94.339995999999999</v>
      </c>
      <c r="F219">
        <v>93.484497000000005</v>
      </c>
      <c r="G219">
        <v>4338800</v>
      </c>
      <c r="H219" s="4">
        <f t="shared" si="3"/>
        <v>-2.1497184000797764E-2</v>
      </c>
    </row>
    <row r="220" spans="1:8" x14ac:dyDescent="0.35">
      <c r="A220" s="3">
        <v>43131</v>
      </c>
      <c r="B220">
        <v>94.550003000000004</v>
      </c>
      <c r="C220">
        <v>96.43</v>
      </c>
      <c r="D220">
        <v>94.459998999999996</v>
      </c>
      <c r="E220">
        <v>95.970000999999996</v>
      </c>
      <c r="F220">
        <v>95.099723999999995</v>
      </c>
      <c r="G220">
        <v>5334000</v>
      </c>
      <c r="H220" s="4">
        <f t="shared" si="3"/>
        <v>1.7130452278501854E-2</v>
      </c>
    </row>
    <row r="221" spans="1:8" x14ac:dyDescent="0.35">
      <c r="A221" s="3">
        <v>43132</v>
      </c>
      <c r="B221">
        <v>96.419998000000007</v>
      </c>
      <c r="C221">
        <v>96.870002999999997</v>
      </c>
      <c r="D221">
        <v>92.699996999999996</v>
      </c>
      <c r="E221">
        <v>94.690002000000007</v>
      </c>
      <c r="F221">
        <v>93.831328999999997</v>
      </c>
      <c r="G221">
        <v>5032300</v>
      </c>
      <c r="H221" s="4">
        <f t="shared" si="3"/>
        <v>-1.3427269223819772E-2</v>
      </c>
    </row>
    <row r="222" spans="1:8" x14ac:dyDescent="0.35">
      <c r="A222" s="3">
        <v>43133</v>
      </c>
      <c r="B222">
        <v>94.190002000000007</v>
      </c>
      <c r="C222">
        <v>95.849997999999999</v>
      </c>
      <c r="D222">
        <v>92.739998</v>
      </c>
      <c r="E222">
        <v>93.190002000000007</v>
      </c>
      <c r="F222">
        <v>92.344932999999997</v>
      </c>
      <c r="G222">
        <v>4656700</v>
      </c>
      <c r="H222" s="4">
        <f t="shared" si="3"/>
        <v>-1.5967960327594257E-2</v>
      </c>
    </row>
    <row r="223" spans="1:8" x14ac:dyDescent="0.35">
      <c r="A223" s="3">
        <v>43136</v>
      </c>
      <c r="B223">
        <v>91.839995999999999</v>
      </c>
      <c r="C223">
        <v>93.660004000000001</v>
      </c>
      <c r="D223">
        <v>82.900002000000001</v>
      </c>
      <c r="E223">
        <v>89.769997000000004</v>
      </c>
      <c r="F223">
        <v>88.955939999999998</v>
      </c>
      <c r="G223">
        <v>7072900</v>
      </c>
      <c r="H223" s="4">
        <f t="shared" si="3"/>
        <v>-3.7389646815921218E-2</v>
      </c>
    </row>
    <row r="224" spans="1:8" x14ac:dyDescent="0.35">
      <c r="A224" s="3">
        <v>43137</v>
      </c>
      <c r="B224">
        <v>87.779999000000004</v>
      </c>
      <c r="C224">
        <v>91.120002999999997</v>
      </c>
      <c r="D224">
        <v>86.75</v>
      </c>
      <c r="E224">
        <v>90.459998999999996</v>
      </c>
      <c r="F224">
        <v>89.639686999999995</v>
      </c>
      <c r="G224">
        <v>6335000</v>
      </c>
      <c r="H224" s="4">
        <f t="shared" si="3"/>
        <v>7.6569662102772291E-3</v>
      </c>
    </row>
    <row r="225" spans="1:8" x14ac:dyDescent="0.35">
      <c r="A225" s="3">
        <v>43138</v>
      </c>
      <c r="B225">
        <v>90.43</v>
      </c>
      <c r="C225">
        <v>92.550003000000004</v>
      </c>
      <c r="D225">
        <v>89.839995999999999</v>
      </c>
      <c r="E225">
        <v>89.839995999999999</v>
      </c>
      <c r="F225">
        <v>89.025306999999998</v>
      </c>
      <c r="G225">
        <v>4344500</v>
      </c>
      <c r="H225" s="4">
        <f t="shared" si="3"/>
        <v>-6.8774795544467122E-3</v>
      </c>
    </row>
    <row r="226" spans="1:8" x14ac:dyDescent="0.35">
      <c r="A226" s="3">
        <v>43139</v>
      </c>
      <c r="B226">
        <v>89.629997000000003</v>
      </c>
      <c r="C226">
        <v>90.370002999999997</v>
      </c>
      <c r="D226">
        <v>86.75</v>
      </c>
      <c r="E226">
        <v>86.769997000000004</v>
      </c>
      <c r="F226">
        <v>85.983147000000002</v>
      </c>
      <c r="G226">
        <v>3975900</v>
      </c>
      <c r="H226" s="4">
        <f t="shared" si="3"/>
        <v>-3.4769365693870083E-2</v>
      </c>
    </row>
    <row r="227" spans="1:8" x14ac:dyDescent="0.35">
      <c r="A227" s="3">
        <v>43140</v>
      </c>
      <c r="B227">
        <v>87.629997000000003</v>
      </c>
      <c r="C227">
        <v>89.370002999999997</v>
      </c>
      <c r="D227">
        <v>85.260002</v>
      </c>
      <c r="E227">
        <v>88.220000999999996</v>
      </c>
      <c r="F227">
        <v>87.419998000000007</v>
      </c>
      <c r="G227">
        <v>5463400</v>
      </c>
      <c r="H227" s="4">
        <f t="shared" si="3"/>
        <v>1.6572754623551948E-2</v>
      </c>
    </row>
    <row r="228" spans="1:8" x14ac:dyDescent="0.35">
      <c r="A228" s="3">
        <v>43143</v>
      </c>
      <c r="B228">
        <v>88.25</v>
      </c>
      <c r="C228">
        <v>89.690002000000007</v>
      </c>
      <c r="D228">
        <v>88.129997000000003</v>
      </c>
      <c r="E228">
        <v>88.839995999999999</v>
      </c>
      <c r="F228">
        <v>88.839995999999999</v>
      </c>
      <c r="G228">
        <v>4020900</v>
      </c>
      <c r="H228" s="4">
        <f t="shared" si="3"/>
        <v>1.6112887444353678E-2</v>
      </c>
    </row>
    <row r="229" spans="1:8" x14ac:dyDescent="0.35">
      <c r="A229" s="3">
        <v>43144</v>
      </c>
      <c r="B229">
        <v>88.330001999999993</v>
      </c>
      <c r="C229">
        <v>89.800003000000004</v>
      </c>
      <c r="D229">
        <v>88.160004000000001</v>
      </c>
      <c r="E229">
        <v>89.480002999999996</v>
      </c>
      <c r="F229">
        <v>89.480002999999996</v>
      </c>
      <c r="G229">
        <v>3638200</v>
      </c>
      <c r="H229" s="4">
        <f t="shared" si="3"/>
        <v>7.1782161475114599E-3</v>
      </c>
    </row>
    <row r="230" spans="1:8" x14ac:dyDescent="0.35">
      <c r="A230" s="3">
        <v>43145</v>
      </c>
      <c r="B230">
        <v>88.860000999999997</v>
      </c>
      <c r="C230">
        <v>93.040001000000004</v>
      </c>
      <c r="D230">
        <v>88.779999000000004</v>
      </c>
      <c r="E230">
        <v>92.629997000000003</v>
      </c>
      <c r="F230">
        <v>92.629997000000003</v>
      </c>
      <c r="G230">
        <v>4877300</v>
      </c>
      <c r="H230" s="4">
        <f t="shared" si="3"/>
        <v>3.4597860730046476E-2</v>
      </c>
    </row>
    <row r="231" spans="1:8" x14ac:dyDescent="0.35">
      <c r="A231" s="3">
        <v>43146</v>
      </c>
      <c r="B231">
        <v>93.559997999999993</v>
      </c>
      <c r="C231">
        <v>94.220000999999996</v>
      </c>
      <c r="D231">
        <v>91.580001999999993</v>
      </c>
      <c r="E231">
        <v>93</v>
      </c>
      <c r="F231">
        <v>93</v>
      </c>
      <c r="G231">
        <v>4057600</v>
      </c>
      <c r="H231" s="4">
        <f t="shared" si="3"/>
        <v>3.9864622742359045E-3</v>
      </c>
    </row>
    <row r="232" spans="1:8" x14ac:dyDescent="0.35">
      <c r="A232" s="3">
        <v>43147</v>
      </c>
      <c r="B232">
        <v>93.010002</v>
      </c>
      <c r="C232">
        <v>94.410004000000001</v>
      </c>
      <c r="D232">
        <v>92.410004000000001</v>
      </c>
      <c r="E232">
        <v>93.269997000000004</v>
      </c>
      <c r="F232">
        <v>93.269997000000004</v>
      </c>
      <c r="G232">
        <v>2538800</v>
      </c>
      <c r="H232" s="4">
        <f t="shared" si="3"/>
        <v>2.8989874208326005E-3</v>
      </c>
    </row>
    <row r="233" spans="1:8" x14ac:dyDescent="0.35">
      <c r="A233" s="3">
        <v>43151</v>
      </c>
      <c r="B233">
        <v>93.110000999999997</v>
      </c>
      <c r="C233">
        <v>93.889999000000003</v>
      </c>
      <c r="D233">
        <v>91.050003000000004</v>
      </c>
      <c r="E233">
        <v>91.580001999999993</v>
      </c>
      <c r="F233">
        <v>91.580001999999993</v>
      </c>
      <c r="G233">
        <v>3083600</v>
      </c>
      <c r="H233" s="4">
        <f t="shared" si="3"/>
        <v>-1.8285551506309984E-2</v>
      </c>
    </row>
    <row r="234" spans="1:8" x14ac:dyDescent="0.35">
      <c r="A234" s="3">
        <v>43152</v>
      </c>
      <c r="B234">
        <v>91.5</v>
      </c>
      <c r="C234">
        <v>92.75</v>
      </c>
      <c r="D234">
        <v>90.809997999999993</v>
      </c>
      <c r="E234">
        <v>90.830001999999993</v>
      </c>
      <c r="F234">
        <v>90.830001999999993</v>
      </c>
      <c r="G234">
        <v>2018100</v>
      </c>
      <c r="H234" s="4">
        <f t="shared" si="3"/>
        <v>-8.2232795345000345E-3</v>
      </c>
    </row>
    <row r="235" spans="1:8" x14ac:dyDescent="0.35">
      <c r="A235" s="3">
        <v>43153</v>
      </c>
      <c r="B235">
        <v>90.989998</v>
      </c>
      <c r="C235">
        <v>93.239998</v>
      </c>
      <c r="D235">
        <v>90.989998</v>
      </c>
      <c r="E235">
        <v>92.050003000000004</v>
      </c>
      <c r="F235">
        <v>92.050003000000004</v>
      </c>
      <c r="G235">
        <v>3047300</v>
      </c>
      <c r="H235" s="4">
        <f t="shared" si="3"/>
        <v>1.3342290736790897E-2</v>
      </c>
    </row>
    <row r="236" spans="1:8" x14ac:dyDescent="0.35">
      <c r="A236" s="3">
        <v>43154</v>
      </c>
      <c r="B236">
        <v>92.68</v>
      </c>
      <c r="C236">
        <v>92.900002000000001</v>
      </c>
      <c r="D236">
        <v>91.660004000000001</v>
      </c>
      <c r="E236">
        <v>92.459998999999996</v>
      </c>
      <c r="F236">
        <v>92.459998999999996</v>
      </c>
      <c r="G236">
        <v>2069200</v>
      </c>
      <c r="H236" s="4">
        <f t="shared" si="3"/>
        <v>4.4441674745219449E-3</v>
      </c>
    </row>
    <row r="237" spans="1:8" x14ac:dyDescent="0.35">
      <c r="A237" s="3">
        <v>43157</v>
      </c>
      <c r="B237">
        <v>93.110000999999997</v>
      </c>
      <c r="C237">
        <v>93.809997999999993</v>
      </c>
      <c r="D237">
        <v>92.660004000000001</v>
      </c>
      <c r="E237">
        <v>93.309997999999993</v>
      </c>
      <c r="F237">
        <v>93.309997999999993</v>
      </c>
      <c r="G237">
        <v>2563300</v>
      </c>
      <c r="H237" s="4">
        <f t="shared" si="3"/>
        <v>9.151154067408929E-3</v>
      </c>
    </row>
    <row r="238" spans="1:8" x14ac:dyDescent="0.35">
      <c r="A238" s="3">
        <v>43158</v>
      </c>
      <c r="B238">
        <v>93.360000999999997</v>
      </c>
      <c r="C238">
        <v>95.25</v>
      </c>
      <c r="D238">
        <v>92.730002999999996</v>
      </c>
      <c r="E238">
        <v>92.769997000000004</v>
      </c>
      <c r="F238">
        <v>92.769997000000004</v>
      </c>
      <c r="G238">
        <v>2893000</v>
      </c>
      <c r="H238" s="4">
        <f t="shared" si="3"/>
        <v>-5.8039824848610576E-3</v>
      </c>
    </row>
    <row r="239" spans="1:8" x14ac:dyDescent="0.35">
      <c r="A239" s="3">
        <v>43159</v>
      </c>
      <c r="B239">
        <v>93</v>
      </c>
      <c r="C239">
        <v>93.470000999999996</v>
      </c>
      <c r="D239">
        <v>90.400002000000001</v>
      </c>
      <c r="E239">
        <v>90.419998000000007</v>
      </c>
      <c r="F239">
        <v>90.419998000000007</v>
      </c>
      <c r="G239">
        <v>2746800</v>
      </c>
      <c r="H239" s="4">
        <f t="shared" si="3"/>
        <v>-2.5657819579680687E-2</v>
      </c>
    </row>
    <row r="240" spans="1:8" x14ac:dyDescent="0.35">
      <c r="A240" s="3">
        <v>43160</v>
      </c>
      <c r="B240">
        <v>90.529999000000004</v>
      </c>
      <c r="C240">
        <v>92.419998000000007</v>
      </c>
      <c r="D240">
        <v>89.790001000000004</v>
      </c>
      <c r="E240">
        <v>90.82</v>
      </c>
      <c r="F240">
        <v>90.82</v>
      </c>
      <c r="G240">
        <v>3035900</v>
      </c>
      <c r="H240" s="4">
        <f t="shared" si="3"/>
        <v>4.4140659223463122E-3</v>
      </c>
    </row>
    <row r="241" spans="1:8" x14ac:dyDescent="0.35">
      <c r="A241" s="3">
        <v>43161</v>
      </c>
      <c r="B241">
        <v>90.059997999999993</v>
      </c>
      <c r="C241">
        <v>92.620002999999997</v>
      </c>
      <c r="D241">
        <v>89.57</v>
      </c>
      <c r="E241">
        <v>92.199996999999996</v>
      </c>
      <c r="F241">
        <v>92.199996999999996</v>
      </c>
      <c r="G241">
        <v>3485000</v>
      </c>
      <c r="H241" s="4">
        <f t="shared" si="3"/>
        <v>1.5080572354781671E-2</v>
      </c>
    </row>
    <row r="242" spans="1:8" x14ac:dyDescent="0.35">
      <c r="A242" s="3">
        <v>43164</v>
      </c>
      <c r="B242">
        <v>91.510002</v>
      </c>
      <c r="C242">
        <v>92.349997999999999</v>
      </c>
      <c r="D242">
        <v>90.080001999999993</v>
      </c>
      <c r="E242">
        <v>91.559997999999993</v>
      </c>
      <c r="F242">
        <v>91.559997999999993</v>
      </c>
      <c r="G242">
        <v>4656700</v>
      </c>
      <c r="H242" s="4">
        <f t="shared" si="3"/>
        <v>-6.9656247838207948E-3</v>
      </c>
    </row>
    <row r="243" spans="1:8" x14ac:dyDescent="0.35">
      <c r="A243" s="3">
        <v>43165</v>
      </c>
      <c r="B243">
        <v>91.879997000000003</v>
      </c>
      <c r="C243">
        <v>92.769997000000004</v>
      </c>
      <c r="D243">
        <v>91</v>
      </c>
      <c r="E243">
        <v>91.720000999999996</v>
      </c>
      <c r="F243">
        <v>91.720000999999996</v>
      </c>
      <c r="G243">
        <v>2852300</v>
      </c>
      <c r="H243" s="4">
        <f t="shared" si="3"/>
        <v>1.7459956516853222E-3</v>
      </c>
    </row>
    <row r="244" spans="1:8" x14ac:dyDescent="0.35">
      <c r="A244" s="3">
        <v>43166</v>
      </c>
      <c r="B244">
        <v>90.75</v>
      </c>
      <c r="C244">
        <v>92.849997999999999</v>
      </c>
      <c r="D244">
        <v>90.699996999999996</v>
      </c>
      <c r="E244">
        <v>92.040001000000004</v>
      </c>
      <c r="F244">
        <v>92.040001000000004</v>
      </c>
      <c r="G244">
        <v>2616800</v>
      </c>
      <c r="H244" s="4">
        <f t="shared" si="3"/>
        <v>3.4828071395554667E-3</v>
      </c>
    </row>
    <row r="245" spans="1:8" x14ac:dyDescent="0.35">
      <c r="A245" s="3">
        <v>43167</v>
      </c>
      <c r="B245">
        <v>92.099997999999999</v>
      </c>
      <c r="C245">
        <v>93.459998999999996</v>
      </c>
      <c r="D245">
        <v>91.099997999999999</v>
      </c>
      <c r="E245">
        <v>93.309997999999993</v>
      </c>
      <c r="F245">
        <v>93.309997999999993</v>
      </c>
      <c r="G245">
        <v>3650800</v>
      </c>
      <c r="H245" s="4">
        <f t="shared" si="3"/>
        <v>1.3703985779994012E-2</v>
      </c>
    </row>
    <row r="246" spans="1:8" x14ac:dyDescent="0.35">
      <c r="A246" s="3">
        <v>43168</v>
      </c>
      <c r="B246">
        <v>93.93</v>
      </c>
      <c r="C246">
        <v>95.400002000000001</v>
      </c>
      <c r="D246">
        <v>93.849997999999999</v>
      </c>
      <c r="E246">
        <v>94.32</v>
      </c>
      <c r="F246">
        <v>94.32</v>
      </c>
      <c r="G246">
        <v>3500400</v>
      </c>
      <c r="H246" s="4">
        <f t="shared" si="3"/>
        <v>1.0765994417114915E-2</v>
      </c>
    </row>
    <row r="247" spans="1:8" x14ac:dyDescent="0.35">
      <c r="A247" s="3">
        <v>43171</v>
      </c>
      <c r="B247">
        <v>94.010002</v>
      </c>
      <c r="C247">
        <v>94.480002999999996</v>
      </c>
      <c r="D247">
        <v>92.529999000000004</v>
      </c>
      <c r="E247">
        <v>92.690002000000007</v>
      </c>
      <c r="F247">
        <v>92.690002000000007</v>
      </c>
      <c r="G247">
        <v>3231900</v>
      </c>
      <c r="H247" s="4">
        <f t="shared" si="3"/>
        <v>-1.743264276407356E-2</v>
      </c>
    </row>
    <row r="248" spans="1:8" x14ac:dyDescent="0.35">
      <c r="A248" s="3">
        <v>43172</v>
      </c>
      <c r="B248">
        <v>93.019997000000004</v>
      </c>
      <c r="C248">
        <v>94.949996999999996</v>
      </c>
      <c r="D248">
        <v>92.800003000000004</v>
      </c>
      <c r="E248">
        <v>93.489998</v>
      </c>
      <c r="F248">
        <v>93.489998</v>
      </c>
      <c r="G248">
        <v>4322400</v>
      </c>
      <c r="H248" s="4">
        <f t="shared" si="3"/>
        <v>8.5938438455198819E-3</v>
      </c>
    </row>
    <row r="249" spans="1:8" x14ac:dyDescent="0.35">
      <c r="A249" s="3">
        <v>43173</v>
      </c>
      <c r="B249">
        <v>93.669998000000007</v>
      </c>
      <c r="C249">
        <v>94.099997999999999</v>
      </c>
      <c r="D249">
        <v>92.489998</v>
      </c>
      <c r="E249">
        <v>92.660004000000001</v>
      </c>
      <c r="F249">
        <v>92.660004000000001</v>
      </c>
      <c r="G249">
        <v>2747400</v>
      </c>
      <c r="H249" s="4">
        <f t="shared" si="3"/>
        <v>-8.9175341534870993E-3</v>
      </c>
    </row>
    <row r="250" spans="1:8" x14ac:dyDescent="0.35">
      <c r="A250" s="3">
        <v>43174</v>
      </c>
      <c r="B250">
        <v>93.099997999999999</v>
      </c>
      <c r="C250">
        <v>93.389999000000003</v>
      </c>
      <c r="D250">
        <v>90.519997000000004</v>
      </c>
      <c r="E250">
        <v>92.330001999999993</v>
      </c>
      <c r="F250">
        <v>92.330001999999993</v>
      </c>
      <c r="G250">
        <v>2786100</v>
      </c>
      <c r="H250" s="4">
        <f t="shared" si="3"/>
        <v>-3.5677857111066345E-3</v>
      </c>
    </row>
    <row r="251" spans="1:8" x14ac:dyDescent="0.35">
      <c r="A251" s="3">
        <v>43175</v>
      </c>
      <c r="B251">
        <v>92.389999000000003</v>
      </c>
      <c r="C251">
        <v>94.040001000000004</v>
      </c>
      <c r="D251">
        <v>92.389999000000003</v>
      </c>
      <c r="E251">
        <v>93.790001000000004</v>
      </c>
      <c r="F251">
        <v>93.790001000000004</v>
      </c>
      <c r="G251">
        <v>5308600</v>
      </c>
      <c r="H251" s="4">
        <f t="shared" si="3"/>
        <v>1.5689113736996566E-2</v>
      </c>
    </row>
    <row r="252" spans="1:8" x14ac:dyDescent="0.35">
      <c r="A252" s="3">
        <v>43178</v>
      </c>
      <c r="B252">
        <v>93.220000999999996</v>
      </c>
      <c r="C252">
        <v>93.440002000000007</v>
      </c>
      <c r="D252">
        <v>92.169998000000007</v>
      </c>
      <c r="E252">
        <v>92.940002000000007</v>
      </c>
      <c r="F252">
        <v>92.940002000000007</v>
      </c>
      <c r="G252">
        <v>2334700</v>
      </c>
      <c r="H252" s="4">
        <f t="shared" si="3"/>
        <v>-9.1041060068727114E-3</v>
      </c>
    </row>
    <row r="253" spans="1:8" x14ac:dyDescent="0.35">
      <c r="A253" s="3">
        <v>43179</v>
      </c>
      <c r="B253">
        <v>93.540001000000004</v>
      </c>
      <c r="C253">
        <v>95.870002999999997</v>
      </c>
      <c r="D253">
        <v>93.470000999999996</v>
      </c>
      <c r="E253">
        <v>94.470000999999996</v>
      </c>
      <c r="F253">
        <v>94.470000999999996</v>
      </c>
      <c r="G253">
        <v>3344000</v>
      </c>
      <c r="H253" s="4">
        <f t="shared" si="3"/>
        <v>1.6328189190322091E-2</v>
      </c>
    </row>
    <row r="254" spans="1:8" x14ac:dyDescent="0.35">
      <c r="A254" s="3">
        <v>43180</v>
      </c>
      <c r="B254">
        <v>94.71</v>
      </c>
      <c r="C254">
        <v>96.39</v>
      </c>
      <c r="D254">
        <v>94.504999999999995</v>
      </c>
      <c r="E254">
        <v>96.37</v>
      </c>
      <c r="F254">
        <v>96.37</v>
      </c>
      <c r="G254">
        <v>983609</v>
      </c>
      <c r="H254" s="4">
        <f t="shared" si="3"/>
        <v>1.9912615496782315E-2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topLeftCell="A10" workbookViewId="0">
      <selection activeCell="B17" sqref="B17"/>
    </sheetView>
  </sheetViews>
  <sheetFormatPr defaultRowHeight="14.5" x14ac:dyDescent="0.35"/>
  <cols>
    <col min="1" max="1" width="19.1796875" customWidth="1"/>
    <col min="2" max="2" width="12.453125" customWidth="1"/>
  </cols>
  <sheetData>
    <row r="1" spans="1:2" x14ac:dyDescent="0.35">
      <c r="B1" t="s">
        <v>23</v>
      </c>
    </row>
    <row r="2" spans="1:2" x14ac:dyDescent="0.35">
      <c r="A2" t="s">
        <v>0</v>
      </c>
      <c r="B2" s="2">
        <v>96.2</v>
      </c>
    </row>
    <row r="3" spans="1:2" x14ac:dyDescent="0.35">
      <c r="A3" t="s">
        <v>5</v>
      </c>
      <c r="B3" s="4">
        <v>3.4099999999999998E-2</v>
      </c>
    </row>
    <row r="4" spans="1:2" x14ac:dyDescent="0.35">
      <c r="A4" t="s">
        <v>6</v>
      </c>
      <c r="B4" s="8">
        <f>B2*EXP(-B3*B8)</f>
        <v>92.974880793158917</v>
      </c>
    </row>
    <row r="5" spans="1:2" x14ac:dyDescent="0.35">
      <c r="A5" t="s">
        <v>1</v>
      </c>
      <c r="B5" s="9">
        <v>102</v>
      </c>
    </row>
    <row r="6" spans="1:2" x14ac:dyDescent="0.35">
      <c r="A6" t="s">
        <v>2</v>
      </c>
      <c r="B6" s="6">
        <v>0.01</v>
      </c>
    </row>
    <row r="7" spans="1:2" x14ac:dyDescent="0.35">
      <c r="A7" t="s">
        <v>3</v>
      </c>
      <c r="B7" s="12">
        <v>0.40834419582848508</v>
      </c>
    </row>
    <row r="8" spans="1:2" x14ac:dyDescent="0.35">
      <c r="A8" t="s">
        <v>4</v>
      </c>
      <c r="B8" s="1">
        <v>1</v>
      </c>
    </row>
    <row r="10" spans="1:2" x14ac:dyDescent="0.35">
      <c r="A10" t="s">
        <v>17</v>
      </c>
      <c r="B10">
        <f>(LN(B4/B5)+(B6+B7*B7/2)*B8)/(B7*SQRT(B8))</f>
        <v>1.7853456183370611E-3</v>
      </c>
    </row>
    <row r="11" spans="1:2" x14ac:dyDescent="0.35">
      <c r="A11" t="s">
        <v>18</v>
      </c>
      <c r="B11">
        <f>B10-B7*SQRT(B8)</f>
        <v>-0.40655885021014804</v>
      </c>
    </row>
    <row r="12" spans="1:2" x14ac:dyDescent="0.35">
      <c r="A12" t="s">
        <v>19</v>
      </c>
      <c r="B12" s="11">
        <f>B4*NORMSDIST(B10)-B5*EXP(-B6*B8)*NORMSDIST(B11)</f>
        <v>11.999998499269694</v>
      </c>
    </row>
    <row r="13" spans="1:2" x14ac:dyDescent="0.35">
      <c r="A13" t="s">
        <v>20</v>
      </c>
      <c r="B13" s="10">
        <f>B12+B5*EXP(-B6*B8)-B4</f>
        <v>20.010200748525918</v>
      </c>
    </row>
    <row r="15" spans="1:2" x14ac:dyDescent="0.35">
      <c r="A15" t="s">
        <v>21</v>
      </c>
      <c r="B15">
        <v>12</v>
      </c>
    </row>
    <row r="17" spans="1:2" x14ac:dyDescent="0.35">
      <c r="A17" t="s">
        <v>22</v>
      </c>
      <c r="B17">
        <f>ABS(B15-B12)</f>
        <v>1.500730306247533E-6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 Scholes</vt:lpstr>
      <vt:lpstr>Vol</vt:lpstr>
      <vt:lpstr>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Szepessy</dc:creator>
  <cp:lastModifiedBy>Justin Szepessy</cp:lastModifiedBy>
  <dcterms:created xsi:type="dcterms:W3CDTF">2018-03-21T18:09:46Z</dcterms:created>
  <dcterms:modified xsi:type="dcterms:W3CDTF">2018-04-25T16:52:52Z</dcterms:modified>
</cp:coreProperties>
</file>