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SB409" sheetId="5" r:id="rId1"/>
  </sheets>
  <calcPr calcId="145621"/>
</workbook>
</file>

<file path=xl/calcChain.xml><?xml version="1.0" encoding="utf-8"?>
<calcChain xmlns="http://schemas.openxmlformats.org/spreadsheetml/2006/main">
  <c r="G17" i="5" l="1"/>
  <c r="G8" i="5"/>
  <c r="G5" i="5" l="1"/>
  <c r="G4" i="5" l="1"/>
  <c r="H4" i="5" l="1"/>
  <c r="H6" i="5" l="1"/>
  <c r="G13" i="5"/>
  <c r="H5" i="5"/>
  <c r="G19" i="5"/>
  <c r="G22" i="5" s="1"/>
  <c r="I5" i="5" s="1"/>
  <c r="J5" i="5" s="1"/>
  <c r="K5" i="5" s="1"/>
  <c r="L5" i="5" s="1"/>
  <c r="G20" i="5" l="1"/>
  <c r="I4" i="5"/>
  <c r="J4" i="5" s="1"/>
  <c r="K4" i="5" s="1"/>
  <c r="L4" i="5" s="1"/>
  <c r="J8" i="5" l="1"/>
</calcChain>
</file>

<file path=xl/sharedStrings.xml><?xml version="1.0" encoding="utf-8"?>
<sst xmlns="http://schemas.openxmlformats.org/spreadsheetml/2006/main" count="34" uniqueCount="31">
  <si>
    <t>Material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</si>
  <si>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</si>
  <si>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</si>
  <si>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</si>
  <si>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</si>
  <si>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</si>
  <si>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</si>
  <si>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</si>
  <si>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</si>
  <si>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</si>
  <si>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</si>
  <si>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</si>
  <si>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</si>
  <si>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</si>
  <si>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</si>
  <si>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</si>
  <si>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Q'ty (pc)</t>
  </si>
  <si>
    <t>Ex-work</t>
  </si>
  <si>
    <t>Dimension (mm)</t>
  </si>
  <si>
    <t>T. Price (VND)</t>
  </si>
  <si>
    <t>55-60</t>
  </si>
  <si>
    <t>Titanium Grade 2 round bar</t>
  </si>
  <si>
    <t>Specification</t>
  </si>
  <si>
    <t>1.75”DIA X 144”Lg</t>
  </si>
  <si>
    <t>U. Price (USD/pc)</t>
  </si>
  <si>
    <t>Titanium Grade 2 plate</t>
  </si>
  <si>
    <t xml:space="preserve"> 0.7874”T X 0.866”W X 1.181”L</t>
  </si>
  <si>
    <t>ASTM B348 Gr. 2</t>
  </si>
  <si>
    <t>ASTM B265 Gr. 2</t>
  </si>
  <si>
    <t>Packing charge</t>
  </si>
  <si>
    <t>Inland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</si>
</sst>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0" xfId="0" applyFont="1" applyFill="1"/>
    <xf numFmtId="4" fontId="0" fillId="2" borderId="0" xfId="0" applyNumberFormat="1" applyFont="1" applyFill="1"/>
    <xf numFmtId="0" fontId="0" fillId="2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center" vertical="center" wrapText="1"/>
    </xf>
    <xf numFmtId="164" fontId="0" fillId="2" borderId="1" xfId="0" applyNumberFormat="1" applyFont="1" applyFill="1" applyBorder="1"/>
    <xf numFmtId="164" fontId="0" fillId="2" borderId="0" xfId="0" applyNumberFormat="1" applyFont="1" applyFill="1" applyAlignment="1">
      <alignment horizontal="right"/>
    </xf>
    <xf numFmtId="164" fontId="0" fillId="2" borderId="0" xfId="0" applyNumberFormat="1" applyFont="1" applyFill="1"/>
    <xf numFmtId="164" fontId="1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right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workbookViewId="0">
      <selection activeCell="D14" sqref="D14"/>
    </sheetView>
  </sheetViews>
  <sheetFormatPr defaultRowHeight="15" x14ac:dyDescent="0.25"/>
  <cols>
    <col min="1" max="1" width="11" style="5" bestFit="1" customWidth="1"/>
    <col min="2" max="2" width="25.5703125" style="5" bestFit="1" customWidth="1"/>
    <col min="3" max="3" width="15.140625" style="5" bestFit="1" customWidth="1"/>
    <col min="4" max="4" width="27" style="6" bestFit="1" customWidth="1"/>
    <col min="5" max="5" width="6.5703125" style="5" customWidth="1"/>
    <col min="6" max="6" width="17.42578125" style="14" customWidth="1"/>
    <col min="7" max="7" width="15.42578125" style="14" bestFit="1" customWidth="1"/>
    <col min="8" max="8" width="19.42578125" style="8" bestFit="1" customWidth="1"/>
    <col min="9" max="9" width="12" style="6" bestFit="1" customWidth="1"/>
    <col min="10" max="10" width="15.42578125" style="2" bestFit="1" customWidth="1"/>
    <col min="11" max="11" width="9.140625" style="2"/>
    <col min="12" max="12" width="12.7109375" style="3" bestFit="1" customWidth="1"/>
    <col min="13" max="16384" width="9.140625" style="2"/>
  </cols>
  <sheetData>
    <row r="2" spans="2:12" x14ac:dyDescent="0.25">
      <c r="B2" s="17" t="s">
        <v>15</v>
      </c>
      <c r="C2" s="17"/>
      <c r="D2" s="17"/>
      <c r="E2" s="17"/>
      <c r="F2" s="17"/>
      <c r="G2" s="17"/>
      <c r="J2" s="2">
        <v>23450</v>
      </c>
    </row>
    <row r="3" spans="2:12" ht="30" x14ac:dyDescent="0.25">
      <c r="B3" s="9" t="s">
        <v>0</v>
      </c>
      <c r="C3" s="9" t="s">
        <v>22</v>
      </c>
      <c r="D3" s="9" t="s">
        <v>18</v>
      </c>
      <c r="E3" s="9" t="s">
        <v>16</v>
      </c>
      <c r="F3" s="11" t="s">
        <v>24</v>
      </c>
      <c r="G3" s="11" t="s">
        <v>19</v>
      </c>
    </row>
    <row r="4" spans="2:12" x14ac:dyDescent="0.25">
      <c r="B4" s="4" t="s">
        <v>21</v>
      </c>
      <c r="C4" s="4" t="s">
        <v>27</v>
      </c>
      <c r="D4" s="10" t="s">
        <v>23</v>
      </c>
      <c r="E4" s="1">
        <v>2</v>
      </c>
      <c r="F4" s="12">
        <v>1483.2</v>
      </c>
      <c r="G4" s="12">
        <f>E4*F4</f>
        <v>2966.4</v>
      </c>
      <c r="H4" s="8">
        <f>G4/$G$8</f>
        <v>0.72238457042665116</v>
      </c>
      <c r="I4" s="6">
        <f>H4*$G$22</f>
        <v>1438.7638134424317</v>
      </c>
      <c r="J4" s="3">
        <f>G4+I4</f>
        <v>4405.163813442432</v>
      </c>
      <c r="K4" s="2">
        <f>J4/E4</f>
        <v>2202.581906721216</v>
      </c>
      <c r="L4" s="3">
        <f>K4*$J$2</f>
        <v>51650545.712612517</v>
      </c>
    </row>
    <row r="5" spans="2:12" x14ac:dyDescent="0.25">
      <c r="B5" s="4" t="s">
        <v>25</v>
      </c>
      <c r="C5" s="4" t="s">
        <v>28</v>
      </c>
      <c r="D5" s="10" t="s">
        <v>26</v>
      </c>
      <c r="E5" s="22">
        <v>110</v>
      </c>
      <c r="F5" s="12">
        <v>7</v>
      </c>
      <c r="G5" s="12">
        <f>E5*F5</f>
        <v>770</v>
      </c>
      <c r="H5" s="8">
        <f>G5/$G$8</f>
        <v>0.18751217611533219</v>
      </c>
      <c r="I5" s="6">
        <f>H5*$G$22</f>
        <v>373.46552600818245</v>
      </c>
      <c r="J5" s="3">
        <f>G5+I5</f>
        <v>1143.4655260081825</v>
      </c>
      <c r="K5" s="2">
        <f>J5/E5</f>
        <v>10.395141145528932</v>
      </c>
      <c r="L5" s="3">
        <f>K5*$J$2</f>
        <v>243766.05986265346</v>
      </c>
    </row>
    <row r="6" spans="2:12" x14ac:dyDescent="0.25">
      <c r="B6" s="18"/>
      <c r="C6" s="18"/>
      <c r="D6" s="19"/>
      <c r="E6" s="20"/>
      <c r="F6" s="21" t="s">
        <v>29</v>
      </c>
      <c r="G6" s="12">
        <v>150</v>
      </c>
      <c r="H6" s="8">
        <f>G6/$G$8</f>
        <v>3.6528345996493281E-2</v>
      </c>
      <c r="J6" s="3"/>
    </row>
    <row r="7" spans="2:12" x14ac:dyDescent="0.25">
      <c r="B7" s="18"/>
      <c r="C7" s="18"/>
      <c r="D7" s="19"/>
      <c r="E7" s="20"/>
      <c r="F7" s="21" t="s">
        <v>30</v>
      </c>
      <c r="G7" s="12">
        <v>220</v>
      </c>
      <c r="J7" s="3"/>
    </row>
    <row r="8" spans="2:12" x14ac:dyDescent="0.25">
      <c r="F8" s="13" t="s">
        <v>4</v>
      </c>
      <c r="G8" s="14">
        <f>SUM(G4:G7)</f>
        <v>4106.3999999999996</v>
      </c>
      <c r="H8" s="8" t="s">
        <v>17</v>
      </c>
      <c r="I8" s="6">
        <v>10</v>
      </c>
      <c r="J8" s="3">
        <f>SUM(J4:J5)</f>
        <v>5548.6293394506147</v>
      </c>
    </row>
    <row r="9" spans="2:12" x14ac:dyDescent="0.25">
      <c r="E9" s="2"/>
      <c r="F9" s="13" t="s">
        <v>7</v>
      </c>
      <c r="G9" s="13">
        <v>550</v>
      </c>
      <c r="H9" s="8" t="s">
        <v>14</v>
      </c>
      <c r="I9" s="6">
        <v>45</v>
      </c>
    </row>
    <row r="10" spans="2:12" x14ac:dyDescent="0.25">
      <c r="E10" s="2"/>
      <c r="F10" s="13" t="s">
        <v>8</v>
      </c>
      <c r="G10" s="13" t="s">
        <v>1</v>
      </c>
      <c r="J10" s="3"/>
    </row>
    <row r="11" spans="2:12" x14ac:dyDescent="0.25">
      <c r="B11" s="2"/>
      <c r="C11" s="2"/>
      <c r="E11" s="2"/>
      <c r="F11" s="13" t="s">
        <v>9</v>
      </c>
      <c r="G11" s="13">
        <v>45</v>
      </c>
    </row>
    <row r="12" spans="2:12" x14ac:dyDescent="0.25">
      <c r="B12" s="2"/>
      <c r="C12" s="2"/>
      <c r="E12" s="2"/>
      <c r="F12" s="13" t="s">
        <v>10</v>
      </c>
      <c r="G12" s="13">
        <v>45</v>
      </c>
    </row>
    <row r="13" spans="2:12" x14ac:dyDescent="0.25">
      <c r="B13" s="2"/>
      <c r="C13" s="2"/>
      <c r="E13" s="2"/>
      <c r="F13" s="13" t="s">
        <v>11</v>
      </c>
      <c r="G13" s="13">
        <f>0.1*SUM(G8:G10)</f>
        <v>465.64</v>
      </c>
    </row>
    <row r="14" spans="2:12" x14ac:dyDescent="0.25">
      <c r="B14" s="2"/>
      <c r="C14" s="2"/>
      <c r="E14" s="2"/>
      <c r="F14" s="13" t="s">
        <v>13</v>
      </c>
      <c r="G14" s="13" t="s">
        <v>1</v>
      </c>
    </row>
    <row r="15" spans="2:12" x14ac:dyDescent="0.25">
      <c r="B15" s="2"/>
      <c r="C15" s="2"/>
      <c r="E15" s="2"/>
      <c r="F15" s="13" t="s">
        <v>12</v>
      </c>
      <c r="G15" s="13" t="s">
        <v>1</v>
      </c>
    </row>
    <row r="16" spans="2:12" x14ac:dyDescent="0.25">
      <c r="B16" s="2"/>
      <c r="C16" s="2"/>
      <c r="E16" s="2"/>
      <c r="F16" s="13"/>
      <c r="G16" s="13"/>
    </row>
    <row r="17" spans="1:9" x14ac:dyDescent="0.25">
      <c r="A17" s="2"/>
      <c r="B17" s="2"/>
      <c r="C17" s="2"/>
      <c r="E17" s="2"/>
      <c r="F17" s="13" t="s">
        <v>2</v>
      </c>
      <c r="G17" s="13">
        <f>SUM(G8:G15)</f>
        <v>5212.04</v>
      </c>
    </row>
    <row r="18" spans="1:9" x14ac:dyDescent="0.25">
      <c r="A18" s="2"/>
      <c r="B18" s="2"/>
      <c r="C18" s="2"/>
      <c r="E18" s="2"/>
      <c r="F18" s="13" t="s">
        <v>3</v>
      </c>
      <c r="G18" s="13">
        <v>0.17</v>
      </c>
    </row>
    <row r="19" spans="1:9" x14ac:dyDescent="0.25">
      <c r="A19" s="2"/>
      <c r="B19" s="2"/>
      <c r="C19" s="2"/>
      <c r="E19" s="2"/>
      <c r="F19" s="13" t="s">
        <v>4</v>
      </c>
      <c r="G19" s="15">
        <f>G17*(1+G18)</f>
        <v>6098.0868</v>
      </c>
      <c r="H19" s="8" t="s">
        <v>6</v>
      </c>
      <c r="I19" s="7" t="s">
        <v>20</v>
      </c>
    </row>
    <row r="20" spans="1:9" x14ac:dyDescent="0.25">
      <c r="A20" s="2"/>
      <c r="B20" s="2"/>
      <c r="C20" s="2"/>
      <c r="E20" s="2"/>
      <c r="F20" s="13" t="s">
        <v>5</v>
      </c>
      <c r="G20" s="16">
        <f>G19-G17</f>
        <v>886.04680000000008</v>
      </c>
    </row>
    <row r="21" spans="1:9" x14ac:dyDescent="0.25">
      <c r="A21" s="2"/>
      <c r="B21" s="2"/>
      <c r="C21" s="2"/>
      <c r="E21" s="2"/>
      <c r="F21" s="13"/>
    </row>
    <row r="22" spans="1:9" x14ac:dyDescent="0.25">
      <c r="A22" s="2"/>
      <c r="B22" s="2"/>
      <c r="C22" s="2"/>
      <c r="E22" s="2"/>
      <c r="F22" s="13"/>
      <c r="G22" s="14">
        <f>G19-G8</f>
        <v>1991.6868000000004</v>
      </c>
    </row>
  </sheetData>
  <mergeCells count="1">
    <mergeCell ref="B2:G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SB409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2019-06-04T02:18:19Z</dcterms:modified>
</cp:coreProperties>
</file>