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 activeTab="1"/>
  </bookViews>
  <sheets>
    <sheet name="SB409" sheetId="5" r:id="rId1"/>
    <sheet name="Sheet1" sheetId="6" r:id="rId2"/>
  </sheets>
  <calcPr calcId="145621"/>
</workbook>
</file>

<file path=xl/calcChain.xml><?xml version="1.0" encoding="utf-8"?>
<calcChain xmlns="http://schemas.openxmlformats.org/spreadsheetml/2006/main">
  <c r="I27" i="6" l="1"/>
  <c r="I21" i="6"/>
  <c r="I20" i="6"/>
  <c r="G9" i="6"/>
  <c r="I23" i="6"/>
  <c r="I24" i="6" s="1"/>
  <c r="G13" i="6"/>
  <c r="G15" i="6" s="1"/>
  <c r="G4" i="6"/>
  <c r="D23" i="6"/>
  <c r="C25" i="6"/>
  <c r="C24" i="6"/>
  <c r="C23" i="6"/>
  <c r="C17" i="6"/>
  <c r="G13" i="5"/>
  <c r="G9" i="5"/>
  <c r="G21" i="6" l="1"/>
  <c r="G18" i="6"/>
  <c r="G16" i="6"/>
  <c r="J11" i="6"/>
  <c r="H4" i="6"/>
  <c r="I4" i="6" l="1"/>
  <c r="J4" i="6" s="1"/>
  <c r="G4" i="5"/>
  <c r="K4" i="6" l="1"/>
  <c r="L4" i="6" s="1"/>
  <c r="H4" i="5"/>
  <c r="G15" i="5" l="1"/>
  <c r="G18" i="5" s="1"/>
  <c r="G16" i="5" l="1"/>
  <c r="I4" i="5"/>
  <c r="J4" i="5" s="1"/>
  <c r="K4" i="5" s="1"/>
  <c r="L4" i="5" s="1"/>
</calcChain>
</file>

<file path=xl/sharedStrings.xml><?xml version="1.0" encoding="utf-8"?>
<sst xmlns="http://schemas.openxmlformats.org/spreadsheetml/2006/main" count="54" uniqueCount="28">
  <si>
    <t>Material</t>
  </si>
  <si>
    <t>-</t>
  </si>
  <si>
    <t>SUM</t>
  </si>
  <si>
    <t>Margin</t>
  </si>
  <si>
    <t>Total</t>
  </si>
  <si>
    <t>Profit</t>
  </si>
  <si>
    <t>Delivery time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</si>
  <si>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</si>
  <si>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</si>
  <si>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</si>
  <si>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</si>
  <si>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</si>
  <si>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</si>
  <si>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</si>
  <si>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Sea Freight (to door)</t>
  </si>
  <si>
    <t>Offer</t>
  </si>
  <si>
    <t>Q'ty (pc)</t>
  </si>
  <si>
    <t>Dimension (mm)</t>
  </si>
  <si>
    <t>T. Price (VND)</t>
  </si>
  <si>
    <t>55-60</t>
  </si>
  <si>
    <t>Specification</t>
  </si>
  <si>
    <t>U. Price (USD/pc)</t>
  </si>
  <si>
    <t xml:space="preserve">Alloy Type 4 </t>
  </si>
  <si>
    <t xml:space="preserve">ASTM A753 </t>
  </si>
  <si>
    <t>25mmOD x 100mLG</t>
  </si>
  <si>
    <t>40x142x142</t>
  </si>
  <si>
    <t>CT15C</t>
  </si>
  <si>
    <t xml:space="preserve">A351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</si>
</sst>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0" xfId="0" applyFont="1" applyFill="1"/>
    <xf numFmtId="4" fontId="0" fillId="2" borderId="0" xfId="0" applyNumberFormat="1" applyFont="1" applyFill="1"/>
    <xf numFmtId="0" fontId="0" fillId="2" borderId="1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17" fontId="0" fillId="2" borderId="0" xfId="0" quotePrefix="1" applyNumberFormat="1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center" vertical="center" wrapText="1"/>
    </xf>
    <xf numFmtId="164" fontId="0" fillId="2" borderId="1" xfId="0" applyNumberFormat="1" applyFont="1" applyFill="1" applyBorder="1"/>
    <xf numFmtId="164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/>
    <xf numFmtId="164" fontId="1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3" fontId="0" fillId="2" borderId="0" xfId="0" applyNumberFormat="1" applyFont="1" applyFill="1"/>
    <xf numFmtId="3" fontId="0" fillId="2" borderId="0" xfId="0" applyNumberFormat="1" applyFont="1" applyFill="1" applyAlignment="1">
      <alignment horizontal="center"/>
    </xf>
    <xf numFmtId="4" fontId="0" fillId="2" borderId="0" xfId="0" applyNumberFormat="1" applyFont="1" applyFill="1" applyAlignment="1">
      <alignment horizontal="right"/>
    </xf>
    <xf numFmtId="3" fontId="0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19" sqref="E19"/>
    </sheetView>
  </sheetViews>
  <sheetFormatPr defaultRowHeight="15" x14ac:dyDescent="0.25"/>
  <cols>
    <col min="1" max="1" width="11" style="5" bestFit="1" customWidth="1"/>
    <col min="2" max="2" width="25.5703125" style="5" bestFit="1" customWidth="1"/>
    <col min="3" max="3" width="15.140625" style="5" bestFit="1" customWidth="1"/>
    <col min="4" max="4" width="27" style="6" bestFit="1" customWidth="1"/>
    <col min="5" max="5" width="6.5703125" style="5" customWidth="1"/>
    <col min="6" max="6" width="17.42578125" style="14" customWidth="1"/>
    <col min="7" max="7" width="15.42578125" style="14" bestFit="1" customWidth="1"/>
    <col min="8" max="8" width="19.42578125" style="8" bestFit="1" customWidth="1"/>
    <col min="9" max="9" width="12" style="6" bestFit="1" customWidth="1"/>
    <col min="10" max="10" width="15.42578125" style="2" bestFit="1" customWidth="1"/>
    <col min="11" max="11" width="9.140625" style="2"/>
    <col min="12" max="12" width="12.7109375" style="3" bestFit="1" customWidth="1"/>
    <col min="13" max="16384" width="9.140625" style="2"/>
  </cols>
  <sheetData>
    <row r="1" spans="1:12" x14ac:dyDescent="0.25">
      <c r="A1" s="2"/>
    </row>
    <row r="2" spans="1:12" x14ac:dyDescent="0.25">
      <c r="A2" s="2"/>
      <c r="B2" s="17" t="s">
        <v>15</v>
      </c>
      <c r="C2" s="17"/>
      <c r="D2" s="17"/>
      <c r="E2" s="17"/>
      <c r="F2" s="17"/>
      <c r="G2" s="17"/>
      <c r="J2" s="2">
        <v>23450</v>
      </c>
    </row>
    <row r="3" spans="1:12" ht="30" x14ac:dyDescent="0.25">
      <c r="A3" s="2"/>
      <c r="B3" s="9" t="s">
        <v>0</v>
      </c>
      <c r="C3" s="9" t="s">
        <v>20</v>
      </c>
      <c r="D3" s="9" t="s">
        <v>17</v>
      </c>
      <c r="E3" s="9" t="s">
        <v>16</v>
      </c>
      <c r="F3" s="11" t="s">
        <v>21</v>
      </c>
      <c r="G3" s="11" t="s">
        <v>18</v>
      </c>
    </row>
    <row r="4" spans="1:12" x14ac:dyDescent="0.25">
      <c r="A4" s="2"/>
      <c r="B4" s="4" t="s">
        <v>22</v>
      </c>
      <c r="C4" s="4" t="s">
        <v>23</v>
      </c>
      <c r="D4" s="10" t="s">
        <v>24</v>
      </c>
      <c r="E4" s="1">
        <v>1</v>
      </c>
      <c r="F4" s="12">
        <v>150</v>
      </c>
      <c r="G4" s="12">
        <f>E4*F4</f>
        <v>150</v>
      </c>
      <c r="H4" s="8" t="e">
        <f>G4/#REF!</f>
        <v>#REF!</v>
      </c>
      <c r="I4" s="6" t="e">
        <f>H4*$G$18</f>
        <v>#REF!</v>
      </c>
      <c r="J4" s="3" t="e">
        <f>G4+I4</f>
        <v>#REF!</v>
      </c>
      <c r="K4" s="2" t="e">
        <f>J4/E4</f>
        <v>#REF!</v>
      </c>
      <c r="L4" s="3" t="e">
        <f>K4*$J$2</f>
        <v>#REF!</v>
      </c>
    </row>
    <row r="5" spans="1:12" x14ac:dyDescent="0.25">
      <c r="A5" s="2"/>
      <c r="E5" s="2"/>
      <c r="F5" s="13" t="s">
        <v>7</v>
      </c>
      <c r="G5" s="13">
        <v>275</v>
      </c>
      <c r="H5" s="8" t="s">
        <v>14</v>
      </c>
      <c r="I5" s="6">
        <v>45</v>
      </c>
    </row>
    <row r="6" spans="1:12" x14ac:dyDescent="0.25">
      <c r="A6" s="2"/>
      <c r="E6" s="2"/>
      <c r="F6" s="13" t="s">
        <v>8</v>
      </c>
      <c r="G6" s="13" t="s">
        <v>1</v>
      </c>
      <c r="J6" s="3"/>
    </row>
    <row r="7" spans="1:12" x14ac:dyDescent="0.25">
      <c r="A7" s="2"/>
      <c r="B7" s="2"/>
      <c r="C7" s="2"/>
      <c r="E7" s="2"/>
      <c r="F7" s="13" t="s">
        <v>9</v>
      </c>
      <c r="G7" s="13">
        <v>45</v>
      </c>
    </row>
    <row r="8" spans="1:12" x14ac:dyDescent="0.25">
      <c r="A8" s="2"/>
      <c r="B8" s="2"/>
      <c r="C8" s="2"/>
      <c r="E8" s="2"/>
      <c r="F8" s="13" t="s">
        <v>10</v>
      </c>
      <c r="G8" s="13">
        <v>45</v>
      </c>
    </row>
    <row r="9" spans="1:12" x14ac:dyDescent="0.25">
      <c r="A9" s="2"/>
      <c r="B9" s="2"/>
      <c r="C9" s="2"/>
      <c r="E9" s="2"/>
      <c r="F9" s="13" t="s">
        <v>11</v>
      </c>
      <c r="G9" s="13">
        <f>0.1*SUM(G4:G6)</f>
        <v>42.5</v>
      </c>
    </row>
    <row r="10" spans="1:12" x14ac:dyDescent="0.25">
      <c r="A10" s="2"/>
      <c r="B10" s="2"/>
      <c r="C10" s="2"/>
      <c r="E10" s="2"/>
      <c r="F10" s="13" t="s">
        <v>13</v>
      </c>
      <c r="G10" s="13" t="s">
        <v>1</v>
      </c>
    </row>
    <row r="11" spans="1:12" x14ac:dyDescent="0.25">
      <c r="A11" s="2"/>
      <c r="B11" s="2"/>
      <c r="C11" s="2"/>
      <c r="E11" s="2"/>
      <c r="F11" s="13" t="s">
        <v>12</v>
      </c>
      <c r="G11" s="13" t="s">
        <v>1</v>
      </c>
    </row>
    <row r="12" spans="1:12" x14ac:dyDescent="0.25">
      <c r="A12" s="2"/>
      <c r="B12" s="2"/>
      <c r="C12" s="2"/>
      <c r="E12" s="2"/>
      <c r="F12" s="13"/>
      <c r="G12" s="13"/>
    </row>
    <row r="13" spans="1:12" x14ac:dyDescent="0.25">
      <c r="A13" s="2"/>
      <c r="B13" s="2"/>
      <c r="C13" s="2"/>
      <c r="E13" s="2"/>
      <c r="F13" s="13" t="s">
        <v>2</v>
      </c>
      <c r="G13" s="13">
        <f>SUM(G4:G11)</f>
        <v>557.5</v>
      </c>
      <c r="L13" s="2"/>
    </row>
    <row r="14" spans="1:12" x14ac:dyDescent="0.25">
      <c r="A14" s="2"/>
      <c r="B14" s="2"/>
      <c r="C14" s="2"/>
      <c r="E14" s="2"/>
      <c r="F14" s="13" t="s">
        <v>3</v>
      </c>
      <c r="G14" s="13">
        <v>0.4</v>
      </c>
      <c r="L14" s="2"/>
    </row>
    <row r="15" spans="1:12" x14ac:dyDescent="0.25">
      <c r="A15" s="2"/>
      <c r="B15" s="2"/>
      <c r="C15" s="2"/>
      <c r="E15" s="2"/>
      <c r="F15" s="13" t="s">
        <v>4</v>
      </c>
      <c r="G15" s="15">
        <f>G13*(1+G14)</f>
        <v>780.5</v>
      </c>
      <c r="H15" s="8" t="s">
        <v>6</v>
      </c>
      <c r="I15" s="7" t="s">
        <v>19</v>
      </c>
      <c r="L15" s="2"/>
    </row>
    <row r="16" spans="1:12" x14ac:dyDescent="0.25">
      <c r="A16" s="2"/>
      <c r="B16" s="2"/>
      <c r="C16" s="2"/>
      <c r="E16" s="2"/>
      <c r="F16" s="13" t="s">
        <v>5</v>
      </c>
      <c r="G16" s="16">
        <f>G15-G13</f>
        <v>223</v>
      </c>
      <c r="L16" s="2"/>
    </row>
    <row r="17" spans="1:12" x14ac:dyDescent="0.25">
      <c r="A17" s="2"/>
      <c r="B17" s="2"/>
      <c r="C17" s="2"/>
      <c r="E17" s="2"/>
      <c r="F17" s="13"/>
      <c r="L17" s="2"/>
    </row>
    <row r="18" spans="1:12" x14ac:dyDescent="0.25">
      <c r="A18" s="2"/>
      <c r="B18" s="2"/>
      <c r="C18" s="2"/>
      <c r="E18" s="2"/>
      <c r="F18" s="13"/>
      <c r="G18" s="14">
        <f>G15-G4</f>
        <v>630.5</v>
      </c>
      <c r="L18" s="2"/>
    </row>
  </sheetData>
  <mergeCells count="1">
    <mergeCell ref="B2:G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4" workbookViewId="0">
      <selection activeCell="I24" sqref="I24"/>
    </sheetView>
  </sheetViews>
  <sheetFormatPr defaultRowHeight="15" x14ac:dyDescent="0.25"/>
  <cols>
    <col min="1" max="1" width="11" style="5" bestFit="1" customWidth="1"/>
    <col min="2" max="2" width="25.5703125" style="5" bestFit="1" customWidth="1"/>
    <col min="3" max="3" width="15.140625" style="5" bestFit="1" customWidth="1"/>
    <col min="4" max="4" width="27" style="6" bestFit="1" customWidth="1"/>
    <col min="5" max="5" width="6.5703125" style="5" customWidth="1"/>
    <col min="6" max="6" width="17.42578125" style="14" customWidth="1"/>
    <col min="7" max="7" width="15.42578125" style="14" bestFit="1" customWidth="1"/>
    <col min="8" max="8" width="19.42578125" style="8" bestFit="1" customWidth="1"/>
    <col min="9" max="9" width="14.85546875" style="6" bestFit="1" customWidth="1"/>
    <col min="10" max="10" width="15.42578125" style="2" bestFit="1" customWidth="1"/>
    <col min="11" max="11" width="9.140625" style="2"/>
    <col min="12" max="12" width="12.7109375" style="3" bestFit="1" customWidth="1"/>
    <col min="13" max="16384" width="9.140625" style="2"/>
  </cols>
  <sheetData>
    <row r="1" spans="1:12" x14ac:dyDescent="0.25">
      <c r="A1" s="2"/>
    </row>
    <row r="2" spans="1:12" x14ac:dyDescent="0.25">
      <c r="A2" s="2"/>
      <c r="B2" s="17" t="s">
        <v>15</v>
      </c>
      <c r="C2" s="17"/>
      <c r="D2" s="17"/>
      <c r="E2" s="17"/>
      <c r="F2" s="17"/>
      <c r="G2" s="17"/>
      <c r="J2" s="2">
        <v>23450</v>
      </c>
    </row>
    <row r="3" spans="1:12" ht="30" x14ac:dyDescent="0.25">
      <c r="A3" s="2"/>
      <c r="B3" s="9" t="s">
        <v>0</v>
      </c>
      <c r="C3" s="9" t="s">
        <v>20</v>
      </c>
      <c r="D3" s="9" t="s">
        <v>17</v>
      </c>
      <c r="E3" s="9" t="s">
        <v>16</v>
      </c>
      <c r="F3" s="11" t="s">
        <v>21</v>
      </c>
      <c r="G3" s="11" t="s">
        <v>18</v>
      </c>
      <c r="H3" s="8">
        <v>1.1299999999999999</v>
      </c>
    </row>
    <row r="4" spans="1:12" x14ac:dyDescent="0.25">
      <c r="A4" s="2"/>
      <c r="B4" s="4" t="s">
        <v>26</v>
      </c>
      <c r="C4" s="4" t="s">
        <v>27</v>
      </c>
      <c r="D4" s="10" t="s">
        <v>25</v>
      </c>
      <c r="E4" s="1">
        <v>20000</v>
      </c>
      <c r="F4" s="12">
        <v>120</v>
      </c>
      <c r="G4" s="12">
        <f>E4*F4*H3</f>
        <v>2711999.9999999995</v>
      </c>
      <c r="H4" s="8" t="e">
        <f>G4/#REF!</f>
        <v>#REF!</v>
      </c>
      <c r="I4" s="6" t="e">
        <f>H4*$G$18</f>
        <v>#REF!</v>
      </c>
      <c r="J4" s="3" t="e">
        <f>G4+I4</f>
        <v>#REF!</v>
      </c>
      <c r="K4" s="2" t="e">
        <f>J4/E4</f>
        <v>#REF!</v>
      </c>
      <c r="L4" s="3" t="e">
        <f>K4*$J$2</f>
        <v>#REF!</v>
      </c>
    </row>
    <row r="5" spans="1:12" x14ac:dyDescent="0.25">
      <c r="A5" s="2"/>
      <c r="E5" s="2"/>
      <c r="F5" s="13" t="s">
        <v>7</v>
      </c>
      <c r="G5" s="13">
        <v>5000</v>
      </c>
      <c r="H5" s="8" t="s">
        <v>14</v>
      </c>
      <c r="I5" s="6">
        <v>45</v>
      </c>
    </row>
    <row r="6" spans="1:12" x14ac:dyDescent="0.25">
      <c r="A6" s="2"/>
      <c r="E6" s="2"/>
      <c r="F6" s="13" t="s">
        <v>8</v>
      </c>
      <c r="G6" s="13" t="s">
        <v>1</v>
      </c>
      <c r="J6" s="3"/>
    </row>
    <row r="7" spans="1:12" x14ac:dyDescent="0.25">
      <c r="A7" s="2"/>
      <c r="B7" s="2"/>
      <c r="C7" s="2"/>
      <c r="E7" s="2"/>
      <c r="F7" s="13" t="s">
        <v>9</v>
      </c>
      <c r="G7" s="13">
        <v>1000</v>
      </c>
    </row>
    <row r="8" spans="1:12" x14ac:dyDescent="0.25">
      <c r="A8" s="2"/>
      <c r="B8" s="2"/>
      <c r="C8" s="2"/>
      <c r="E8" s="2"/>
      <c r="F8" s="13" t="s">
        <v>10</v>
      </c>
      <c r="G8" s="13">
        <v>100</v>
      </c>
    </row>
    <row r="9" spans="1:12" x14ac:dyDescent="0.25">
      <c r="A9" s="2"/>
      <c r="B9" s="2"/>
      <c r="C9" s="2"/>
      <c r="E9" s="2"/>
      <c r="F9" s="13" t="s">
        <v>11</v>
      </c>
      <c r="G9" s="13">
        <f>0.15*SUM(G4:G6)</f>
        <v>407549.99999999994</v>
      </c>
    </row>
    <row r="10" spans="1:12" x14ac:dyDescent="0.25">
      <c r="A10" s="2"/>
      <c r="B10" s="2"/>
      <c r="C10" s="2"/>
      <c r="E10" s="2"/>
      <c r="F10" s="13" t="s">
        <v>13</v>
      </c>
      <c r="G10" s="13" t="s">
        <v>1</v>
      </c>
    </row>
    <row r="11" spans="1:12" x14ac:dyDescent="0.25">
      <c r="A11" s="2"/>
      <c r="B11" s="2"/>
      <c r="C11" s="2"/>
      <c r="E11" s="2"/>
      <c r="F11" s="13" t="s">
        <v>12</v>
      </c>
      <c r="G11" s="13" t="s">
        <v>1</v>
      </c>
      <c r="J11" s="2">
        <f>G15/E4</f>
        <v>187.53899999999999</v>
      </c>
    </row>
    <row r="12" spans="1:12" x14ac:dyDescent="0.25">
      <c r="A12" s="2"/>
      <c r="B12" s="2"/>
      <c r="C12" s="2"/>
      <c r="E12" s="2"/>
      <c r="F12" s="13"/>
      <c r="G12" s="13"/>
    </row>
    <row r="13" spans="1:12" x14ac:dyDescent="0.25">
      <c r="A13" s="2"/>
      <c r="B13" s="2"/>
      <c r="C13" s="2"/>
      <c r="E13" s="2"/>
      <c r="F13" s="13" t="s">
        <v>2</v>
      </c>
      <c r="G13" s="13">
        <f>SUM(G4:G11)</f>
        <v>3125649.9999999995</v>
      </c>
      <c r="J13" s="2">
        <v>200</v>
      </c>
      <c r="L13" s="2"/>
    </row>
    <row r="14" spans="1:12" x14ac:dyDescent="0.25">
      <c r="A14" s="2"/>
      <c r="B14" s="2"/>
      <c r="C14" s="18">
        <v>4212000</v>
      </c>
      <c r="E14" s="2"/>
      <c r="F14" s="13" t="s">
        <v>3</v>
      </c>
      <c r="G14" s="20">
        <v>0.2</v>
      </c>
      <c r="L14" s="2"/>
    </row>
    <row r="15" spans="1:12" x14ac:dyDescent="0.25">
      <c r="A15" s="2"/>
      <c r="B15" s="2"/>
      <c r="C15" s="2"/>
      <c r="E15" s="2"/>
      <c r="F15" s="13" t="s">
        <v>4</v>
      </c>
      <c r="G15" s="15">
        <f>G13*(1+G14)</f>
        <v>3750779.9999999995</v>
      </c>
      <c r="H15" s="8" t="s">
        <v>6</v>
      </c>
      <c r="I15" s="7" t="s">
        <v>19</v>
      </c>
      <c r="L15" s="2"/>
    </row>
    <row r="16" spans="1:12" x14ac:dyDescent="0.25">
      <c r="A16" s="2"/>
      <c r="B16" s="2"/>
      <c r="C16" s="2"/>
      <c r="E16" s="2"/>
      <c r="F16" s="13" t="s">
        <v>5</v>
      </c>
      <c r="G16" s="16">
        <f>G15-G13</f>
        <v>625130</v>
      </c>
      <c r="L16" s="2"/>
    </row>
    <row r="17" spans="1:12" x14ac:dyDescent="0.25">
      <c r="A17" s="2"/>
      <c r="B17" s="2"/>
      <c r="C17" s="2">
        <f>C14*E4</f>
        <v>84240000000</v>
      </c>
      <c r="E17" s="2"/>
      <c r="F17" s="13"/>
      <c r="L17" s="2"/>
    </row>
    <row r="18" spans="1:12" x14ac:dyDescent="0.25">
      <c r="A18" s="2"/>
      <c r="B18" s="2"/>
      <c r="C18" s="2"/>
      <c r="E18" s="2"/>
      <c r="F18" s="13"/>
      <c r="G18" s="14">
        <f>G15-G4</f>
        <v>1038780</v>
      </c>
      <c r="L18" s="2"/>
    </row>
    <row r="20" spans="1:12" x14ac:dyDescent="0.25">
      <c r="I20" s="21">
        <f>J13*E4</f>
        <v>4000000</v>
      </c>
    </row>
    <row r="21" spans="1:12" x14ac:dyDescent="0.25">
      <c r="C21" s="19">
        <v>18252000</v>
      </c>
      <c r="G21" s="14">
        <f>G15*23400</f>
        <v>87768251999.999985</v>
      </c>
      <c r="I21" s="21">
        <f>I20*23400</f>
        <v>93600000000</v>
      </c>
    </row>
    <row r="22" spans="1:12" x14ac:dyDescent="0.25">
      <c r="C22" s="19">
        <v>84240000000</v>
      </c>
      <c r="I22" s="19">
        <v>18252000</v>
      </c>
    </row>
    <row r="23" spans="1:12" x14ac:dyDescent="0.25">
      <c r="C23" s="19">
        <f>SUM(C21:C22)</f>
        <v>84258252000</v>
      </c>
      <c r="D23" s="6">
        <f>C23*1.1</f>
        <v>92684077200</v>
      </c>
      <c r="I23" s="21">
        <f>SUM(I21:I22)</f>
        <v>93618252000</v>
      </c>
    </row>
    <row r="24" spans="1:12" x14ac:dyDescent="0.25">
      <c r="C24" s="5">
        <f>0.1*C23</f>
        <v>8425825200</v>
      </c>
      <c r="I24" s="21">
        <f>I23*1.1</f>
        <v>102980077200.00002</v>
      </c>
    </row>
    <row r="25" spans="1:12" x14ac:dyDescent="0.25">
      <c r="C25" s="19">
        <f>SUM(C23:C24)</f>
        <v>92684077200</v>
      </c>
      <c r="I25" s="21"/>
    </row>
    <row r="26" spans="1:12" x14ac:dyDescent="0.25">
      <c r="I26" s="21"/>
    </row>
    <row r="27" spans="1:12" x14ac:dyDescent="0.25">
      <c r="I27" s="21">
        <f>0.1*I23</f>
        <v>9361825200</v>
      </c>
    </row>
    <row r="28" spans="1:12" x14ac:dyDescent="0.25">
      <c r="I28" s="21"/>
    </row>
    <row r="29" spans="1:12" x14ac:dyDescent="0.25">
      <c r="I29" s="21"/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SB409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2019-06-15T01:57:02Z</dcterms:modified>
</cp:coreProperties>
</file>