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405" windowWidth="14805" windowHeight="7710"/>
  </bookViews>
  <sheets>
    <sheet name="Sheet1" sheetId="6" r:id="rId1"/>
  </sheets>
  <calcPr calcId="144525"/>
</workbook>
</file>

<file path=xl/calcChain.xml><?xml version="1.0" encoding="utf-8"?>
<calcChain xmlns="http://schemas.openxmlformats.org/spreadsheetml/2006/main">
  <c r="K21" i="6" l="1"/>
  <c r="K22" i="6" s="1"/>
  <c r="K19" i="6"/>
  <c r="K15" i="6"/>
  <c r="I10" i="6"/>
  <c r="M10" i="6" l="1"/>
  <c r="J19" i="6"/>
  <c r="J21" i="6" s="1"/>
  <c r="J22" i="6" s="1"/>
  <c r="J15" i="6"/>
  <c r="I15" i="6"/>
  <c r="I19" i="6" s="1"/>
  <c r="I21" i="6" s="1"/>
  <c r="I8" i="6"/>
  <c r="I6" i="6"/>
  <c r="M8" i="6" l="1"/>
  <c r="I22" i="6"/>
  <c r="M6" i="6"/>
</calcChain>
</file>

<file path=xl/sharedStrings.xml><?xml version="1.0" encoding="utf-8"?>
<sst xmlns="http://schemas.openxmlformats.org/spreadsheetml/2006/main" count="48" uniqueCount="41">
  <si>
    <t>Material</t>
  </si>
  <si>
    <t>Origin</t>
  </si>
  <si>
    <t>Q'ty (pc)</t>
  </si>
  <si>
    <t>-</t>
  </si>
  <si>
    <t>SUM</t>
  </si>
  <si>
    <t>Margin</t>
  </si>
  <si>
    <t>Total</t>
  </si>
  <si>
    <t>Profit</t>
  </si>
  <si>
    <t>Shipping cost</t>
  </si>
  <si>
    <t>COO cost</t>
  </si>
  <si>
    <t>Bank cost</t>
  </si>
  <si>
    <t>Custom clearance cost</t>
  </si>
  <si>
    <t>Import tax cost</t>
  </si>
  <si>
    <t>VAT cost</t>
  </si>
  <si>
    <t>To door cost</t>
  </si>
  <si>
    <t>No.</t>
  </si>
  <si>
    <t>Item Name</t>
  </si>
  <si>
    <t>OPTION 01</t>
  </si>
  <si>
    <t>OPTION 02</t>
  </si>
  <si>
    <t>Straight Tee ANSI B16.9</t>
  </si>
  <si>
    <t>New production</t>
  </si>
  <si>
    <t>Lead time</t>
  </si>
  <si>
    <t>Remark</t>
  </si>
  <si>
    <t>6 weeks</t>
  </si>
  <si>
    <t>T. Price (USD)</t>
  </si>
  <si>
    <t>U. Price (USD/pc)</t>
  </si>
  <si>
    <t>China</t>
  </si>
  <si>
    <t>Welded Straight Tee ANSI B16.9</t>
  </si>
  <si>
    <t>Nominal Dia 6" SCH40</t>
  </si>
  <si>
    <t>UNS N08367/AL-6XN</t>
  </si>
  <si>
    <t>UK</t>
  </si>
  <si>
    <t>Description</t>
  </si>
  <si>
    <t>A403 S21254 6% Moly (equivalent to UNS N08367)</t>
  </si>
  <si>
    <t>6" SCH 40S</t>
  </si>
  <si>
    <t>6" S-40s</t>
  </si>
  <si>
    <t>Welded Tee</t>
  </si>
  <si>
    <t>AL-6XN</t>
  </si>
  <si>
    <t>US</t>
  </si>
  <si>
    <t>Stock</t>
  </si>
  <si>
    <t>3 weeks</t>
  </si>
  <si>
    <t>OPTION 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</si>
</sst>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0" xfId="0" applyFill="1" applyAlignment="1">
      <alignment horizontal="left"/>
    </xf>
    <xf numFmtId="0" fontId="1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0" xfId="0" applyBorder="1" applyAlignment="1">
      <alignment wrapText="1"/>
    </xf>
    <xf numFmtId="0" fontId="0" fillId="0" borderId="0" xfId="0" applyAlignment="1">
      <alignment horizontal="right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 wrapText="1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right" wrapText="1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1" xfId="0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M22"/>
  <sheetViews>
    <sheetView tabSelected="1" topLeftCell="A4" workbookViewId="0">
      <selection activeCell="F18" sqref="F18"/>
    </sheetView>
  </sheetViews>
  <sheetFormatPr defaultRowHeight="15" x14ac:dyDescent="0.25"/>
  <cols>
    <col min="3" max="3" width="4.140625" bestFit="1" customWidth="1"/>
    <col min="4" max="4" width="29.42578125" bestFit="1" customWidth="1"/>
    <col min="5" max="5" width="20.28515625" bestFit="1" customWidth="1"/>
    <col min="6" max="6" width="19.140625" bestFit="1" customWidth="1"/>
    <col min="7" max="7" width="5.42578125" style="4" customWidth="1"/>
    <col min="8" max="8" width="20.85546875" bestFit="1" customWidth="1"/>
    <col min="9" max="9" width="10.28515625" customWidth="1"/>
    <col min="10" max="10" width="9.28515625" style="3" customWidth="1"/>
    <col min="11" max="11" width="10.7109375" style="17" bestFit="1" customWidth="1"/>
    <col min="12" max="12" width="9.7109375" bestFit="1" customWidth="1"/>
  </cols>
  <sheetData>
    <row r="3" spans="3:13" x14ac:dyDescent="0.25">
      <c r="C3" s="5"/>
      <c r="D3" s="5"/>
      <c r="E3" s="5"/>
      <c r="F3" s="5"/>
      <c r="G3" s="10"/>
      <c r="H3" s="5"/>
      <c r="I3" s="5"/>
      <c r="J3" s="14"/>
      <c r="K3" s="15"/>
      <c r="L3" s="5"/>
    </row>
    <row r="4" spans="3:13" s="8" customFormat="1" ht="30" x14ac:dyDescent="0.25">
      <c r="C4" s="9" t="s">
        <v>15</v>
      </c>
      <c r="D4" s="9" t="s">
        <v>16</v>
      </c>
      <c r="E4" s="9" t="s">
        <v>31</v>
      </c>
      <c r="F4" s="9" t="s">
        <v>0</v>
      </c>
      <c r="G4" s="2" t="s">
        <v>2</v>
      </c>
      <c r="H4" s="2" t="s">
        <v>25</v>
      </c>
      <c r="I4" s="2" t="s">
        <v>24</v>
      </c>
      <c r="J4" s="9" t="s">
        <v>1</v>
      </c>
      <c r="K4" s="2" t="s">
        <v>22</v>
      </c>
      <c r="L4" s="9" t="s">
        <v>21</v>
      </c>
    </row>
    <row r="5" spans="3:13" x14ac:dyDescent="0.25">
      <c r="C5" s="19" t="s">
        <v>17</v>
      </c>
      <c r="D5" s="20"/>
      <c r="E5" s="20"/>
      <c r="F5" s="20"/>
      <c r="G5" s="20"/>
      <c r="H5" s="20"/>
      <c r="I5" s="20"/>
      <c r="J5" s="20"/>
      <c r="K5" s="20"/>
      <c r="L5" s="21"/>
    </row>
    <row r="6" spans="3:13" ht="30" x14ac:dyDescent="0.25">
      <c r="C6" s="6">
        <v>1</v>
      </c>
      <c r="D6" s="12" t="s">
        <v>27</v>
      </c>
      <c r="E6" s="12" t="s">
        <v>28</v>
      </c>
      <c r="F6" s="12" t="s">
        <v>29</v>
      </c>
      <c r="G6" s="7">
        <v>2</v>
      </c>
      <c r="H6" s="12">
        <v>745</v>
      </c>
      <c r="I6" s="12">
        <f>G6*H6</f>
        <v>1490</v>
      </c>
      <c r="J6" s="6" t="s">
        <v>26</v>
      </c>
      <c r="K6" s="16" t="s">
        <v>20</v>
      </c>
      <c r="L6" s="12" t="s">
        <v>23</v>
      </c>
      <c r="M6">
        <f>I21/G6</f>
        <v>1300.6500000000001</v>
      </c>
    </row>
    <row r="7" spans="3:13" x14ac:dyDescent="0.25">
      <c r="C7" s="19" t="s">
        <v>18</v>
      </c>
      <c r="D7" s="20"/>
      <c r="E7" s="20"/>
      <c r="F7" s="20"/>
      <c r="G7" s="20"/>
      <c r="H7" s="20"/>
      <c r="I7" s="20"/>
      <c r="J7" s="20"/>
      <c r="K7" s="20"/>
      <c r="L7" s="21"/>
    </row>
    <row r="8" spans="3:13" ht="45" x14ac:dyDescent="0.25">
      <c r="C8" s="6">
        <v>1</v>
      </c>
      <c r="D8" s="12" t="s">
        <v>19</v>
      </c>
      <c r="E8" s="12" t="s">
        <v>33</v>
      </c>
      <c r="F8" s="13" t="s">
        <v>32</v>
      </c>
      <c r="G8" s="7">
        <v>2</v>
      </c>
      <c r="H8" s="12">
        <v>905</v>
      </c>
      <c r="I8" s="12">
        <f t="shared" ref="I8:I10" si="0">G8*H8</f>
        <v>1810</v>
      </c>
      <c r="J8" s="6" t="s">
        <v>30</v>
      </c>
      <c r="K8" s="16" t="s">
        <v>20</v>
      </c>
      <c r="L8" s="12" t="s">
        <v>23</v>
      </c>
      <c r="M8">
        <f>J21/G8</f>
        <v>1516.40625</v>
      </c>
    </row>
    <row r="9" spans="3:13" x14ac:dyDescent="0.25">
      <c r="C9" s="22" t="s">
        <v>40</v>
      </c>
      <c r="D9" s="22"/>
      <c r="E9" s="22"/>
      <c r="F9" s="22"/>
      <c r="G9" s="22"/>
      <c r="H9" s="22"/>
      <c r="I9" s="22"/>
      <c r="J9" s="22"/>
      <c r="K9" s="22"/>
      <c r="L9" s="22"/>
    </row>
    <row r="10" spans="3:13" x14ac:dyDescent="0.25">
      <c r="C10" s="6">
        <v>1</v>
      </c>
      <c r="D10" s="12" t="s">
        <v>35</v>
      </c>
      <c r="E10" s="12" t="s">
        <v>34</v>
      </c>
      <c r="F10" s="13" t="s">
        <v>36</v>
      </c>
      <c r="G10" s="7">
        <v>2</v>
      </c>
      <c r="H10" s="12">
        <v>1483</v>
      </c>
      <c r="I10" s="12">
        <f t="shared" si="0"/>
        <v>2966</v>
      </c>
      <c r="J10" s="6" t="s">
        <v>37</v>
      </c>
      <c r="K10" s="16" t="s">
        <v>38</v>
      </c>
      <c r="L10" s="12" t="s">
        <v>39</v>
      </c>
      <c r="M10">
        <f>K21/G10</f>
        <v>2100.3088499999999</v>
      </c>
    </row>
    <row r="11" spans="3:13" x14ac:dyDescent="0.25">
      <c r="H11" s="1" t="s">
        <v>8</v>
      </c>
      <c r="I11">
        <v>300</v>
      </c>
      <c r="J11" s="3">
        <v>350</v>
      </c>
      <c r="K11" s="3">
        <v>350</v>
      </c>
    </row>
    <row r="12" spans="3:13" x14ac:dyDescent="0.25">
      <c r="H12" s="1" t="s">
        <v>9</v>
      </c>
      <c r="I12">
        <v>30</v>
      </c>
      <c r="J12" s="3">
        <v>65</v>
      </c>
      <c r="K12" s="3">
        <v>65</v>
      </c>
    </row>
    <row r="13" spans="3:13" x14ac:dyDescent="0.25">
      <c r="H13" s="1" t="s">
        <v>10</v>
      </c>
      <c r="I13">
        <v>45</v>
      </c>
      <c r="J13" s="3">
        <v>45</v>
      </c>
      <c r="K13" s="3">
        <v>45</v>
      </c>
    </row>
    <row r="14" spans="3:13" x14ac:dyDescent="0.25">
      <c r="H14" s="1" t="s">
        <v>11</v>
      </c>
      <c r="I14">
        <v>45</v>
      </c>
      <c r="J14" s="3">
        <v>45</v>
      </c>
      <c r="K14" s="3">
        <v>45</v>
      </c>
    </row>
    <row r="15" spans="3:13" x14ac:dyDescent="0.25">
      <c r="H15" s="1" t="s">
        <v>12</v>
      </c>
      <c r="I15">
        <f>0.05*SUM(I6,I11:I12)</f>
        <v>91</v>
      </c>
      <c r="J15" s="3">
        <f>0.05*SUM(I8,J11:J12)</f>
        <v>111.25</v>
      </c>
      <c r="K15" s="3">
        <f>0.05*SUM(I10,K11:K12)</f>
        <v>169.05</v>
      </c>
    </row>
    <row r="16" spans="3:13" x14ac:dyDescent="0.25">
      <c r="H16" s="1" t="s">
        <v>14</v>
      </c>
      <c r="I16" s="11" t="s">
        <v>3</v>
      </c>
      <c r="J16" s="3" t="s">
        <v>3</v>
      </c>
      <c r="K16" s="3" t="s">
        <v>3</v>
      </c>
    </row>
    <row r="17" spans="8:11" x14ac:dyDescent="0.25">
      <c r="H17" s="1" t="s">
        <v>13</v>
      </c>
      <c r="I17" s="11" t="s">
        <v>3</v>
      </c>
      <c r="J17" s="3" t="s">
        <v>3</v>
      </c>
      <c r="K17" s="3" t="s">
        <v>3</v>
      </c>
    </row>
    <row r="18" spans="8:11" x14ac:dyDescent="0.25">
      <c r="H18" s="1"/>
    </row>
    <row r="19" spans="8:11" x14ac:dyDescent="0.25">
      <c r="H19" s="1" t="s">
        <v>4</v>
      </c>
      <c r="I19" s="11">
        <f>SUM(I6,I11:I17)</f>
        <v>2001</v>
      </c>
      <c r="J19" s="11">
        <f>SUM(I8,J11:J17)</f>
        <v>2426.25</v>
      </c>
      <c r="K19" s="18">
        <f>SUM(I10,K11:K17)</f>
        <v>3640.05</v>
      </c>
    </row>
    <row r="20" spans="8:11" x14ac:dyDescent="0.25">
      <c r="H20" s="1" t="s">
        <v>5</v>
      </c>
      <c r="I20" s="11">
        <v>0.3</v>
      </c>
      <c r="J20" s="11">
        <v>0.25</v>
      </c>
      <c r="K20" s="18">
        <v>0.154</v>
      </c>
    </row>
    <row r="21" spans="8:11" x14ac:dyDescent="0.25">
      <c r="H21" s="1" t="s">
        <v>6</v>
      </c>
      <c r="I21" s="11">
        <f>I19*(1+I20)</f>
        <v>2601.3000000000002</v>
      </c>
      <c r="J21" s="11">
        <f>J19*(1+J20)</f>
        <v>3032.8125</v>
      </c>
      <c r="K21" s="18">
        <f>K19*(1+K20)</f>
        <v>4200.6176999999998</v>
      </c>
    </row>
    <row r="22" spans="8:11" x14ac:dyDescent="0.25">
      <c r="H22" s="1" t="s">
        <v>7</v>
      </c>
      <c r="I22" s="11">
        <f>I21-I19</f>
        <v>600.30000000000018</v>
      </c>
      <c r="J22" s="11">
        <f>J21-J19</f>
        <v>606.5625</v>
      </c>
      <c r="K22" s="18">
        <f>K21-K19</f>
        <v>560.5676999999996</v>
      </c>
    </row>
  </sheetData>
  <mergeCells count="3">
    <mergeCell ref="C5:L5"/>
    <mergeCell ref="C7:L7"/>
    <mergeCell ref="C9:L9"/>
  </mergeCells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2019-04-02T14:12:57Z</dcterms:modified>
</cp:coreProperties>
</file>