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Intoco SEA" sheetId="7" r:id="rId1"/>
  </sheets>
  <calcPr calcId="152511"/>
</workbook>
</file>

<file path=xl/calcChain.xml><?xml version="1.0" encoding="utf-8"?>
<calcChain xmlns="http://schemas.openxmlformats.org/spreadsheetml/2006/main">
  <c r="K23" i="7" l="1"/>
  <c r="K25" i="7" s="1"/>
  <c r="K28" i="7" l="1"/>
  <c r="K26" i="7"/>
  <c r="M5" i="7"/>
  <c r="M14" i="7"/>
  <c r="M6" i="7"/>
  <c r="M7" i="7"/>
  <c r="M8" i="7"/>
  <c r="M9" i="7"/>
  <c r="M10" i="7"/>
  <c r="M11" i="7"/>
  <c r="M12" i="7"/>
  <c r="M13" i="7"/>
  <c r="K6" i="7"/>
  <c r="K7" i="7"/>
  <c r="K8" i="7"/>
  <c r="K9" i="7"/>
  <c r="K10" i="7"/>
  <c r="K11" i="7"/>
  <c r="K12" i="7"/>
  <c r="K13" i="7"/>
  <c r="K5" i="7"/>
  <c r="K14" i="7" s="1"/>
  <c r="N8" i="7" l="1"/>
  <c r="O8" i="7" s="1"/>
  <c r="P8" i="7" s="1"/>
  <c r="Q8" i="7" s="1"/>
  <c r="N6" i="7"/>
  <c r="O6" i="7" s="1"/>
  <c r="P6" i="7" s="1"/>
  <c r="Q6" i="7" s="1"/>
  <c r="N11" i="7"/>
  <c r="O11" i="7" s="1"/>
  <c r="P11" i="7" s="1"/>
  <c r="Q11" i="7" s="1"/>
  <c r="N10" i="7"/>
  <c r="O10" i="7" s="1"/>
  <c r="P10" i="7" s="1"/>
  <c r="Q10" i="7" s="1"/>
  <c r="N5" i="7"/>
  <c r="O5" i="7" s="1"/>
  <c r="N7" i="7"/>
  <c r="O7" i="7" s="1"/>
  <c r="P7" i="7" s="1"/>
  <c r="Q7" i="7" s="1"/>
  <c r="N12" i="7"/>
  <c r="O12" i="7" s="1"/>
  <c r="P12" i="7" s="1"/>
  <c r="Q12" i="7" s="1"/>
  <c r="N9" i="7"/>
  <c r="O9" i="7" s="1"/>
  <c r="P9" i="7" s="1"/>
  <c r="Q9" i="7" s="1"/>
  <c r="N13" i="7"/>
  <c r="O13" i="7" s="1"/>
  <c r="P13" i="7" s="1"/>
  <c r="Q13" i="7" s="1"/>
  <c r="L26" i="7"/>
  <c r="K19" i="7"/>
  <c r="P5" i="7" l="1"/>
  <c r="Q5" i="7" s="1"/>
</calcChain>
</file>

<file path=xl/sharedStrings.xml><?xml version="1.0" encoding="utf-8"?>
<sst xmlns="http://schemas.openxmlformats.org/spreadsheetml/2006/main" count="52" uniqueCount="41">
  <si>
    <t>-</t>
  </si>
  <si>
    <t>SUM</t>
  </si>
  <si>
    <t>Total</t>
  </si>
  <si>
    <t>Shipping cost</t>
  </si>
  <si>
    <t>Bank cost</t>
  </si>
  <si>
    <t>Custom clearance cost</t>
  </si>
  <si>
    <t>Import tax cost</t>
  </si>
  <si>
    <t>VAT cost</t>
  </si>
  <si>
    <t>Margin</t>
  </si>
  <si>
    <t>Gross profit</t>
  </si>
  <si>
    <t>Name of product</t>
  </si>
  <si>
    <t>Q'ty</t>
  </si>
  <si>
    <t>Trucking</t>
  </si>
  <si>
    <t>No.</t>
  </si>
  <si>
    <t>CO cost</t>
  </si>
  <si>
    <t>%</t>
  </si>
  <si>
    <t>Total (USD)</t>
  </si>
  <si>
    <t>Length (mm)</t>
  </si>
  <si>
    <t>Size (mm)</t>
  </si>
  <si>
    <t>UNS S31254 / F44</t>
  </si>
  <si>
    <t>Total length estimtaed (m)</t>
  </si>
  <si>
    <t>Mass (kg)</t>
  </si>
  <si>
    <t>Ø25</t>
  </si>
  <si>
    <t>Ø30</t>
  </si>
  <si>
    <t>Ø50</t>
  </si>
  <si>
    <t>Ø60</t>
  </si>
  <si>
    <t>Ø76,2</t>
  </si>
  <si>
    <t>Ø75</t>
  </si>
  <si>
    <t>Ø90</t>
  </si>
  <si>
    <t>Ø100</t>
  </si>
  <si>
    <t>Unit price (USD/kg)</t>
  </si>
  <si>
    <t>3,300 - 3,400 Random Lg</t>
  </si>
  <si>
    <t>4,300 - 4,700 Random Lg</t>
  </si>
  <si>
    <t>2,500mm</t>
  </si>
  <si>
    <t>5,600mm</t>
  </si>
  <si>
    <t>4,000 mm</t>
  </si>
  <si>
    <t>4,100mm</t>
  </si>
  <si>
    <t>8,800mm</t>
  </si>
  <si>
    <t>10,500mm</t>
  </si>
  <si>
    <t>5,000mm</t>
  </si>
  <si>
    <t>CQ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</si>
</sst>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2" fillId="0" borderId="0" xfId="0" applyNumberFormat="1" applyFont="1" applyBorder="1"/>
    <xf numFmtId="3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8"/>
  <sheetViews>
    <sheetView tabSelected="1" topLeftCell="E4" workbookViewId="0">
      <selection activeCell="N20" sqref="N20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10.42578125" bestFit="1" customWidth="1"/>
    <col min="6" max="6" width="25.42578125" customWidth="1"/>
    <col min="7" max="7" width="6.140625" customWidth="1"/>
    <col min="8" max="8" width="14.7109375" bestFit="1" customWidth="1"/>
    <col min="9" max="9" width="10.140625" bestFit="1" customWidth="1"/>
    <col min="10" max="10" width="12.5703125" style="2" customWidth="1"/>
    <col min="11" max="11" width="12.140625" style="1" customWidth="1"/>
    <col min="12" max="12" width="17.7109375" style="5" customWidth="1"/>
    <col min="13" max="13" width="12" style="5" bestFit="1" customWidth="1"/>
    <col min="14" max="14" width="13.7109375" customWidth="1"/>
    <col min="15" max="15" width="12.7109375" style="1" customWidth="1"/>
    <col min="16" max="16" width="10.5703125" style="1" customWidth="1"/>
    <col min="17" max="17" width="15.5703125" style="5" customWidth="1"/>
  </cols>
  <sheetData>
    <row r="2" spans="3:17" x14ac:dyDescent="0.25">
      <c r="D2">
        <v>1.22</v>
      </c>
    </row>
    <row r="3" spans="3:17" x14ac:dyDescent="0.25">
      <c r="K3" s="1">
        <v>23400</v>
      </c>
    </row>
    <row r="4" spans="3:17" ht="31.5" customHeight="1" x14ac:dyDescent="0.25">
      <c r="C4" s="7" t="s">
        <v>13</v>
      </c>
      <c r="D4" s="8" t="s">
        <v>10</v>
      </c>
      <c r="E4" s="8" t="s">
        <v>18</v>
      </c>
      <c r="F4" s="8" t="s">
        <v>17</v>
      </c>
      <c r="G4" s="8" t="s">
        <v>11</v>
      </c>
      <c r="H4" s="8" t="s">
        <v>20</v>
      </c>
      <c r="I4" s="8" t="s">
        <v>21</v>
      </c>
      <c r="J4" s="9" t="s">
        <v>30</v>
      </c>
      <c r="K4" s="9" t="s">
        <v>16</v>
      </c>
      <c r="M4" s="16" t="s">
        <v>15</v>
      </c>
    </row>
    <row r="5" spans="3:17" x14ac:dyDescent="0.25">
      <c r="C5" s="10">
        <v>1</v>
      </c>
      <c r="D5" s="11" t="s">
        <v>19</v>
      </c>
      <c r="E5" s="18" t="s">
        <v>22</v>
      </c>
      <c r="F5" s="19" t="s">
        <v>31</v>
      </c>
      <c r="G5" s="10">
        <v>5</v>
      </c>
      <c r="H5" s="10">
        <v>16.75</v>
      </c>
      <c r="I5" s="20">
        <v>70</v>
      </c>
      <c r="J5" s="21">
        <v>21.447599999999998</v>
      </c>
      <c r="K5" s="22">
        <f>I5*J5</f>
        <v>1501.3319999999999</v>
      </c>
      <c r="L5" s="6"/>
      <c r="M5" s="17">
        <f>K5/$K$14</f>
        <v>3.653623651824451E-2</v>
      </c>
      <c r="N5" s="17">
        <f>M5*$K$28</f>
        <v>169.73826055605994</v>
      </c>
      <c r="O5" s="5">
        <f>N5+K5</f>
        <v>1671.0702605560598</v>
      </c>
      <c r="P5" s="1">
        <f>O5/H5</f>
        <v>99.765388689914019</v>
      </c>
      <c r="Q5" s="5">
        <f>P5*$K$3</f>
        <v>2334510.0953439879</v>
      </c>
    </row>
    <row r="6" spans="3:17" x14ac:dyDescent="0.25">
      <c r="C6" s="10">
        <v>2</v>
      </c>
      <c r="D6" s="11" t="s">
        <v>19</v>
      </c>
      <c r="E6" s="18" t="s">
        <v>23</v>
      </c>
      <c r="F6" s="19" t="s">
        <v>34</v>
      </c>
      <c r="G6" s="10">
        <v>1</v>
      </c>
      <c r="H6" s="10">
        <v>5.6</v>
      </c>
      <c r="I6" s="20">
        <v>32</v>
      </c>
      <c r="J6" s="21">
        <v>21.447599999999998</v>
      </c>
      <c r="K6" s="22">
        <f t="shared" ref="K6:K13" si="0">I6*J6</f>
        <v>686.32319999999993</v>
      </c>
      <c r="L6" s="6"/>
      <c r="M6" s="17">
        <f t="shared" ref="M6:M13" si="1">K6/$K$14</f>
        <v>1.6702279551197491E-2</v>
      </c>
      <c r="N6" s="17">
        <f t="shared" ref="N6:N13" si="2">M6*$K$28</f>
        <v>77.594633397055972</v>
      </c>
      <c r="O6" s="5">
        <f t="shared" ref="O6:O13" si="3">N6+K6</f>
        <v>763.91783339705592</v>
      </c>
      <c r="P6" s="1">
        <f t="shared" ref="P6:P13" si="4">O6/H6</f>
        <v>136.41389882090286</v>
      </c>
      <c r="Q6" s="5">
        <f t="shared" ref="Q6:Q13" si="5">P6*$K$3</f>
        <v>3192085.2324091271</v>
      </c>
    </row>
    <row r="7" spans="3:17" x14ac:dyDescent="0.25">
      <c r="C7" s="10">
        <v>3</v>
      </c>
      <c r="D7" s="11" t="s">
        <v>19</v>
      </c>
      <c r="E7" s="18" t="s">
        <v>24</v>
      </c>
      <c r="F7" s="19" t="s">
        <v>32</v>
      </c>
      <c r="G7" s="10">
        <v>1</v>
      </c>
      <c r="H7" s="12">
        <v>4.7</v>
      </c>
      <c r="I7" s="20">
        <v>76</v>
      </c>
      <c r="J7" s="21">
        <v>21.447599999999998</v>
      </c>
      <c r="K7" s="22">
        <f t="shared" si="0"/>
        <v>1630.0175999999999</v>
      </c>
      <c r="L7" s="6"/>
      <c r="M7" s="17">
        <f t="shared" si="1"/>
        <v>3.9667913934094037E-2</v>
      </c>
      <c r="N7" s="17">
        <f t="shared" si="2"/>
        <v>184.28725431800791</v>
      </c>
      <c r="O7" s="5">
        <f t="shared" si="3"/>
        <v>1814.3048543180078</v>
      </c>
      <c r="P7" s="1">
        <f t="shared" si="4"/>
        <v>386.02230942936336</v>
      </c>
      <c r="Q7" s="5">
        <f t="shared" si="5"/>
        <v>9032922.0406471025</v>
      </c>
    </row>
    <row r="8" spans="3:17" x14ac:dyDescent="0.25">
      <c r="C8" s="10">
        <v>4</v>
      </c>
      <c r="D8" s="11" t="s">
        <v>19</v>
      </c>
      <c r="E8" s="18" t="s">
        <v>25</v>
      </c>
      <c r="F8" s="19" t="s">
        <v>35</v>
      </c>
      <c r="G8" s="10">
        <v>3</v>
      </c>
      <c r="H8" s="10">
        <v>4</v>
      </c>
      <c r="I8" s="20">
        <v>270</v>
      </c>
      <c r="J8" s="21">
        <v>22.7774</v>
      </c>
      <c r="K8" s="22">
        <f t="shared" si="0"/>
        <v>6149.8980000000001</v>
      </c>
      <c r="L8" s="6"/>
      <c r="M8" s="17">
        <f t="shared" si="1"/>
        <v>0.14966318435301379</v>
      </c>
      <c r="N8" s="17">
        <f>M8*$K$28</f>
        <v>695.2979015415591</v>
      </c>
      <c r="O8" s="5">
        <f t="shared" si="3"/>
        <v>6845.1959015415596</v>
      </c>
      <c r="P8" s="1">
        <f t="shared" si="4"/>
        <v>1711.2989753853899</v>
      </c>
      <c r="Q8" s="5">
        <f t="shared" si="5"/>
        <v>40044396.024018124</v>
      </c>
    </row>
    <row r="9" spans="3:17" x14ac:dyDescent="0.25">
      <c r="C9" s="10">
        <v>5</v>
      </c>
      <c r="D9" s="11" t="s">
        <v>19</v>
      </c>
      <c r="E9" s="18" t="s">
        <v>25</v>
      </c>
      <c r="F9" s="19" t="s">
        <v>33</v>
      </c>
      <c r="G9" s="10">
        <v>1</v>
      </c>
      <c r="H9" s="10">
        <v>2.5</v>
      </c>
      <c r="I9" s="20">
        <v>56</v>
      </c>
      <c r="J9" s="21">
        <v>22.7774</v>
      </c>
      <c r="K9" s="22">
        <f t="shared" si="0"/>
        <v>1275.5344</v>
      </c>
      <c r="L9" s="6"/>
      <c r="M9" s="17">
        <f t="shared" si="1"/>
        <v>3.1041253050995452E-2</v>
      </c>
      <c r="N9" s="17">
        <f t="shared" si="2"/>
        <v>144.20993513454559</v>
      </c>
      <c r="O9" s="5">
        <f t="shared" si="3"/>
        <v>1419.7443351345455</v>
      </c>
      <c r="P9" s="1">
        <f t="shared" si="4"/>
        <v>567.89773405381823</v>
      </c>
      <c r="Q9" s="5">
        <f t="shared" si="5"/>
        <v>13288806.976859346</v>
      </c>
    </row>
    <row r="10" spans="3:17" x14ac:dyDescent="0.25">
      <c r="C10" s="10">
        <v>6</v>
      </c>
      <c r="D10" s="11" t="s">
        <v>19</v>
      </c>
      <c r="E10" s="18" t="s">
        <v>26</v>
      </c>
      <c r="F10" s="19" t="s">
        <v>36</v>
      </c>
      <c r="G10" s="10">
        <v>1</v>
      </c>
      <c r="H10" s="10">
        <v>4.0999999999999996</v>
      </c>
      <c r="I10" s="20">
        <v>148</v>
      </c>
      <c r="J10" s="21">
        <v>21.154799999999998</v>
      </c>
      <c r="K10" s="22">
        <f t="shared" si="0"/>
        <v>3130.9103999999998</v>
      </c>
      <c r="L10" s="6"/>
      <c r="M10" s="17">
        <f t="shared" si="1"/>
        <v>7.6193462133513121E-2</v>
      </c>
      <c r="N10" s="17">
        <f t="shared" si="2"/>
        <v>353.97585960525572</v>
      </c>
      <c r="O10" s="5">
        <f t="shared" si="3"/>
        <v>3484.8862596052554</v>
      </c>
      <c r="P10" s="1">
        <f t="shared" si="4"/>
        <v>849.97225844030629</v>
      </c>
      <c r="Q10" s="5">
        <f t="shared" si="5"/>
        <v>19889350.847503167</v>
      </c>
    </row>
    <row r="11" spans="3:17" x14ac:dyDescent="0.25">
      <c r="C11" s="10">
        <v>7</v>
      </c>
      <c r="D11" s="11" t="s">
        <v>19</v>
      </c>
      <c r="E11" s="18" t="s">
        <v>27</v>
      </c>
      <c r="F11" s="19" t="s">
        <v>37</v>
      </c>
      <c r="G11" s="10">
        <v>1</v>
      </c>
      <c r="H11" s="10">
        <v>8.8000000000000007</v>
      </c>
      <c r="I11" s="20">
        <v>307</v>
      </c>
      <c r="J11" s="21">
        <v>22.7774</v>
      </c>
      <c r="K11" s="22">
        <f t="shared" si="0"/>
        <v>6992.6617999999999</v>
      </c>
      <c r="L11" s="6"/>
      <c r="M11" s="17">
        <f t="shared" si="1"/>
        <v>0.17017258369027863</v>
      </c>
      <c r="N11" s="17">
        <f t="shared" si="2"/>
        <v>790.57946582688373</v>
      </c>
      <c r="O11" s="5">
        <f t="shared" si="3"/>
        <v>7783.241265826884</v>
      </c>
      <c r="P11" s="1">
        <f t="shared" si="4"/>
        <v>884.45923475305494</v>
      </c>
      <c r="Q11" s="5">
        <f t="shared" si="5"/>
        <v>20696346.093221486</v>
      </c>
    </row>
    <row r="12" spans="3:17" x14ac:dyDescent="0.25">
      <c r="C12" s="10">
        <v>8</v>
      </c>
      <c r="D12" s="11" t="s">
        <v>19</v>
      </c>
      <c r="E12" s="18" t="s">
        <v>28</v>
      </c>
      <c r="F12" s="19" t="s">
        <v>38</v>
      </c>
      <c r="G12" s="10">
        <v>1</v>
      </c>
      <c r="H12" s="10">
        <v>10.5</v>
      </c>
      <c r="I12" s="20">
        <v>528</v>
      </c>
      <c r="J12" s="21">
        <v>24.851400000000002</v>
      </c>
      <c r="K12" s="22">
        <f t="shared" si="0"/>
        <v>13121.539200000001</v>
      </c>
      <c r="L12" s="6"/>
      <c r="M12" s="17">
        <f t="shared" si="1"/>
        <v>0.31932421322839782</v>
      </c>
      <c r="N12" s="17">
        <f t="shared" si="2"/>
        <v>1483.5008110305746</v>
      </c>
      <c r="O12" s="5">
        <f t="shared" si="3"/>
        <v>14605.040011030576</v>
      </c>
      <c r="P12" s="1">
        <f t="shared" si="4"/>
        <v>1390.9561915267216</v>
      </c>
      <c r="Q12" s="5">
        <f t="shared" si="5"/>
        <v>32548374.881725285</v>
      </c>
    </row>
    <row r="13" spans="3:17" x14ac:dyDescent="0.25">
      <c r="C13" s="10">
        <v>9</v>
      </c>
      <c r="D13" s="11" t="s">
        <v>19</v>
      </c>
      <c r="E13" s="18" t="s">
        <v>29</v>
      </c>
      <c r="F13" s="19" t="s">
        <v>39</v>
      </c>
      <c r="G13" s="10">
        <v>1</v>
      </c>
      <c r="H13" s="10">
        <v>5</v>
      </c>
      <c r="I13" s="20">
        <v>310</v>
      </c>
      <c r="J13" s="21">
        <v>21.301200000000001</v>
      </c>
      <c r="K13" s="22">
        <f t="shared" si="0"/>
        <v>6603.3720000000003</v>
      </c>
      <c r="L13" s="6"/>
      <c r="M13" s="17">
        <f t="shared" si="1"/>
        <v>0.16069887354026513</v>
      </c>
      <c r="N13" s="17">
        <f t="shared" si="2"/>
        <v>746.56696659006184</v>
      </c>
      <c r="O13" s="5">
        <f t="shared" si="3"/>
        <v>7349.9389665900617</v>
      </c>
      <c r="P13" s="1">
        <f t="shared" si="4"/>
        <v>1469.9877933180123</v>
      </c>
      <c r="Q13" s="5">
        <f t="shared" si="5"/>
        <v>34397714.363641486</v>
      </c>
    </row>
    <row r="14" spans="3:17" x14ac:dyDescent="0.25">
      <c r="C14" s="12"/>
      <c r="D14" s="13"/>
      <c r="E14" s="13"/>
      <c r="F14" s="13"/>
      <c r="G14" s="12"/>
      <c r="H14" s="12"/>
      <c r="I14" s="12"/>
      <c r="J14" s="14" t="s">
        <v>2</v>
      </c>
      <c r="K14" s="15">
        <f>SUM(K5:K13)</f>
        <v>41091.588600000003</v>
      </c>
      <c r="M14" s="5">
        <f>SUM(M5:M13)</f>
        <v>1</v>
      </c>
      <c r="N14" s="17"/>
    </row>
    <row r="15" spans="3:17" x14ac:dyDescent="0.25">
      <c r="J15" s="2" t="s">
        <v>3</v>
      </c>
      <c r="K15" s="1">
        <v>1000</v>
      </c>
    </row>
    <row r="16" spans="3:17" x14ac:dyDescent="0.25">
      <c r="J16" s="2" t="s">
        <v>14</v>
      </c>
      <c r="K16" s="2" t="s">
        <v>0</v>
      </c>
    </row>
    <row r="17" spans="10:12" x14ac:dyDescent="0.25">
      <c r="J17" s="2" t="s">
        <v>4</v>
      </c>
      <c r="K17" s="2">
        <v>30</v>
      </c>
    </row>
    <row r="18" spans="10:12" x14ac:dyDescent="0.25">
      <c r="J18" s="2" t="s">
        <v>5</v>
      </c>
      <c r="K18" s="2">
        <v>43</v>
      </c>
    </row>
    <row r="19" spans="10:12" x14ac:dyDescent="0.25">
      <c r="J19" s="2" t="s">
        <v>6</v>
      </c>
      <c r="K19" s="2">
        <f>0*SUM(K14:K16)</f>
        <v>0</v>
      </c>
    </row>
    <row r="20" spans="10:12" x14ac:dyDescent="0.25">
      <c r="J20" s="2" t="s">
        <v>12</v>
      </c>
      <c r="K20" s="2">
        <v>75</v>
      </c>
    </row>
    <row r="21" spans="10:12" x14ac:dyDescent="0.25">
      <c r="J21" s="2" t="s">
        <v>7</v>
      </c>
      <c r="K21" s="2" t="s">
        <v>0</v>
      </c>
    </row>
    <row r="22" spans="10:12" x14ac:dyDescent="0.25">
      <c r="J22" s="2" t="s">
        <v>40</v>
      </c>
      <c r="K22" s="1">
        <v>109.8</v>
      </c>
    </row>
    <row r="23" spans="10:12" x14ac:dyDescent="0.25">
      <c r="J23" s="2" t="s">
        <v>1</v>
      </c>
      <c r="K23" s="1">
        <f>SUM(K14:K22)</f>
        <v>42349.388600000006</v>
      </c>
    </row>
    <row r="24" spans="10:12" x14ac:dyDescent="0.25">
      <c r="J24" s="2" t="s">
        <v>8</v>
      </c>
      <c r="K24" s="1">
        <v>0.08</v>
      </c>
    </row>
    <row r="25" spans="10:12" x14ac:dyDescent="0.25">
      <c r="J25" s="2" t="s">
        <v>2</v>
      </c>
      <c r="K25" s="3">
        <f>K23*(1+K24)</f>
        <v>45737.339688000007</v>
      </c>
    </row>
    <row r="26" spans="10:12" x14ac:dyDescent="0.25">
      <c r="J26" s="2" t="s">
        <v>9</v>
      </c>
      <c r="K26" s="4">
        <f>K25-K23</f>
        <v>3387.9510880000016</v>
      </c>
      <c r="L26" s="5">
        <f>K26*K3</f>
        <v>79278055.45920004</v>
      </c>
    </row>
    <row r="28" spans="10:12" x14ac:dyDescent="0.25">
      <c r="K28" s="1">
        <f>K25-K14</f>
        <v>4645.7510880000045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Intoco SEA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2019-08-09T08:10:50Z</dcterms:modified>
</cp:coreProperties>
</file>