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Intoco AIR" sheetId="6" r:id="rId1"/>
    <sheet name="Intoco SEA" sheetId="7" r:id="rId2"/>
  </sheets>
  <calcPr calcId="152511"/>
</workbook>
</file>

<file path=xl/calcChain.xml><?xml version="1.0" encoding="utf-8"?>
<calcChain xmlns="http://schemas.openxmlformats.org/spreadsheetml/2006/main">
  <c r="H6" i="7" l="1"/>
  <c r="H5" i="7"/>
  <c r="H7" i="7" l="1"/>
  <c r="I19" i="6"/>
  <c r="H12" i="7" l="1"/>
  <c r="H16" i="7" s="1"/>
  <c r="H18" i="7" s="1"/>
  <c r="J6" i="7"/>
  <c r="J5" i="7"/>
  <c r="J7" i="6"/>
  <c r="J6" i="6"/>
  <c r="J5" i="6"/>
  <c r="H16" i="6"/>
  <c r="H8" i="6"/>
  <c r="H21" i="7" l="1"/>
  <c r="K6" i="7" s="1"/>
  <c r="L6" i="7" s="1"/>
  <c r="M6" i="7" s="1"/>
  <c r="N6" i="7" s="1"/>
  <c r="H19" i="7"/>
  <c r="I19" i="7" s="1"/>
  <c r="J7" i="7"/>
  <c r="H6" i="6"/>
  <c r="H5" i="6"/>
  <c r="H7" i="6" s="1"/>
  <c r="K5" i="7" l="1"/>
  <c r="L5" i="7" s="1"/>
  <c r="H12" i="6"/>
  <c r="M5" i="7" l="1"/>
  <c r="N5" i="7" s="1"/>
  <c r="L7" i="7"/>
  <c r="H18" i="6"/>
  <c r="H21" i="6" l="1"/>
  <c r="K5" i="6" s="1"/>
  <c r="H19" i="6"/>
  <c r="K6" i="6"/>
  <c r="L6" i="6" s="1"/>
  <c r="M6" i="6" s="1"/>
  <c r="N6" i="6" s="1"/>
  <c r="L5" i="6"/>
  <c r="M5" i="6" l="1"/>
  <c r="N5" i="6" s="1"/>
  <c r="L7" i="6"/>
</calcChain>
</file>

<file path=xl/sharedStrings.xml><?xml version="1.0" encoding="utf-8"?>
<sst xmlns="http://schemas.openxmlformats.org/spreadsheetml/2006/main" count="51" uniqueCount="22">
  <si>
    <t>-</t>
  </si>
  <si>
    <t>SUM</t>
  </si>
  <si>
    <t>Total</t>
  </si>
  <si>
    <t>Shipping cost</t>
  </si>
  <si>
    <t>Bank cost</t>
  </si>
  <si>
    <t>Custom clearance cost</t>
  </si>
  <si>
    <t>Import tax cost</t>
  </si>
  <si>
    <t>VAT cost</t>
  </si>
  <si>
    <t>Margin</t>
  </si>
  <si>
    <t>Gross profit</t>
  </si>
  <si>
    <t>Name of product</t>
  </si>
  <si>
    <t>Dimension</t>
  </si>
  <si>
    <t>Q'ty</t>
  </si>
  <si>
    <t>Trucking</t>
  </si>
  <si>
    <t>No.</t>
  </si>
  <si>
    <t>CO cost</t>
  </si>
  <si>
    <t>%</t>
  </si>
  <si>
    <t>UNS S32750 / F53</t>
  </si>
  <si>
    <t>Ø80 x 2100mm</t>
  </si>
  <si>
    <t>Ø110 x 2100mm</t>
  </si>
  <si>
    <t>Unit price (USD/pc)</t>
  </si>
  <si>
    <t>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</si>
</sst>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2" fillId="0" borderId="0" xfId="0" applyNumberFormat="1" applyFont="1" applyBorder="1"/>
    <xf numFmtId="3" fontId="2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1"/>
  <sheetViews>
    <sheetView topLeftCell="B1" workbookViewId="0">
      <selection activeCell="I18" sqref="I18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15.85546875" customWidth="1"/>
    <col min="6" max="6" width="5.140625" bestFit="1" customWidth="1"/>
    <col min="7" max="7" width="12.5703125" style="2" customWidth="1"/>
    <col min="8" max="8" width="12.140625" style="1" customWidth="1"/>
    <col min="9" max="9" width="10.140625" style="5" bestFit="1" customWidth="1"/>
    <col min="10" max="10" width="12" style="5" bestFit="1" customWidth="1"/>
    <col min="11" max="11" width="13.42578125" customWidth="1"/>
    <col min="12" max="12" width="10.7109375" style="1" customWidth="1"/>
    <col min="13" max="13" width="9.7109375" style="1" customWidth="1"/>
    <col min="14" max="14" width="11.140625" style="5" bestFit="1" customWidth="1"/>
  </cols>
  <sheetData>
    <row r="3" spans="3:14" x14ac:dyDescent="0.25">
      <c r="H3" s="1">
        <v>23400</v>
      </c>
    </row>
    <row r="4" spans="3:14" ht="31.5" customHeight="1" x14ac:dyDescent="0.25">
      <c r="C4" s="7" t="s">
        <v>14</v>
      </c>
      <c r="D4" s="8" t="s">
        <v>10</v>
      </c>
      <c r="E4" s="8" t="s">
        <v>11</v>
      </c>
      <c r="F4" s="8" t="s">
        <v>12</v>
      </c>
      <c r="G4" s="9" t="s">
        <v>20</v>
      </c>
      <c r="H4" s="9" t="s">
        <v>21</v>
      </c>
      <c r="J4" s="18" t="s">
        <v>16</v>
      </c>
    </row>
    <row r="5" spans="3:14" x14ac:dyDescent="0.25">
      <c r="C5" s="10">
        <v>1</v>
      </c>
      <c r="D5" s="11" t="s">
        <v>17</v>
      </c>
      <c r="E5" s="11" t="s">
        <v>18</v>
      </c>
      <c r="F5" s="10">
        <v>1</v>
      </c>
      <c r="G5" s="13">
        <v>772.26</v>
      </c>
      <c r="H5" s="12">
        <f>F5*G5</f>
        <v>772.26</v>
      </c>
      <c r="I5" s="6"/>
      <c r="J5" s="19">
        <f>H5/$H$7</f>
        <v>0.35561797752808988</v>
      </c>
      <c r="K5" s="19">
        <f>J5*$H$21</f>
        <v>475.23079550561806</v>
      </c>
      <c r="L5" s="1">
        <f>K5+H5</f>
        <v>1247.4907955056181</v>
      </c>
      <c r="M5" s="1">
        <f>L5/F5</f>
        <v>1247.4907955056181</v>
      </c>
      <c r="N5" s="5">
        <f>M5*$H$3</f>
        <v>29191284.614831463</v>
      </c>
    </row>
    <row r="6" spans="3:14" x14ac:dyDescent="0.25">
      <c r="C6" s="10">
        <v>2</v>
      </c>
      <c r="D6" s="11" t="s">
        <v>17</v>
      </c>
      <c r="E6" s="11" t="s">
        <v>19</v>
      </c>
      <c r="F6" s="10">
        <v>1</v>
      </c>
      <c r="G6" s="13">
        <v>1399.34</v>
      </c>
      <c r="H6" s="12">
        <f>F6*G6</f>
        <v>1399.34</v>
      </c>
      <c r="I6" s="6"/>
      <c r="J6" s="19">
        <f>H6/$H$7</f>
        <v>0.64438202247191012</v>
      </c>
      <c r="K6" s="19">
        <f>J6*$H$21</f>
        <v>861.12120449438225</v>
      </c>
      <c r="L6" s="1">
        <f t="shared" ref="L6" si="0">K6+H6</f>
        <v>2260.4612044943824</v>
      </c>
      <c r="M6" s="1">
        <f t="shared" ref="M6" si="1">L6/F6</f>
        <v>2260.4612044943824</v>
      </c>
      <c r="N6" s="5">
        <f t="shared" ref="N6" si="2">M6*$H$3</f>
        <v>52894792.185168549</v>
      </c>
    </row>
    <row r="7" spans="3:14" x14ac:dyDescent="0.25">
      <c r="C7" s="14"/>
      <c r="D7" s="15"/>
      <c r="E7" s="15"/>
      <c r="F7" s="14"/>
      <c r="G7" s="16" t="s">
        <v>2</v>
      </c>
      <c r="H7" s="17">
        <f>SUM(H5:H6)</f>
        <v>2171.6</v>
      </c>
      <c r="J7" s="5">
        <f>SUM(J5:J6)</f>
        <v>1</v>
      </c>
      <c r="K7" s="19"/>
      <c r="L7" s="1">
        <f>SUM(L5:L6)</f>
        <v>3507.9520000000002</v>
      </c>
    </row>
    <row r="8" spans="3:14" x14ac:dyDescent="0.25">
      <c r="G8" s="2" t="s">
        <v>3</v>
      </c>
      <c r="H8" s="1">
        <f>625*1.22+105</f>
        <v>867.5</v>
      </c>
    </row>
    <row r="9" spans="3:14" x14ac:dyDescent="0.25">
      <c r="G9" s="2" t="s">
        <v>15</v>
      </c>
      <c r="H9" s="2" t="s">
        <v>0</v>
      </c>
    </row>
    <row r="10" spans="3:14" x14ac:dyDescent="0.25">
      <c r="G10" s="2" t="s">
        <v>4</v>
      </c>
      <c r="H10" s="2">
        <v>20</v>
      </c>
    </row>
    <row r="11" spans="3:14" x14ac:dyDescent="0.25">
      <c r="G11" s="2" t="s">
        <v>5</v>
      </c>
      <c r="H11" s="2">
        <v>43</v>
      </c>
    </row>
    <row r="12" spans="3:14" x14ac:dyDescent="0.25">
      <c r="G12" s="2" t="s">
        <v>6</v>
      </c>
      <c r="H12" s="2">
        <f>0*SUM(H7:H9)</f>
        <v>0</v>
      </c>
    </row>
    <row r="13" spans="3:14" x14ac:dyDescent="0.25">
      <c r="G13" s="2" t="s">
        <v>13</v>
      </c>
      <c r="H13" s="2">
        <v>30</v>
      </c>
    </row>
    <row r="14" spans="3:14" x14ac:dyDescent="0.25">
      <c r="G14" s="2" t="s">
        <v>7</v>
      </c>
      <c r="H14" s="2" t="s">
        <v>0</v>
      </c>
    </row>
    <row r="16" spans="3:14" x14ac:dyDescent="0.25">
      <c r="G16" s="2" t="s">
        <v>1</v>
      </c>
      <c r="H16" s="1">
        <f>SUM(H7:H14)</f>
        <v>3132.1</v>
      </c>
    </row>
    <row r="17" spans="7:9" x14ac:dyDescent="0.25">
      <c r="G17" s="2" t="s">
        <v>8</v>
      </c>
      <c r="H17" s="1">
        <v>0.12</v>
      </c>
    </row>
    <row r="18" spans="7:9" x14ac:dyDescent="0.25">
      <c r="G18" s="2" t="s">
        <v>2</v>
      </c>
      <c r="H18" s="3">
        <f>H16*(1+H17)</f>
        <v>3507.9520000000002</v>
      </c>
    </row>
    <row r="19" spans="7:9" x14ac:dyDescent="0.25">
      <c r="G19" s="2" t="s">
        <v>9</v>
      </c>
      <c r="H19" s="4">
        <f>H18-H16</f>
        <v>375.85200000000032</v>
      </c>
      <c r="I19" s="5">
        <f>H19*H3</f>
        <v>8794936.8000000082</v>
      </c>
    </row>
    <row r="21" spans="7:9" x14ac:dyDescent="0.25">
      <c r="H21" s="1">
        <f>H18-H7</f>
        <v>1336.3520000000003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1"/>
  <sheetViews>
    <sheetView tabSelected="1" workbookViewId="0">
      <selection activeCell="N5" sqref="N5:N6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15.85546875" customWidth="1"/>
    <col min="6" max="6" width="5.140625" bestFit="1" customWidth="1"/>
    <col min="7" max="7" width="12.5703125" style="2" customWidth="1"/>
    <col min="8" max="8" width="12.140625" style="1" customWidth="1"/>
    <col min="9" max="9" width="10.140625" style="5" bestFit="1" customWidth="1"/>
    <col min="10" max="10" width="12" style="5" bestFit="1" customWidth="1"/>
    <col min="11" max="11" width="13.42578125" customWidth="1"/>
    <col min="12" max="12" width="10.7109375" style="1" customWidth="1"/>
    <col min="13" max="13" width="9.7109375" style="1" customWidth="1"/>
    <col min="14" max="14" width="11.140625" style="5" bestFit="1" customWidth="1"/>
  </cols>
  <sheetData>
    <row r="3" spans="3:14" x14ac:dyDescent="0.25">
      <c r="H3" s="1">
        <v>23400</v>
      </c>
    </row>
    <row r="4" spans="3:14" ht="31.5" customHeight="1" x14ac:dyDescent="0.25">
      <c r="C4" s="7" t="s">
        <v>14</v>
      </c>
      <c r="D4" s="8" t="s">
        <v>10</v>
      </c>
      <c r="E4" s="8" t="s">
        <v>11</v>
      </c>
      <c r="F4" s="8" t="s">
        <v>12</v>
      </c>
      <c r="G4" s="9" t="s">
        <v>20</v>
      </c>
      <c r="H4" s="9" t="s">
        <v>21</v>
      </c>
      <c r="J4" s="18" t="s">
        <v>16</v>
      </c>
    </row>
    <row r="5" spans="3:14" x14ac:dyDescent="0.25">
      <c r="C5" s="10">
        <v>1</v>
      </c>
      <c r="D5" s="11" t="s">
        <v>17</v>
      </c>
      <c r="E5" s="11" t="s">
        <v>18</v>
      </c>
      <c r="F5" s="10">
        <v>1</v>
      </c>
      <c r="G5" s="13">
        <v>772.26</v>
      </c>
      <c r="H5" s="12">
        <f>F5*G5</f>
        <v>772.26</v>
      </c>
      <c r="I5" s="6"/>
      <c r="J5" s="19">
        <f>H5/$H$7</f>
        <v>0.35561797752808988</v>
      </c>
      <c r="K5" s="19">
        <f>J5*$H$21</f>
        <v>340.76737078651678</v>
      </c>
      <c r="L5" s="1">
        <f>K5+H5</f>
        <v>1113.0273707865167</v>
      </c>
      <c r="M5" s="1">
        <f>L5/F5</f>
        <v>1113.0273707865167</v>
      </c>
      <c r="N5" s="5">
        <f>M5*$H$3</f>
        <v>26044840.476404492</v>
      </c>
    </row>
    <row r="6" spans="3:14" x14ac:dyDescent="0.25">
      <c r="C6" s="10">
        <v>2</v>
      </c>
      <c r="D6" s="11" t="s">
        <v>17</v>
      </c>
      <c r="E6" s="11" t="s">
        <v>19</v>
      </c>
      <c r="F6" s="10">
        <v>1</v>
      </c>
      <c r="G6" s="13">
        <v>1399.34</v>
      </c>
      <c r="H6" s="12">
        <f>F6*G6</f>
        <v>1399.34</v>
      </c>
      <c r="I6" s="6"/>
      <c r="J6" s="19">
        <f>H6/$H$7</f>
        <v>0.64438202247191012</v>
      </c>
      <c r="K6" s="19">
        <f>J6*$H$21</f>
        <v>617.47262921348306</v>
      </c>
      <c r="L6" s="1">
        <f t="shared" ref="L6" si="0">K6+H6</f>
        <v>2016.812629213483</v>
      </c>
      <c r="M6" s="1">
        <f t="shared" ref="M6" si="1">L6/F6</f>
        <v>2016.812629213483</v>
      </c>
      <c r="N6" s="5">
        <f t="shared" ref="N6" si="2">M6*$H$3</f>
        <v>47193415.523595504</v>
      </c>
    </row>
    <row r="7" spans="3:14" x14ac:dyDescent="0.25">
      <c r="C7" s="14"/>
      <c r="D7" s="15"/>
      <c r="E7" s="15"/>
      <c r="F7" s="14"/>
      <c r="G7" s="16" t="s">
        <v>2</v>
      </c>
      <c r="H7" s="17">
        <f>SUM(H5:H6)</f>
        <v>2171.6</v>
      </c>
      <c r="J7" s="5">
        <f>SUM(J5:J6)</f>
        <v>1</v>
      </c>
      <c r="K7" s="19"/>
      <c r="L7" s="1">
        <f>SUM(L5:L6)</f>
        <v>3129.8399999999997</v>
      </c>
    </row>
    <row r="8" spans="3:14" x14ac:dyDescent="0.25">
      <c r="G8" s="2" t="s">
        <v>3</v>
      </c>
      <c r="H8" s="1">
        <v>500</v>
      </c>
    </row>
    <row r="9" spans="3:14" x14ac:dyDescent="0.25">
      <c r="G9" s="2" t="s">
        <v>15</v>
      </c>
      <c r="H9" s="2" t="s">
        <v>0</v>
      </c>
    </row>
    <row r="10" spans="3:14" x14ac:dyDescent="0.25">
      <c r="G10" s="2" t="s">
        <v>4</v>
      </c>
      <c r="H10" s="2">
        <v>20</v>
      </c>
    </row>
    <row r="11" spans="3:14" x14ac:dyDescent="0.25">
      <c r="G11" s="2" t="s">
        <v>5</v>
      </c>
      <c r="H11" s="2" t="s">
        <v>0</v>
      </c>
    </row>
    <row r="12" spans="3:14" x14ac:dyDescent="0.25">
      <c r="G12" s="2" t="s">
        <v>6</v>
      </c>
      <c r="H12" s="2">
        <f>0*SUM(H7:H9)</f>
        <v>0</v>
      </c>
    </row>
    <row r="13" spans="3:14" x14ac:dyDescent="0.25">
      <c r="G13" s="2" t="s">
        <v>13</v>
      </c>
      <c r="H13" s="2">
        <v>30</v>
      </c>
    </row>
    <row r="14" spans="3:14" x14ac:dyDescent="0.25">
      <c r="G14" s="2" t="s">
        <v>7</v>
      </c>
      <c r="H14" s="2" t="s">
        <v>0</v>
      </c>
    </row>
    <row r="16" spans="3:14" x14ac:dyDescent="0.25">
      <c r="G16" s="2" t="s">
        <v>1</v>
      </c>
      <c r="H16" s="1">
        <f>SUM(H7:H14)</f>
        <v>2721.6</v>
      </c>
    </row>
    <row r="17" spans="7:9" x14ac:dyDescent="0.25">
      <c r="G17" s="2" t="s">
        <v>8</v>
      </c>
      <c r="H17" s="1">
        <v>0.15</v>
      </c>
    </row>
    <row r="18" spans="7:9" x14ac:dyDescent="0.25">
      <c r="G18" s="2" t="s">
        <v>2</v>
      </c>
      <c r="H18" s="3">
        <f>H16*(1+H17)</f>
        <v>3129.8399999999997</v>
      </c>
    </row>
    <row r="19" spans="7:9" x14ac:dyDescent="0.25">
      <c r="G19" s="2" t="s">
        <v>9</v>
      </c>
      <c r="H19" s="4">
        <f>H18-H16</f>
        <v>408.23999999999978</v>
      </c>
      <c r="I19" s="5">
        <f>H19*H3</f>
        <v>9552815.9999999944</v>
      </c>
    </row>
    <row r="21" spans="7:9" x14ac:dyDescent="0.25">
      <c r="H21" s="1">
        <f>H18-H7</f>
        <v>958.23999999999978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Intoco AIR</vt:lpstr>
      <vt:lpstr>Intoco SEA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2019-08-06T07:21:56Z</dcterms:modified>
</cp:coreProperties>
</file>