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65" windowWidth="14805" windowHeight="7650"/>
  </bookViews>
  <sheets>
    <sheet name="Sheet2" sheetId="7" r:id="rId1"/>
  </sheets>
  <calcPr calcId="144525"/>
</workbook>
</file>

<file path=xl/calcChain.xml><?xml version="1.0" encoding="utf-8"?>
<calcChain xmlns="http://schemas.openxmlformats.org/spreadsheetml/2006/main">
  <c r="O4" i="7" l="1"/>
  <c r="N7" i="7" l="1"/>
  <c r="O5" i="7" s="1"/>
  <c r="G5" i="7"/>
  <c r="G6" i="7"/>
  <c r="G7" i="7"/>
  <c r="G8" i="7"/>
  <c r="G9" i="7"/>
  <c r="G10" i="7"/>
  <c r="G4" i="7"/>
  <c r="F20" i="7"/>
  <c r="F16" i="7"/>
  <c r="F11" i="7"/>
  <c r="F22" i="7" s="1"/>
  <c r="F23" i="7" s="1"/>
  <c r="F5" i="7"/>
  <c r="F6" i="7"/>
  <c r="F7" i="7"/>
  <c r="F8" i="7"/>
  <c r="F9" i="7"/>
  <c r="F10" i="7"/>
  <c r="F4" i="7"/>
  <c r="O6" i="7" l="1"/>
  <c r="N16" i="7"/>
  <c r="N18" i="7" s="1"/>
  <c r="N19" i="7" s="1"/>
  <c r="F25" i="7"/>
  <c r="H6" i="7" s="1"/>
  <c r="I6" i="7" s="1"/>
  <c r="H9" i="7"/>
  <c r="I9" i="7" s="1"/>
  <c r="H5" i="7"/>
  <c r="I5" i="7" s="1"/>
  <c r="H7" i="7"/>
  <c r="I7" i="7" s="1"/>
  <c r="H10" i="7"/>
  <c r="I10" i="7" s="1"/>
  <c r="N21" i="7" l="1"/>
  <c r="P5" i="7" s="1"/>
  <c r="Q5" i="7" s="1"/>
  <c r="H4" i="7"/>
  <c r="I4" i="7" s="1"/>
  <c r="H8" i="7"/>
  <c r="I8" i="7" s="1"/>
  <c r="I11" i="7"/>
  <c r="P6" i="7" l="1"/>
  <c r="Q6" i="7" s="1"/>
  <c r="P4" i="7"/>
  <c r="Q4" i="7" s="1"/>
  <c r="Q7" i="7" l="1"/>
</calcChain>
</file>

<file path=xl/sharedStrings.xml><?xml version="1.0" encoding="utf-8"?>
<sst xmlns="http://schemas.openxmlformats.org/spreadsheetml/2006/main" count="51" uniqueCount="29">
  <si>
    <t>Material</t>
  </si>
  <si>
    <t>-</t>
  </si>
  <si>
    <t>SUM</t>
  </si>
  <si>
    <t>Margin</t>
  </si>
  <si>
    <t>Total</t>
  </si>
  <si>
    <t>Profit</t>
  </si>
  <si>
    <t>Shipping cost</t>
  </si>
  <si>
    <t>COO cost</t>
  </si>
  <si>
    <t>Bank cost</t>
  </si>
  <si>
    <t>Custom clearance cost</t>
  </si>
  <si>
    <t>Import tax cost</t>
  </si>
  <si>
    <t>VAT cost</t>
  </si>
  <si>
    <t>To door cost</t>
  </si>
  <si>
    <t>T. Price (USD)</t>
  </si>
  <si>
    <t>U. Price (USD/pc)</t>
  </si>
  <si>
    <t>Dimension</t>
  </si>
  <si>
    <t>Quantity</t>
  </si>
  <si>
    <t>SA240 304L</t>
  </si>
  <si>
    <t>2000 x 2000 x 20.0</t>
  </si>
  <si>
    <t>2000 x 2000 x 25.0</t>
  </si>
  <si>
    <t>SA516 Grade 60N + HIC</t>
  </si>
  <si>
    <t>2000 x 2055 x 20.0</t>
  </si>
  <si>
    <t>2000 x 2000 x 22.0</t>
  </si>
  <si>
    <t>SA516 Grade 60N</t>
  </si>
  <si>
    <t>2000 x 2055 x 16.0</t>
  </si>
  <si>
    <t>Sum</t>
  </si>
  <si>
    <t>SA240 410S</t>
  </si>
  <si>
    <t>2000 x 2000 x 16</t>
  </si>
  <si>
    <t>2000 x 2000 x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</si>
</sst>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4" fontId="0" fillId="0" borderId="0" xfId="0" applyNumberFormat="1"/>
    <xf numFmtId="4" fontId="0" fillId="2" borderId="1" xfId="0" applyNumberFormat="1" applyFill="1" applyBorder="1" applyAlignment="1">
      <alignment horizontal="center" vertical="center" wrapText="1"/>
    </xf>
    <xf numFmtId="4" fontId="0" fillId="2" borderId="1" xfId="0" applyNumberFormat="1" applyFill="1" applyBorder="1"/>
    <xf numFmtId="4" fontId="0" fillId="0" borderId="0" xfId="0" applyNumberFormat="1" applyAlignment="1">
      <alignment horizontal="right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4" fontId="0" fillId="2" borderId="0" xfId="0" applyNumberFormat="1" applyFill="1" applyBorder="1"/>
    <xf numFmtId="4" fontId="0" fillId="2" borderId="0" xfId="0" applyNumberFormat="1" applyFill="1" applyBorder="1" applyAlignment="1">
      <alignment horizontal="right"/>
    </xf>
    <xf numFmtId="0" fontId="0" fillId="2" borderId="0" xfId="0" applyFill="1" applyBorder="1" applyAlignment="1">
      <alignment horizontal="center" vertical="center" wrapText="1"/>
    </xf>
    <xf numFmtId="4" fontId="1" fillId="0" borderId="0" xfId="0" applyNumberFormat="1" applyFont="1"/>
    <xf numFmtId="4" fontId="2" fillId="0" borderId="0" xfId="0" applyNumberFormat="1" applyFont="1"/>
    <xf numFmtId="0" fontId="0" fillId="0" borderId="1" xfId="0" applyBorder="1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25"/>
  <sheetViews>
    <sheetView tabSelected="1" topLeftCell="C1" workbookViewId="0">
      <selection activeCell="L16" sqref="L16"/>
    </sheetView>
  </sheetViews>
  <sheetFormatPr defaultRowHeight="15" x14ac:dyDescent="0.25"/>
  <cols>
    <col min="2" max="2" width="21" bestFit="1" customWidth="1"/>
    <col min="3" max="3" width="16.42578125" bestFit="1" customWidth="1"/>
    <col min="5" max="5" width="20.85546875" style="5" bestFit="1" customWidth="1"/>
    <col min="6" max="6" width="11.5703125" style="5" customWidth="1"/>
    <col min="7" max="7" width="9.140625" style="1"/>
    <col min="11" max="11" width="10.7109375" bestFit="1" customWidth="1"/>
    <col min="12" max="12" width="18.5703125" bestFit="1" customWidth="1"/>
    <col min="13" max="13" width="20.85546875" bestFit="1" customWidth="1"/>
    <col min="14" max="14" width="9.140625" style="5"/>
  </cols>
  <sheetData>
    <row r="3" spans="2:17" ht="30" x14ac:dyDescent="0.25">
      <c r="B3" s="2" t="s">
        <v>0</v>
      </c>
      <c r="C3" s="2" t="s">
        <v>15</v>
      </c>
      <c r="D3" s="2" t="s">
        <v>16</v>
      </c>
      <c r="E3" s="6" t="s">
        <v>14</v>
      </c>
      <c r="F3" s="6" t="s">
        <v>13</v>
      </c>
      <c r="G3" s="13"/>
    </row>
    <row r="4" spans="2:17" x14ac:dyDescent="0.25">
      <c r="B4" s="3" t="s">
        <v>17</v>
      </c>
      <c r="C4" s="3" t="s">
        <v>18</v>
      </c>
      <c r="D4" s="4">
        <v>1</v>
      </c>
      <c r="E4" s="7">
        <v>2175.36</v>
      </c>
      <c r="F4" s="7">
        <f>D4*E4</f>
        <v>2175.36</v>
      </c>
      <c r="G4" s="9">
        <f>F4/$F$11</f>
        <v>0.21758648006337467</v>
      </c>
      <c r="H4">
        <f>G4*$F$25</f>
        <v>1155.7388750990231</v>
      </c>
      <c r="I4" s="5">
        <f>F4+H4</f>
        <v>3331.0988750990232</v>
      </c>
      <c r="K4" s="16" t="s">
        <v>26</v>
      </c>
      <c r="L4" s="16" t="s">
        <v>27</v>
      </c>
      <c r="M4" s="16">
        <v>1</v>
      </c>
      <c r="N4" s="17">
        <v>2090</v>
      </c>
      <c r="O4">
        <f>N4/$N$7</f>
        <v>0.28669410150891633</v>
      </c>
      <c r="P4">
        <f>O4*$N$21</f>
        <v>836</v>
      </c>
      <c r="Q4" s="5">
        <f>N4+P4</f>
        <v>2926</v>
      </c>
    </row>
    <row r="5" spans="2:17" x14ac:dyDescent="0.25">
      <c r="B5" s="3" t="s">
        <v>17</v>
      </c>
      <c r="C5" s="3" t="s">
        <v>19</v>
      </c>
      <c r="D5" s="4">
        <v>1</v>
      </c>
      <c r="E5" s="7">
        <v>2719.2000000000003</v>
      </c>
      <c r="F5" s="7">
        <f t="shared" ref="F5:F10" si="0">D5*E5</f>
        <v>2719.2000000000003</v>
      </c>
      <c r="G5" s="9">
        <f t="shared" ref="G5:G10" si="1">F5/$F$11</f>
        <v>0.27198310007921833</v>
      </c>
      <c r="H5">
        <f t="shared" ref="H5:H10" si="2">G5*$F$25</f>
        <v>1444.6735938737788</v>
      </c>
      <c r="I5" s="5">
        <f t="shared" ref="I5:I10" si="3">F5+H5</f>
        <v>4163.8735938737791</v>
      </c>
      <c r="K5" s="16" t="s">
        <v>26</v>
      </c>
      <c r="L5" s="16" t="s">
        <v>28</v>
      </c>
      <c r="M5" s="16">
        <v>1</v>
      </c>
      <c r="N5" s="17">
        <v>2600</v>
      </c>
      <c r="O5">
        <f t="shared" ref="O5:O6" si="4">N5/$N$7</f>
        <v>0.35665294924554186</v>
      </c>
      <c r="P5">
        <f t="shared" ref="P5:P6" si="5">O5*$N$21</f>
        <v>1040</v>
      </c>
      <c r="Q5" s="5">
        <f t="shared" ref="Q5:Q6" si="6">N5+P5</f>
        <v>3640</v>
      </c>
    </row>
    <row r="6" spans="2:17" x14ac:dyDescent="0.25">
      <c r="B6" s="3" t="s">
        <v>20</v>
      </c>
      <c r="C6" s="3" t="s">
        <v>21</v>
      </c>
      <c r="D6" s="4">
        <v>1</v>
      </c>
      <c r="E6" s="7">
        <v>1172.1600000000001</v>
      </c>
      <c r="F6" s="7">
        <f t="shared" si="0"/>
        <v>1172.1600000000001</v>
      </c>
      <c r="G6" s="9">
        <f t="shared" si="1"/>
        <v>0.117243200422498</v>
      </c>
      <c r="H6">
        <f t="shared" si="2"/>
        <v>622.75250066015315</v>
      </c>
      <c r="I6" s="5">
        <f t="shared" si="3"/>
        <v>1794.9125006601532</v>
      </c>
      <c r="K6" s="16" t="s">
        <v>26</v>
      </c>
      <c r="L6" s="16" t="s">
        <v>28</v>
      </c>
      <c r="M6" s="16">
        <v>1</v>
      </c>
      <c r="N6" s="17">
        <v>2600</v>
      </c>
      <c r="O6">
        <f t="shared" si="4"/>
        <v>0.35665294924554186</v>
      </c>
      <c r="P6">
        <f t="shared" si="5"/>
        <v>1040</v>
      </c>
      <c r="Q6" s="5">
        <f t="shared" si="6"/>
        <v>3640</v>
      </c>
    </row>
    <row r="7" spans="2:17" x14ac:dyDescent="0.25">
      <c r="B7" s="3" t="s">
        <v>20</v>
      </c>
      <c r="C7" s="3" t="s">
        <v>22</v>
      </c>
      <c r="D7" s="4">
        <v>1</v>
      </c>
      <c r="E7" s="7">
        <v>1375.44</v>
      </c>
      <c r="F7" s="7">
        <f t="shared" si="0"/>
        <v>1375.44</v>
      </c>
      <c r="G7" s="9">
        <f t="shared" si="1"/>
        <v>0.13757591761288618</v>
      </c>
      <c r="H7">
        <f t="shared" si="2"/>
        <v>730.75237127013474</v>
      </c>
      <c r="I7" s="5">
        <f t="shared" si="3"/>
        <v>2106.1923712701346</v>
      </c>
      <c r="M7" s="12" t="s">
        <v>25</v>
      </c>
      <c r="N7" s="5">
        <f>SUM(N4:N6)</f>
        <v>7290</v>
      </c>
      <c r="Q7" s="5">
        <f>SUM(Q4:Q6)</f>
        <v>10206</v>
      </c>
    </row>
    <row r="8" spans="2:17" x14ac:dyDescent="0.25">
      <c r="B8" s="3" t="s">
        <v>20</v>
      </c>
      <c r="C8" s="3" t="s">
        <v>22</v>
      </c>
      <c r="D8" s="4">
        <v>1</v>
      </c>
      <c r="E8" s="7">
        <v>1375.44</v>
      </c>
      <c r="F8" s="7">
        <f t="shared" si="0"/>
        <v>1375.44</v>
      </c>
      <c r="G8" s="9">
        <f t="shared" si="1"/>
        <v>0.13757591761288618</v>
      </c>
      <c r="H8">
        <f t="shared" si="2"/>
        <v>730.75237127013474</v>
      </c>
      <c r="I8" s="5">
        <f t="shared" si="3"/>
        <v>2106.1923712701346</v>
      </c>
      <c r="M8" s="8" t="s">
        <v>6</v>
      </c>
      <c r="N8" s="5">
        <v>0</v>
      </c>
    </row>
    <row r="9" spans="2:17" x14ac:dyDescent="0.25">
      <c r="B9" s="3" t="s">
        <v>23</v>
      </c>
      <c r="C9" s="3" t="s">
        <v>24</v>
      </c>
      <c r="D9" s="4">
        <v>1</v>
      </c>
      <c r="E9" s="7">
        <v>590.04000000000008</v>
      </c>
      <c r="F9" s="7">
        <f t="shared" si="0"/>
        <v>590.04000000000008</v>
      </c>
      <c r="G9" s="9">
        <f t="shared" si="1"/>
        <v>5.9017692104568253E-2</v>
      </c>
      <c r="H9">
        <f t="shared" si="2"/>
        <v>313.48014391338791</v>
      </c>
      <c r="I9" s="5">
        <f t="shared" si="3"/>
        <v>903.52014391338798</v>
      </c>
      <c r="M9" s="8" t="s">
        <v>7</v>
      </c>
      <c r="N9" s="5">
        <v>0</v>
      </c>
    </row>
    <row r="10" spans="2:17" x14ac:dyDescent="0.25">
      <c r="B10" s="3" t="s">
        <v>23</v>
      </c>
      <c r="C10" s="3" t="s">
        <v>24</v>
      </c>
      <c r="D10" s="4">
        <v>1</v>
      </c>
      <c r="E10" s="7">
        <v>590.04000000000008</v>
      </c>
      <c r="F10" s="7">
        <f t="shared" si="0"/>
        <v>590.04000000000008</v>
      </c>
      <c r="G10" s="9">
        <f t="shared" si="1"/>
        <v>5.9017692104568253E-2</v>
      </c>
      <c r="H10">
        <f t="shared" si="2"/>
        <v>313.48014391338791</v>
      </c>
      <c r="I10" s="5">
        <f t="shared" si="3"/>
        <v>903.52014391338798</v>
      </c>
      <c r="M10" s="8" t="s">
        <v>8</v>
      </c>
      <c r="N10" s="5">
        <v>0</v>
      </c>
    </row>
    <row r="11" spans="2:17" x14ac:dyDescent="0.25">
      <c r="B11" s="9"/>
      <c r="C11" s="9"/>
      <c r="D11" s="10"/>
      <c r="E11" s="12" t="s">
        <v>25</v>
      </c>
      <c r="F11" s="11">
        <f>SUM(F4:F10)</f>
        <v>9997.6800000000021</v>
      </c>
      <c r="G11" s="9"/>
      <c r="I11" s="5">
        <f>SUM(I4:I10)</f>
        <v>15309.310000000005</v>
      </c>
      <c r="M11" s="8" t="s">
        <v>9</v>
      </c>
      <c r="N11" s="5">
        <v>0</v>
      </c>
    </row>
    <row r="12" spans="2:17" x14ac:dyDescent="0.25">
      <c r="E12" s="8" t="s">
        <v>6</v>
      </c>
      <c r="F12" s="5">
        <v>900</v>
      </c>
      <c r="M12" s="8" t="s">
        <v>10</v>
      </c>
      <c r="N12" s="5">
        <v>0</v>
      </c>
    </row>
    <row r="13" spans="2:17" x14ac:dyDescent="0.25">
      <c r="E13" s="8" t="s">
        <v>7</v>
      </c>
      <c r="F13" s="5">
        <v>0</v>
      </c>
      <c r="M13" s="8" t="s">
        <v>12</v>
      </c>
      <c r="N13" s="5">
        <v>0</v>
      </c>
    </row>
    <row r="14" spans="2:17" x14ac:dyDescent="0.25">
      <c r="E14" s="8" t="s">
        <v>8</v>
      </c>
      <c r="F14" s="5">
        <v>45</v>
      </c>
      <c r="M14" s="8" t="s">
        <v>11</v>
      </c>
      <c r="N14" s="8" t="s">
        <v>1</v>
      </c>
    </row>
    <row r="15" spans="2:17" x14ac:dyDescent="0.25">
      <c r="E15" s="8" t="s">
        <v>9</v>
      </c>
      <c r="F15" s="5">
        <v>65</v>
      </c>
      <c r="M15" s="8"/>
    </row>
    <row r="16" spans="2:17" x14ac:dyDescent="0.25">
      <c r="E16" s="8" t="s">
        <v>10</v>
      </c>
      <c r="F16" s="5">
        <f>0.1*SUM(F11:F13)</f>
        <v>1089.7680000000003</v>
      </c>
      <c r="M16" s="8" t="s">
        <v>2</v>
      </c>
      <c r="N16" s="5">
        <f>SUM(N7:N14)</f>
        <v>7290</v>
      </c>
    </row>
    <row r="17" spans="5:14" x14ac:dyDescent="0.25">
      <c r="E17" s="8" t="s">
        <v>12</v>
      </c>
      <c r="F17" s="5">
        <v>150</v>
      </c>
      <c r="M17" s="8" t="s">
        <v>3</v>
      </c>
      <c r="N17" s="5">
        <v>0.4</v>
      </c>
    </row>
    <row r="18" spans="5:14" x14ac:dyDescent="0.25">
      <c r="E18" s="8" t="s">
        <v>11</v>
      </c>
      <c r="F18" s="8" t="s">
        <v>1</v>
      </c>
      <c r="M18" s="8" t="s">
        <v>4</v>
      </c>
      <c r="N18" s="14">
        <f>N16*(1+N17)</f>
        <v>10206</v>
      </c>
    </row>
    <row r="19" spans="5:14" x14ac:dyDescent="0.25">
      <c r="E19" s="8"/>
      <c r="M19" s="8" t="s">
        <v>5</v>
      </c>
      <c r="N19" s="15">
        <f>N18-N16</f>
        <v>2916</v>
      </c>
    </row>
    <row r="20" spans="5:14" x14ac:dyDescent="0.25">
      <c r="E20" s="8" t="s">
        <v>2</v>
      </c>
      <c r="F20" s="5">
        <f>SUM(F11:F18)</f>
        <v>12247.448000000002</v>
      </c>
    </row>
    <row r="21" spans="5:14" x14ac:dyDescent="0.25">
      <c r="E21" s="8" t="s">
        <v>3</v>
      </c>
      <c r="F21" s="5">
        <v>0.25</v>
      </c>
      <c r="N21" s="5">
        <f>N18-N7</f>
        <v>2916</v>
      </c>
    </row>
    <row r="22" spans="5:14" x14ac:dyDescent="0.25">
      <c r="E22" s="8" t="s">
        <v>4</v>
      </c>
      <c r="F22" s="14">
        <f>F20*(1+F21)</f>
        <v>15309.310000000003</v>
      </c>
    </row>
    <row r="23" spans="5:14" x14ac:dyDescent="0.25">
      <c r="E23" s="8" t="s">
        <v>5</v>
      </c>
      <c r="F23" s="15">
        <f>F22-F20</f>
        <v>3061.862000000001</v>
      </c>
    </row>
    <row r="25" spans="5:14" x14ac:dyDescent="0.25">
      <c r="F25" s="5">
        <f>F22-F11</f>
        <v>5311.630000000001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2019-04-04T02:26:10Z</dcterms:modified>
</cp:coreProperties>
</file>