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 activeTab="1"/>
  </bookViews>
  <sheets>
    <sheet name="Titanium Industries" sheetId="6" r:id="rId1"/>
    <sheet name="Vũ Tấn" sheetId="7" r:id="rId2"/>
  </sheets>
  <calcPr calcId="152511"/>
</workbook>
</file>

<file path=xl/calcChain.xml><?xml version="1.0" encoding="utf-8"?>
<calcChain xmlns="http://schemas.openxmlformats.org/spreadsheetml/2006/main">
  <c r="K6" i="7" l="1"/>
  <c r="K5" i="7"/>
  <c r="I16" i="6"/>
  <c r="I5" i="6" l="1"/>
  <c r="I7" i="6" l="1"/>
  <c r="I18" i="6" s="1"/>
  <c r="I21" i="6" l="1"/>
  <c r="I19" i="6"/>
</calcChain>
</file>

<file path=xl/sharedStrings.xml><?xml version="1.0" encoding="utf-8"?>
<sst xmlns="http://schemas.openxmlformats.org/spreadsheetml/2006/main" count="39" uniqueCount="37">
  <si>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</si>
  <si>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</si>
  <si>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</si>
  <si>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</si>
  <si>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</si>
  <si>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</si>
  <si>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</si>
  <si>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</si>
  <si>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</si>
  <si>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To door cost</t>
  </si>
  <si>
    <t>Margin</t>
  </si>
  <si>
    <t>Gross profit</t>
  </si>
  <si>
    <t>SL</t>
  </si>
  <si>
    <t>USD</t>
  </si>
  <si>
    <t>Tổng KL (Kg)</t>
  </si>
  <si>
    <t>Đơn giá
(USD/pc)</t>
  </si>
  <si>
    <r>
      <t>- Địa điểm Cảng Hải Phòng.giao hàng: Tại kho Bên mua</t>
    </r>
    <r>
      <rPr>
        <b/>
        <sz val="11"/>
        <color rgb="FF3F3F3F"/>
        <rFont val="Calibri"/>
        <family val="2"/>
        <scheme val="minor"/>
      </rPr>
      <t xml:space="preserve"> ().</t>
    </r>
  </si>
  <si>
    <t>Ti Gr. 2</t>
  </si>
  <si>
    <t>63.5 mmOD x 180mmLg</t>
  </si>
  <si>
    <t>Titanium Grade 2</t>
  </si>
  <si>
    <t>Mỹ</t>
  </si>
  <si>
    <t>OD 63.5 x 180mmLg</t>
  </si>
  <si>
    <t>Đơn giá (USD/pc)</t>
  </si>
  <si>
    <t>Thành tiền (USD)</t>
  </si>
  <si>
    <t>Trung Quốc</t>
  </si>
  <si>
    <t>Sản phẩm</t>
  </si>
  <si>
    <t>Xuất xứ</t>
  </si>
  <si>
    <t>Kích thước</t>
  </si>
  <si>
    <t>Số lượng (pc)</t>
  </si>
  <si>
    <t>Titanium Grade 3</t>
  </si>
  <si>
    <t>OD 60 x 180mmLg</t>
  </si>
  <si>
    <t>20-25 ngày</t>
  </si>
  <si>
    <t>7-10 ngày</t>
  </si>
  <si>
    <t>Thời gian giao hàng</t>
  </si>
  <si>
    <t>Document: Mill Test Certificate</t>
  </si>
  <si>
    <t>Payment term: Cash in advance</t>
  </si>
  <si>
    <t>Delivery to HCMC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</si>
</sst>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4" fontId="2" fillId="0" borderId="0" xfId="0" applyNumberFormat="1" applyFon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0" fillId="2" borderId="0" xfId="0" applyNumberFormat="1" applyFill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left"/>
    </xf>
    <xf numFmtId="0" fontId="3" fillId="0" borderId="0" xfId="0" quotePrefix="1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0" fontId="0" fillId="3" borderId="1" xfId="0" applyFill="1" applyBorder="1"/>
    <xf numFmtId="0" fontId="2" fillId="4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6"/>
  <sheetViews>
    <sheetView topLeftCell="B2" workbookViewId="0">
      <selection activeCell="E16" sqref="E16"/>
    </sheetView>
  </sheetViews>
  <sheetFormatPr defaultRowHeight="15" x14ac:dyDescent="0.25"/>
  <cols>
    <col min="4" max="4" width="21.140625" bestFit="1" customWidth="1"/>
    <col min="5" max="5" width="26" customWidth="1"/>
    <col min="6" max="6" width="17.42578125" customWidth="1"/>
    <col min="7" max="7" width="12.5703125" customWidth="1"/>
    <col min="8" max="8" width="11.140625" style="2" bestFit="1" customWidth="1"/>
    <col min="9" max="9" width="12.5703125" style="10" customWidth="1"/>
    <col min="10" max="10" width="10.140625" style="4" customWidth="1"/>
    <col min="11" max="11" width="8.28515625" style="4" customWidth="1"/>
    <col min="12" max="12" width="13.85546875" customWidth="1"/>
    <col min="13" max="13" width="14.42578125" customWidth="1"/>
    <col min="14" max="14" width="10.140625" style="4" bestFit="1" customWidth="1"/>
  </cols>
  <sheetData>
    <row r="4" spans="4:13" ht="30" x14ac:dyDescent="0.25">
      <c r="F4" s="5" t="s">
        <v>12</v>
      </c>
      <c r="G4" s="6" t="s">
        <v>14</v>
      </c>
      <c r="H4" s="7" t="s">
        <v>15</v>
      </c>
      <c r="I4" s="9" t="s">
        <v>13</v>
      </c>
    </row>
    <row r="5" spans="4:13" s="10" customFormat="1" x14ac:dyDescent="0.25">
      <c r="D5" s="16" t="s">
        <v>17</v>
      </c>
      <c r="E5" s="10" t="s">
        <v>18</v>
      </c>
      <c r="F5" s="15">
        <v>1</v>
      </c>
      <c r="G5" s="15" t="s">
        <v>0</v>
      </c>
      <c r="H5" s="10">
        <v>350</v>
      </c>
      <c r="I5" s="10">
        <f>H5*F5</f>
        <v>350</v>
      </c>
    </row>
    <row r="6" spans="4:13" x14ac:dyDescent="0.25">
      <c r="E6" s="1"/>
      <c r="F6" s="1"/>
      <c r="G6" s="1"/>
    </row>
    <row r="7" spans="4:13" x14ac:dyDescent="0.25">
      <c r="H7" s="8" t="s">
        <v>2</v>
      </c>
      <c r="I7" s="11">
        <f>SUM(I5:I5)</f>
        <v>350</v>
      </c>
    </row>
    <row r="8" spans="4:13" x14ac:dyDescent="0.25">
      <c r="H8" s="3" t="s">
        <v>3</v>
      </c>
      <c r="I8" s="10">
        <v>275</v>
      </c>
    </row>
    <row r="9" spans="4:13" x14ac:dyDescent="0.25">
      <c r="H9" s="3" t="s">
        <v>4</v>
      </c>
      <c r="I9" s="12">
        <v>0</v>
      </c>
      <c r="M9" s="10"/>
    </row>
    <row r="10" spans="4:13" x14ac:dyDescent="0.25">
      <c r="H10" s="3" t="s">
        <v>5</v>
      </c>
      <c r="I10" s="12">
        <v>20</v>
      </c>
      <c r="L10" s="2"/>
    </row>
    <row r="11" spans="4:13" x14ac:dyDescent="0.25">
      <c r="H11" s="3" t="s">
        <v>6</v>
      </c>
      <c r="I11" s="12">
        <v>43</v>
      </c>
      <c r="L11" s="10"/>
    </row>
    <row r="12" spans="4:13" x14ac:dyDescent="0.25">
      <c r="H12" s="3" t="s">
        <v>7</v>
      </c>
      <c r="I12" s="12">
        <v>0</v>
      </c>
    </row>
    <row r="13" spans="4:13" x14ac:dyDescent="0.25">
      <c r="H13" s="3" t="s">
        <v>9</v>
      </c>
      <c r="I13" s="12">
        <v>10</v>
      </c>
    </row>
    <row r="14" spans="4:13" x14ac:dyDescent="0.25">
      <c r="H14" s="3" t="s">
        <v>8</v>
      </c>
      <c r="I14" s="12" t="s">
        <v>0</v>
      </c>
    </row>
    <row r="15" spans="4:13" x14ac:dyDescent="0.25">
      <c r="H15" s="3"/>
    </row>
    <row r="16" spans="4:13" x14ac:dyDescent="0.25">
      <c r="H16" s="3" t="s">
        <v>1</v>
      </c>
      <c r="I16" s="10">
        <f>SUM(I7:I14)</f>
        <v>698</v>
      </c>
    </row>
    <row r="17" spans="2:10" x14ac:dyDescent="0.25">
      <c r="H17" s="3" t="s">
        <v>10</v>
      </c>
      <c r="I17" s="2">
        <v>0.2</v>
      </c>
    </row>
    <row r="18" spans="2:10" x14ac:dyDescent="0.25">
      <c r="H18" s="3" t="s">
        <v>2</v>
      </c>
      <c r="I18" s="13">
        <f>I16*(1+I17)</f>
        <v>837.6</v>
      </c>
      <c r="J18" s="2"/>
    </row>
    <row r="19" spans="2:10" x14ac:dyDescent="0.25">
      <c r="H19" s="3" t="s">
        <v>11</v>
      </c>
      <c r="I19" s="14">
        <f>I18-I16</f>
        <v>139.60000000000002</v>
      </c>
    </row>
    <row r="21" spans="2:10" x14ac:dyDescent="0.25">
      <c r="I21" s="10">
        <f>I18-I7</f>
        <v>487.6</v>
      </c>
    </row>
    <row r="26" spans="2:10" ht="17.25" x14ac:dyDescent="0.3">
      <c r="B26" s="17" t="s">
        <v>16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0"/>
  <sheetViews>
    <sheetView tabSelected="1" workbookViewId="0">
      <selection activeCell="E13" sqref="E13"/>
    </sheetView>
  </sheetViews>
  <sheetFormatPr defaultRowHeight="15" x14ac:dyDescent="0.25"/>
  <cols>
    <col min="1" max="5" width="9.140625" style="19"/>
    <col min="6" max="6" width="17" style="19" customWidth="1"/>
    <col min="7" max="7" width="11.85546875" style="23" customWidth="1"/>
    <col min="8" max="8" width="18.7109375" style="19" customWidth="1"/>
    <col min="9" max="10" width="9.140625" style="19"/>
    <col min="11" max="11" width="10.42578125" style="19" bestFit="1" customWidth="1"/>
    <col min="12" max="12" width="10.28515625" style="23" bestFit="1" customWidth="1"/>
    <col min="13" max="16384" width="9.140625" style="19"/>
  </cols>
  <sheetData>
    <row r="4" spans="6:12" s="18" customFormat="1" ht="30" x14ac:dyDescent="0.25">
      <c r="F4" s="21" t="s">
        <v>25</v>
      </c>
      <c r="G4" s="21" t="s">
        <v>26</v>
      </c>
      <c r="H4" s="21" t="s">
        <v>27</v>
      </c>
      <c r="I4" s="21" t="s">
        <v>28</v>
      </c>
      <c r="J4" s="21" t="s">
        <v>22</v>
      </c>
      <c r="K4" s="21" t="s">
        <v>23</v>
      </c>
      <c r="L4" s="21" t="s">
        <v>33</v>
      </c>
    </row>
    <row r="5" spans="6:12" x14ac:dyDescent="0.25">
      <c r="F5" s="20" t="s">
        <v>19</v>
      </c>
      <c r="G5" s="22" t="s">
        <v>20</v>
      </c>
      <c r="H5" s="20" t="s">
        <v>21</v>
      </c>
      <c r="I5" s="22">
        <v>1</v>
      </c>
      <c r="J5" s="22">
        <v>840</v>
      </c>
      <c r="K5" s="22">
        <f>J5*I5</f>
        <v>840</v>
      </c>
      <c r="L5" s="22" t="s">
        <v>31</v>
      </c>
    </row>
    <row r="6" spans="6:12" x14ac:dyDescent="0.25">
      <c r="F6" s="20" t="s">
        <v>29</v>
      </c>
      <c r="G6" s="22" t="s">
        <v>24</v>
      </c>
      <c r="H6" s="20" t="s">
        <v>30</v>
      </c>
      <c r="I6" s="22">
        <v>1</v>
      </c>
      <c r="J6" s="22">
        <v>330</v>
      </c>
      <c r="K6" s="22">
        <f>J6*I6</f>
        <v>330</v>
      </c>
      <c r="L6" s="22" t="s">
        <v>32</v>
      </c>
    </row>
    <row r="8" spans="6:12" x14ac:dyDescent="0.25">
      <c r="F8" s="19" t="s">
        <v>34</v>
      </c>
    </row>
    <row r="9" spans="6:12" x14ac:dyDescent="0.25">
      <c r="F9" s="19" t="s">
        <v>35</v>
      </c>
    </row>
    <row r="10" spans="6:12" x14ac:dyDescent="0.25">
      <c r="F10" s="19" t="s">
        <v>36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Titanium Industries</vt:lpstr>
      <vt:lpstr>Vũ Tấn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2019-08-23T08:14:06Z</dcterms:modified>
</cp:coreProperties>
</file>