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J15" i="1" l="1"/>
  <c r="I15" i="1"/>
  <c r="J16" i="1"/>
  <c r="I16" i="1"/>
  <c r="H16" i="1"/>
  <c r="G15" i="1"/>
  <c r="H15" i="1" s="1"/>
  <c r="H4" i="1" s="1"/>
  <c r="G13" i="1"/>
  <c r="G18" i="1" l="1"/>
  <c r="G16" i="1"/>
  <c r="G4" i="1"/>
</calcChain>
</file>

<file path=xl/sharedStrings.xml><?xml version="1.0" encoding="utf-8"?>
<sst xmlns="http://schemas.openxmlformats.org/spreadsheetml/2006/main" count="13" uniqueCount="13">
  <si>
    <t>Alloy X</t>
  </si>
  <si>
    <t>Dia. 63.5mm x 2500mmLg</t>
  </si>
  <si>
    <t>Shipping cost</t>
  </si>
  <si>
    <t>COO cost</t>
  </si>
  <si>
    <t>Bank cost</t>
  </si>
  <si>
    <t>Custom clearance cost</t>
  </si>
  <si>
    <t>Import tax cost</t>
  </si>
  <si>
    <t>Trucking</t>
  </si>
  <si>
    <t>VAT cost</t>
  </si>
  <si>
    <t>SUM</t>
  </si>
  <si>
    <t>Margin</t>
  </si>
  <si>
    <t>Total</t>
  </si>
  <si>
    <t>Gross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</si>
</sst>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18"/>
  <sheetViews>
    <sheetView tabSelected="1" workbookViewId="0">
      <selection activeCell="J20" sqref="J20"/>
    </sheetView>
  </sheetViews>
  <sheetFormatPr defaultRowHeight="15" x14ac:dyDescent="0.25"/>
  <cols>
    <col min="4" max="4" width="23.42578125" bestFit="1" customWidth="1"/>
    <col min="7" max="7" width="9.28515625" style="2" bestFit="1" customWidth="1"/>
    <col min="8" max="8" width="11.140625" style="2" bestFit="1" customWidth="1"/>
    <col min="9" max="9" width="10.140625" style="2" bestFit="1" customWidth="1"/>
    <col min="10" max="10" width="10.140625" bestFit="1" customWidth="1"/>
  </cols>
  <sheetData>
    <row r="4" spans="3:10" x14ac:dyDescent="0.25">
      <c r="C4" t="s">
        <v>0</v>
      </c>
      <c r="D4" t="s">
        <v>1</v>
      </c>
      <c r="E4">
        <v>4</v>
      </c>
      <c r="F4">
        <v>1996</v>
      </c>
      <c r="G4" s="2">
        <f>E4*F4</f>
        <v>7984</v>
      </c>
      <c r="H4" s="2">
        <f>H15/E4</f>
        <v>81234285</v>
      </c>
    </row>
    <row r="5" spans="3:10" x14ac:dyDescent="0.25">
      <c r="F5" s="1" t="s">
        <v>2</v>
      </c>
      <c r="G5" s="2">
        <v>300</v>
      </c>
    </row>
    <row r="6" spans="3:10" x14ac:dyDescent="0.25">
      <c r="F6" s="1" t="s">
        <v>3</v>
      </c>
      <c r="G6" s="2">
        <v>0</v>
      </c>
    </row>
    <row r="7" spans="3:10" x14ac:dyDescent="0.25">
      <c r="F7" s="1" t="s">
        <v>4</v>
      </c>
      <c r="G7" s="2">
        <v>25</v>
      </c>
    </row>
    <row r="8" spans="3:10" x14ac:dyDescent="0.25">
      <c r="F8" s="1" t="s">
        <v>5</v>
      </c>
      <c r="G8" s="2">
        <v>43</v>
      </c>
    </row>
    <row r="9" spans="3:10" x14ac:dyDescent="0.25">
      <c r="F9" s="1" t="s">
        <v>6</v>
      </c>
      <c r="G9" s="2">
        <v>0</v>
      </c>
    </row>
    <row r="10" spans="3:10" x14ac:dyDescent="0.25">
      <c r="F10" s="1" t="s">
        <v>7</v>
      </c>
      <c r="G10" s="2">
        <v>100</v>
      </c>
    </row>
    <row r="11" spans="3:10" x14ac:dyDescent="0.25">
      <c r="F11" s="1" t="s">
        <v>8</v>
      </c>
    </row>
    <row r="12" spans="3:10" x14ac:dyDescent="0.25">
      <c r="F12" s="1"/>
    </row>
    <row r="13" spans="3:10" x14ac:dyDescent="0.25">
      <c r="F13" s="1" t="s">
        <v>9</v>
      </c>
      <c r="G13" s="2">
        <f>SUM(G4:G11)</f>
        <v>8452</v>
      </c>
    </row>
    <row r="14" spans="3:10" x14ac:dyDescent="0.25">
      <c r="F14" s="1" t="s">
        <v>10</v>
      </c>
      <c r="G14" s="3">
        <v>0.65</v>
      </c>
    </row>
    <row r="15" spans="3:10" x14ac:dyDescent="0.25">
      <c r="F15" s="1" t="s">
        <v>11</v>
      </c>
      <c r="G15" s="2">
        <f>G13*(1+G14)</f>
        <v>13945.8</v>
      </c>
      <c r="H15" s="2">
        <f>G15*23300</f>
        <v>324937140</v>
      </c>
      <c r="I15" s="2">
        <f>H15/264</f>
        <v>1230822.5</v>
      </c>
      <c r="J15">
        <f>I15/23300</f>
        <v>52.825000000000003</v>
      </c>
    </row>
    <row r="16" spans="3:10" x14ac:dyDescent="0.25">
      <c r="F16" s="1" t="s">
        <v>12</v>
      </c>
      <c r="G16" s="2">
        <f>G15-G13</f>
        <v>5493.7999999999993</v>
      </c>
      <c r="H16" s="2">
        <f>G16*23300</f>
        <v>128005539.99999999</v>
      </c>
      <c r="I16" s="2">
        <f>2000*23300</f>
        <v>46600000</v>
      </c>
      <c r="J16" s="2">
        <f>H16-I16</f>
        <v>81405539.999999985</v>
      </c>
    </row>
    <row r="18" spans="7:7" x14ac:dyDescent="0.25">
      <c r="G18" s="2">
        <f>G15-G4</f>
        <v>5961.7999999999993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2019-10-06T16:36:03Z</dcterms:modified>
</cp:coreProperties>
</file>