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69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6" i="2" l="1"/>
  <c r="F5" i="2"/>
  <c r="F7" i="2" s="1"/>
  <c r="J6" i="1"/>
  <c r="J5" i="1"/>
  <c r="I16" i="1"/>
  <c r="I19" i="1" s="1"/>
  <c r="I14" i="1"/>
  <c r="I7" i="1"/>
  <c r="I6" i="1"/>
  <c r="I5" i="1"/>
  <c r="G6" i="1"/>
  <c r="G5" i="1"/>
  <c r="K6" i="1" l="1"/>
  <c r="L6" i="1" s="1"/>
  <c r="M6" i="1" s="1"/>
  <c r="K5" i="1"/>
  <c r="L5" i="1" s="1"/>
  <c r="M5" i="1" s="1"/>
  <c r="I17" i="1"/>
</calcChain>
</file>

<file path=xl/sharedStrings.xml><?xml version="1.0" encoding="utf-8"?>
<sst xmlns="http://schemas.openxmlformats.org/spreadsheetml/2006/main" count="35" uniqueCount="28">
  <si>
    <t>Super Duplex UNS S32750</t>
  </si>
  <si>
    <t>139.7mmOD x 305mmLg</t>
  </si>
  <si>
    <t>Q'ty (pc)</t>
  </si>
  <si>
    <t>U. Price (USD/kg)</t>
  </si>
  <si>
    <t>Total</t>
  </si>
  <si>
    <t>190.5mmOD x 505mmLg</t>
  </si>
  <si>
    <t>T. Weight (kg)</t>
  </si>
  <si>
    <t>T. Price (USD)</t>
  </si>
  <si>
    <t>Cutting charge (USD)</t>
  </si>
  <si>
    <t>Shipping</t>
  </si>
  <si>
    <t>CO</t>
  </si>
  <si>
    <t>Bank charge</t>
  </si>
  <si>
    <t>Impoxt tax</t>
  </si>
  <si>
    <t>Trucking</t>
  </si>
  <si>
    <t>SUM</t>
  </si>
  <si>
    <t>Margin</t>
  </si>
  <si>
    <t>-</t>
  </si>
  <si>
    <t>Profit</t>
  </si>
  <si>
    <t>U. Price (USD/pc)</t>
  </si>
  <si>
    <t>Total (USD)</t>
  </si>
  <si>
    <t>SUPER DUPLEX UNS S32750</t>
  </si>
  <si>
    <t>Thời gian giao hàng: 15-20 ngày</t>
  </si>
  <si>
    <t>Địa điểm giao hàng: Xưởng Minh Anh (Vũng Tàu)</t>
  </si>
  <si>
    <t>Giá trên chưa bao gồm VAT 10%</t>
  </si>
  <si>
    <t>Chứng chỉ: CO, CQ</t>
  </si>
  <si>
    <t>**Giá trên chỉ có giá trị khi order hết số lượng như đã báo giá, order ít hơn hoặc một phần sẽ báo giá lại.</t>
  </si>
  <si>
    <t>Xuất xứ: Áo</t>
  </si>
  <si>
    <t>Thanh toán: Trước khi nhận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</si>
</sst>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i/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 wrapText="1"/>
    </xf>
    <xf numFmtId="3" fontId="0" fillId="0" borderId="0" xfId="0" applyNumberFormat="1"/>
    <xf numFmtId="0" fontId="0" fillId="0" borderId="0" xfId="0" applyAlignment="1">
      <alignment horizontal="right"/>
    </xf>
    <xf numFmtId="3" fontId="0" fillId="2" borderId="0" xfId="0" applyNumberFormat="1" applyFill="1"/>
    <xf numFmtId="3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3" fontId="3" fillId="3" borderId="0" xfId="0" applyNumberFormat="1" applyFont="1" applyFill="1" applyAlignment="1">
      <alignment horizontal="center" vertical="center" wrapText="1"/>
    </xf>
    <xf numFmtId="0" fontId="3" fillId="3" borderId="1" xfId="0" applyFont="1" applyFill="1" applyBorder="1"/>
    <xf numFmtId="3" fontId="3" fillId="3" borderId="1" xfId="0" applyNumberFormat="1" applyFont="1" applyFill="1" applyBorder="1" applyAlignment="1">
      <alignment horizontal="center"/>
    </xf>
    <xf numFmtId="3" fontId="3" fillId="3" borderId="1" xfId="0" applyNumberFormat="1" applyFont="1" applyFill="1" applyBorder="1"/>
    <xf numFmtId="0" fontId="3" fillId="3" borderId="0" xfId="0" applyFont="1" applyFill="1"/>
    <xf numFmtId="3" fontId="3" fillId="3" borderId="0" xfId="0" applyNumberFormat="1" applyFont="1" applyFill="1"/>
    <xf numFmtId="0" fontId="3" fillId="3" borderId="0" xfId="0" applyFont="1" applyFill="1" applyAlignment="1">
      <alignment horizontal="center"/>
    </xf>
    <xf numFmtId="0" fontId="2" fillId="3" borderId="0" xfId="0" applyFont="1" applyFill="1"/>
    <xf numFmtId="3" fontId="4" fillId="3" borderId="0" xfId="0" applyNumberFormat="1" applyFont="1" applyFill="1"/>
    <xf numFmtId="3" fontId="3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left" wrapText="1"/>
    </xf>
    <xf numFmtId="164" fontId="3" fillId="3" borderId="0" xfId="0" applyNumberFormat="1" applyFont="1" applyFill="1"/>
    <xf numFmtId="3" fontId="6" fillId="3" borderId="0" xfId="0" applyNumberFormat="1" applyFont="1" applyFill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M19"/>
  <sheetViews>
    <sheetView tabSelected="1" workbookViewId="0">
      <selection activeCell="E12" sqref="E12"/>
    </sheetView>
  </sheetViews>
  <sheetFormatPr defaultRowHeight="15" x14ac:dyDescent="0.25"/>
  <cols>
    <col min="3" max="3" width="23.85546875" bestFit="1" customWidth="1"/>
    <col min="8" max="8" width="11.5703125" bestFit="1" customWidth="1"/>
    <col min="9" max="9" width="9.140625" style="2"/>
    <col min="13" max="13" width="9.140625" style="2"/>
  </cols>
  <sheetData>
    <row r="4" spans="3:13" s="1" customFormat="1" ht="45" x14ac:dyDescent="0.25">
      <c r="C4" s="1" t="s">
        <v>0</v>
      </c>
      <c r="D4" s="1" t="s">
        <v>2</v>
      </c>
      <c r="E4" s="1" t="s">
        <v>6</v>
      </c>
      <c r="F4" s="1" t="s">
        <v>3</v>
      </c>
      <c r="G4" s="1" t="s">
        <v>7</v>
      </c>
      <c r="H4" s="1" t="s">
        <v>8</v>
      </c>
      <c r="I4" s="5" t="s">
        <v>4</v>
      </c>
      <c r="M4" s="5" t="s">
        <v>18</v>
      </c>
    </row>
    <row r="5" spans="3:13" x14ac:dyDescent="0.25">
      <c r="C5" t="s">
        <v>1</v>
      </c>
      <c r="D5" s="2">
        <v>5</v>
      </c>
      <c r="E5" s="2">
        <v>202</v>
      </c>
      <c r="F5" s="2">
        <v>11</v>
      </c>
      <c r="G5" s="2">
        <f>E5*F5</f>
        <v>2222</v>
      </c>
      <c r="H5" s="2">
        <v>120</v>
      </c>
      <c r="I5" s="2">
        <f>G5+H5</f>
        <v>2342</v>
      </c>
      <c r="J5">
        <f>I5/I7</f>
        <v>0.6288936627282492</v>
      </c>
      <c r="K5">
        <f>J5*I19</f>
        <v>868.50214822771215</v>
      </c>
      <c r="L5" s="2">
        <f>K5+I5</f>
        <v>3210.502148227712</v>
      </c>
      <c r="M5" s="2">
        <f>L5/D5</f>
        <v>642.10042964554236</v>
      </c>
    </row>
    <row r="6" spans="3:13" x14ac:dyDescent="0.25">
      <c r="C6" t="s">
        <v>5</v>
      </c>
      <c r="D6" s="2">
        <v>1</v>
      </c>
      <c r="E6" s="2">
        <v>122</v>
      </c>
      <c r="F6" s="2">
        <v>11</v>
      </c>
      <c r="G6" s="2">
        <f>E6*F6</f>
        <v>1342</v>
      </c>
      <c r="H6" s="2">
        <v>40</v>
      </c>
      <c r="I6" s="2">
        <f>G6+H6</f>
        <v>1382</v>
      </c>
      <c r="J6">
        <f>I6/I7</f>
        <v>0.3711063372717508</v>
      </c>
      <c r="K6">
        <f>J6*I19</f>
        <v>512.49785177228785</v>
      </c>
      <c r="L6" s="2">
        <f>K6+I6</f>
        <v>1894.497851772288</v>
      </c>
      <c r="M6" s="2">
        <f>L6/D6</f>
        <v>1894.497851772288</v>
      </c>
    </row>
    <row r="7" spans="3:13" x14ac:dyDescent="0.25">
      <c r="H7" s="3" t="s">
        <v>4</v>
      </c>
      <c r="I7" s="2">
        <f>SUM(I5:I6)</f>
        <v>3724</v>
      </c>
    </row>
    <row r="8" spans="3:13" x14ac:dyDescent="0.25">
      <c r="H8" s="3" t="s">
        <v>9</v>
      </c>
      <c r="I8" s="2">
        <v>300</v>
      </c>
    </row>
    <row r="9" spans="3:13" x14ac:dyDescent="0.25">
      <c r="H9" s="3" t="s">
        <v>10</v>
      </c>
      <c r="I9" s="6" t="s">
        <v>16</v>
      </c>
    </row>
    <row r="10" spans="3:13" x14ac:dyDescent="0.25">
      <c r="H10" s="3" t="s">
        <v>11</v>
      </c>
      <c r="I10" s="2">
        <v>20</v>
      </c>
    </row>
    <row r="11" spans="3:13" x14ac:dyDescent="0.25">
      <c r="H11" s="3" t="s">
        <v>12</v>
      </c>
      <c r="I11" s="2">
        <v>0</v>
      </c>
    </row>
    <row r="12" spans="3:13" x14ac:dyDescent="0.25">
      <c r="H12" s="3" t="s">
        <v>13</v>
      </c>
      <c r="I12" s="2">
        <v>40</v>
      </c>
    </row>
    <row r="13" spans="3:13" x14ac:dyDescent="0.25">
      <c r="H13" s="3"/>
    </row>
    <row r="14" spans="3:13" x14ac:dyDescent="0.25">
      <c r="H14" s="3" t="s">
        <v>14</v>
      </c>
      <c r="I14" s="2">
        <f>SUM(I7:I12)</f>
        <v>4084</v>
      </c>
    </row>
    <row r="15" spans="3:13" x14ac:dyDescent="0.25">
      <c r="H15" s="3" t="s">
        <v>15</v>
      </c>
      <c r="I15" s="25">
        <v>0.25</v>
      </c>
    </row>
    <row r="16" spans="3:13" x14ac:dyDescent="0.25">
      <c r="H16" s="3" t="s">
        <v>4</v>
      </c>
      <c r="I16" s="7">
        <f>I14*(1+I15)</f>
        <v>5105</v>
      </c>
    </row>
    <row r="17" spans="8:9" x14ac:dyDescent="0.25">
      <c r="H17" s="3" t="s">
        <v>17</v>
      </c>
      <c r="I17" s="4">
        <f>I16-I14</f>
        <v>1021</v>
      </c>
    </row>
    <row r="19" spans="8:9" x14ac:dyDescent="0.25">
      <c r="I19" s="2">
        <f>I16-I7</f>
        <v>1381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17"/>
  <sheetViews>
    <sheetView workbookViewId="0">
      <selection activeCell="C20" sqref="C20"/>
    </sheetView>
  </sheetViews>
  <sheetFormatPr defaultRowHeight="15" x14ac:dyDescent="0.25"/>
  <cols>
    <col min="1" max="2" width="9.140625" style="16"/>
    <col min="3" max="3" width="31" style="16" customWidth="1"/>
    <col min="4" max="4" width="5.85546875" style="18" customWidth="1"/>
    <col min="5" max="5" width="9.140625" style="16"/>
    <col min="6" max="6" width="9.140625" style="17"/>
    <col min="7" max="9" width="9.140625" style="16"/>
    <col min="10" max="10" width="9.140625" style="17"/>
    <col min="11" max="16384" width="9.140625" style="16"/>
  </cols>
  <sheetData>
    <row r="4" spans="3:10" s="11" customFormat="1" ht="42.75" x14ac:dyDescent="0.25">
      <c r="C4" s="8" t="s">
        <v>20</v>
      </c>
      <c r="D4" s="9" t="s">
        <v>2</v>
      </c>
      <c r="E4" s="9" t="s">
        <v>18</v>
      </c>
      <c r="F4" s="10" t="s">
        <v>19</v>
      </c>
      <c r="J4" s="12"/>
    </row>
    <row r="5" spans="3:10" x14ac:dyDescent="0.25">
      <c r="C5" s="13" t="s">
        <v>1</v>
      </c>
      <c r="D5" s="14">
        <v>5</v>
      </c>
      <c r="E5" s="15">
        <v>642.10042964554236</v>
      </c>
      <c r="F5" s="15">
        <f>E5*D5</f>
        <v>3210.5021482277116</v>
      </c>
      <c r="I5" s="17"/>
    </row>
    <row r="6" spans="3:10" x14ac:dyDescent="0.25">
      <c r="C6" s="13" t="s">
        <v>5</v>
      </c>
      <c r="D6" s="14">
        <v>1</v>
      </c>
      <c r="E6" s="15">
        <v>1894.497851772288</v>
      </c>
      <c r="F6" s="15">
        <f>E6*D6</f>
        <v>1894.497851772288</v>
      </c>
      <c r="I6" s="17"/>
    </row>
    <row r="7" spans="3:10" x14ac:dyDescent="0.25">
      <c r="E7" s="19" t="s">
        <v>4</v>
      </c>
      <c r="F7" s="20">
        <f>SUM(F5:F6)</f>
        <v>5105</v>
      </c>
    </row>
    <row r="8" spans="3:10" x14ac:dyDescent="0.25">
      <c r="C8" s="16" t="s">
        <v>21</v>
      </c>
    </row>
    <row r="9" spans="3:10" x14ac:dyDescent="0.25">
      <c r="C9" s="16" t="s">
        <v>22</v>
      </c>
      <c r="F9" s="21"/>
    </row>
    <row r="10" spans="3:10" x14ac:dyDescent="0.25">
      <c r="C10" s="16" t="s">
        <v>23</v>
      </c>
    </row>
    <row r="11" spans="3:10" x14ac:dyDescent="0.25">
      <c r="C11" s="16" t="s">
        <v>24</v>
      </c>
    </row>
    <row r="12" spans="3:10" x14ac:dyDescent="0.25">
      <c r="C12" s="16" t="s">
        <v>26</v>
      </c>
    </row>
    <row r="13" spans="3:10" x14ac:dyDescent="0.25">
      <c r="C13" s="16" t="s">
        <v>27</v>
      </c>
    </row>
    <row r="14" spans="3:10" x14ac:dyDescent="0.25">
      <c r="C14" s="22" t="s">
        <v>25</v>
      </c>
      <c r="D14" s="22"/>
      <c r="E14" s="22"/>
      <c r="F14" s="22"/>
    </row>
    <row r="15" spans="3:10" x14ac:dyDescent="0.25">
      <c r="C15" s="22"/>
      <c r="D15" s="22"/>
      <c r="E15" s="22"/>
      <c r="F15" s="22"/>
    </row>
    <row r="16" spans="3:10" x14ac:dyDescent="0.25">
      <c r="F16" s="23"/>
    </row>
    <row r="17" spans="6:6" x14ac:dyDescent="0.25">
      <c r="F17" s="24"/>
    </row>
  </sheetData>
  <mergeCells count="1">
    <mergeCell ref="C14:F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 Nguyen</dc:creator>
  <cp:lastModifiedBy>Phu Nguyen</cp:lastModifiedBy>
  <dcterms:created xsi:type="dcterms:W3CDTF">2019-07-27T02:49:12Z</dcterms:created>
  <dcterms:modified xsi:type="dcterms:W3CDTF">2019-07-27T03:15:50Z</dcterms:modified>
</cp:coreProperties>
</file>