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Full Quotation" sheetId="6" r:id="rId1"/>
    <sheet name="18CrNiMo7-6" sheetId="5" r:id="rId2"/>
    <sheet name="Alloy JM 3" sheetId="7" r:id="rId3"/>
  </sheets>
  <definedNames>
    <definedName name="_xlnm.Print_Area" localSheetId="0">'Full Quotation'!$A$1:$I$27</definedName>
  </definedNames>
  <calcPr calcId="145621"/>
</workbook>
</file>

<file path=xl/calcChain.xml><?xml version="1.0" encoding="utf-8"?>
<calcChain xmlns="http://schemas.openxmlformats.org/spreadsheetml/2006/main">
  <c r="H16" i="6" l="1"/>
  <c r="H15" i="6"/>
  <c r="H14" i="6"/>
  <c r="L5" i="5" l="1"/>
  <c r="H12" i="6" l="1"/>
  <c r="N19" i="7"/>
  <c r="L17" i="7"/>
  <c r="L8" i="7"/>
  <c r="L6" i="7"/>
  <c r="L13" i="7" l="1"/>
  <c r="L19" i="7" s="1"/>
  <c r="H13" i="6"/>
  <c r="H11" i="6"/>
  <c r="L8" i="5"/>
  <c r="H17" i="6" l="1"/>
  <c r="L22" i="7"/>
  <c r="L20" i="7"/>
  <c r="L13" i="5"/>
  <c r="L17" i="5" s="1"/>
  <c r="L19" i="5" l="1"/>
  <c r="L22" i="5" s="1"/>
  <c r="H18" i="6"/>
  <c r="L20" i="5" l="1"/>
</calcChain>
</file>

<file path=xl/sharedStrings.xml><?xml version="1.0" encoding="utf-8"?>
<sst xmlns="http://schemas.openxmlformats.org/spreadsheetml/2006/main" count="126" uniqueCount="61">
  <si>
    <t>Material</t>
  </si>
  <si>
    <t>Requirement</t>
  </si>
  <si>
    <t>-</t>
  </si>
  <si>
    <t>SUM</t>
  </si>
  <si>
    <t>Margin</t>
  </si>
  <si>
    <t>Total</t>
  </si>
  <si>
    <t>Profit</t>
  </si>
  <si>
    <t>Delivery time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</si>
  <si>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</si>
  <si>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</si>
  <si>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</si>
  <si>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</si>
  <si>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</si>
  <si>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</si>
  <si>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</si>
  <si>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Sea Freight (to door)</t>
  </si>
  <si>
    <t>Offer</t>
  </si>
  <si>
    <t>12-14</t>
  </si>
  <si>
    <t>17CrNiMo6</t>
  </si>
  <si>
    <t>JM3-15</t>
  </si>
  <si>
    <t>SS316L</t>
  </si>
  <si>
    <t>8x1000x900</t>
  </si>
  <si>
    <t>OD (mm)</t>
  </si>
  <si>
    <t>Length (mm)</t>
  </si>
  <si>
    <t>Q'ty (pc)</t>
  </si>
  <si>
    <t>18CrNiMo7-6</t>
  </si>
  <si>
    <t>Certificate</t>
  </si>
  <si>
    <t>U. Price (USD/pc)</t>
  </si>
  <si>
    <t>T. Price (USD)</t>
  </si>
  <si>
    <t>Ex-work</t>
  </si>
  <si>
    <t>VAT 10%</t>
  </si>
  <si>
    <t>SUPER MATERIALS COMPANY LIMITED</t>
  </si>
  <si>
    <t>201/15 Le Van Viet, Hiep Phu, Dist. 9, HCMC, Vietnam</t>
  </si>
  <si>
    <t>T. +84 98 9944 746</t>
  </si>
  <si>
    <t>E. sales@ss-materials.com</t>
  </si>
  <si>
    <t>W. www.ss-materials.com</t>
  </si>
  <si>
    <t>Terms &amp; Conditions:</t>
  </si>
  <si>
    <t>Quote validity: 01 week</t>
  </si>
  <si>
    <t>Dia. 152 x 155mmLg</t>
  </si>
  <si>
    <t>Dimension</t>
  </si>
  <si>
    <t>MANUAL OFFER</t>
  </si>
  <si>
    <t>Incoterm: DDP at Kongsberg (Vung Tau)</t>
  </si>
  <si>
    <t>Alloy JM 3</t>
  </si>
  <si>
    <t>Delivery time - DDP Kongsberg (day)</t>
  </si>
  <si>
    <t>Price not included "Certificate of Origin" cost</t>
  </si>
  <si>
    <t>Documents: Mill Test Certificate 3.1 "certified as true copy"</t>
  </si>
  <si>
    <t>Payment term: 50% TT in advance, 50% TT after receiving of goods within 30 days</t>
  </si>
  <si>
    <t>Delivery time: as stated above (after receipt of advanced payment)</t>
  </si>
  <si>
    <t>U. Price (VND/pc)</t>
  </si>
  <si>
    <t>T. Price (VND)</t>
  </si>
  <si>
    <t>15-20</t>
  </si>
  <si>
    <t>NVA</t>
  </si>
  <si>
    <t>Tangshan Shengcai 
Steel/ China
50 x 50 x 5 x L=6000mm</t>
  </si>
  <si>
    <t>SS316</t>
  </si>
  <si>
    <t>Pipe OD 60.3 x 3.91t 
SS316L x L=6000mm</t>
  </si>
  <si>
    <t>S355J2G3</t>
  </si>
  <si>
    <t>Shaft OD 180x140</t>
  </si>
  <si>
    <t>Yeou Yih Steel/ Taiwan
PL 15 x 1526 x 520</t>
  </si>
  <si>
    <t>SS400</t>
  </si>
  <si>
    <t>Date: 03/05/2019</t>
  </si>
  <si>
    <t>Quotation No.: SM-Kongsberg/030519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</si>
</sst>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4" fontId="2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ont="1" applyFill="1" applyBorder="1"/>
    <xf numFmtId="0" fontId="0" fillId="2" borderId="0" xfId="0" applyFont="1" applyFill="1"/>
    <xf numFmtId="4" fontId="0" fillId="2" borderId="0" xfId="0" applyNumberFormat="1" applyFont="1" applyFill="1"/>
    <xf numFmtId="0" fontId="0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center" vertical="center" wrapText="1"/>
    </xf>
    <xf numFmtId="0" fontId="0" fillId="2" borderId="1" xfId="0" applyFont="1" applyFill="1" applyBorder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4" fontId="0" fillId="2" borderId="0" xfId="0" applyNumberFormat="1" applyFont="1" applyFill="1" applyAlignment="1">
      <alignment horizontal="right"/>
    </xf>
    <xf numFmtId="0" fontId="3" fillId="2" borderId="0" xfId="0" applyFont="1" applyFill="1" applyAlignment="1"/>
    <xf numFmtId="17" fontId="0" fillId="2" borderId="0" xfId="0" quotePrefix="1" applyNumberFormat="1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3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4" fontId="0" fillId="2" borderId="0" xfId="0" applyNumberFormat="1" applyFont="1" applyFill="1" applyAlignment="1">
      <alignment horizontal="left"/>
    </xf>
    <xf numFmtId="0" fontId="3" fillId="4" borderId="1" xfId="0" applyFont="1" applyFill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0" fillId="2" borderId="0" xfId="0" applyFill="1" applyAlignment="1"/>
    <xf numFmtId="1" fontId="3" fillId="2" borderId="0" xfId="0" applyNumberFormat="1" applyFont="1" applyFill="1" applyAlignment="1">
      <alignment horizontal="left" vertical="center"/>
    </xf>
    <xf numFmtId="1" fontId="3" fillId="2" borderId="0" xfId="0" applyNumberFormat="1" applyFont="1" applyFill="1" applyAlignment="1">
      <alignment horizontal="left" vertical="center" wrapText="1"/>
    </xf>
    <xf numFmtId="1" fontId="0" fillId="2" borderId="0" xfId="0" applyNumberFormat="1" applyFont="1" applyFill="1" applyAlignment="1">
      <alignment horizontal="left"/>
    </xf>
    <xf numFmtId="1" fontId="0" fillId="2" borderId="0" xfId="0" quotePrefix="1" applyNumberFormat="1" applyFont="1" applyFill="1" applyAlignment="1">
      <alignment horizontal="left"/>
    </xf>
    <xf numFmtId="4" fontId="0" fillId="2" borderId="0" xfId="0" applyNumberFormat="1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3" fontId="3" fillId="4" borderId="1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" fontId="7" fillId="2" borderId="0" xfId="0" applyNumberFormat="1" applyFont="1" applyFill="1" applyAlignment="1">
      <alignment horizontal="right"/>
    </xf>
    <xf numFmtId="0" fontId="7" fillId="2" borderId="0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" fontId="6" fillId="2" borderId="0" xfId="0" applyNumberFormat="1" applyFont="1" applyFill="1" applyAlignment="1">
      <alignment horizontal="left"/>
    </xf>
    <xf numFmtId="0" fontId="6" fillId="2" borderId="0" xfId="0" applyFont="1" applyFill="1"/>
    <xf numFmtId="3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 wrapText="1"/>
    </xf>
    <xf numFmtId="3" fontId="6" fillId="2" borderId="0" xfId="0" applyNumberFormat="1" applyFont="1" applyFill="1"/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top"/>
    </xf>
    <xf numFmtId="3" fontId="6" fillId="2" borderId="1" xfId="0" applyNumberFormat="1" applyFont="1" applyFill="1" applyBorder="1" applyAlignment="1">
      <alignment horizontal="right" vertical="top"/>
    </xf>
    <xf numFmtId="0" fontId="6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center" vertical="top"/>
    </xf>
    <xf numFmtId="3" fontId="0" fillId="2" borderId="1" xfId="0" applyNumberFormat="1" applyFont="1" applyFill="1" applyBorder="1" applyAlignment="1">
      <alignment horizontal="right" vertical="top"/>
    </xf>
    <xf numFmtId="0" fontId="0" fillId="2" borderId="1" xfId="0" applyFont="1" applyFill="1" applyBorder="1" applyAlignment="1">
      <alignment horizontal="left" vertical="top"/>
    </xf>
    <xf numFmtId="3" fontId="6" fillId="2" borderId="0" xfId="0" applyNumberFormat="1" applyFont="1" applyFill="1" applyBorder="1"/>
    <xf numFmtId="3" fontId="6" fillId="2" borderId="0" xfId="0" applyNumberFormat="1" applyFont="1" applyFill="1" applyBorder="1" applyAlignment="1">
      <alignment horizontal="right"/>
    </xf>
    <xf numFmtId="0" fontId="6" fillId="5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center" vertical="top"/>
    </xf>
    <xf numFmtId="3" fontId="6" fillId="5" borderId="1" xfId="0" applyNumberFormat="1" applyFont="1" applyFill="1" applyBorder="1" applyAlignment="1">
      <alignment horizontal="righ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center" vertical="top"/>
    </xf>
    <xf numFmtId="3" fontId="0" fillId="5" borderId="1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1</xdr:row>
      <xdr:rowOff>0</xdr:rowOff>
    </xdr:from>
    <xdr:to>
      <xdr:col>8</xdr:col>
      <xdr:colOff>666750</xdr:colOff>
      <xdr:row>4</xdr:row>
      <xdr:rowOff>133646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8475" y="190500"/>
          <a:ext cx="1200150" cy="705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view="pageBreakPreview" zoomScale="60" zoomScaleNormal="100" workbookViewId="0">
      <selection activeCell="L22" sqref="L22"/>
    </sheetView>
  </sheetViews>
  <sheetFormatPr defaultRowHeight="15" x14ac:dyDescent="0.25"/>
  <cols>
    <col min="1" max="1" width="10.85546875" style="10" customWidth="1"/>
    <col min="2" max="2" width="22" style="18" customWidth="1"/>
    <col min="3" max="3" width="4.7109375" style="16" bestFit="1" customWidth="1"/>
    <col min="4" max="4" width="12.42578125" style="15" bestFit="1" customWidth="1"/>
    <col min="5" max="5" width="21.85546875" style="15" customWidth="1"/>
    <col min="6" max="6" width="4.7109375" style="20" bestFit="1" customWidth="1"/>
    <col min="7" max="7" width="11.42578125" style="38" bestFit="1" customWidth="1"/>
    <col min="8" max="8" width="13.140625" style="39" bestFit="1" customWidth="1"/>
    <col min="9" max="9" width="10.42578125" style="35" bestFit="1" customWidth="1"/>
    <col min="10" max="10" width="19.42578125" style="20" bestFit="1" customWidth="1"/>
    <col min="11" max="11" width="9" style="16" bestFit="1" customWidth="1"/>
    <col min="12" max="12" width="10.140625" style="39" bestFit="1" customWidth="1"/>
    <col min="13" max="16384" width="9.140625" style="10"/>
  </cols>
  <sheetData>
    <row r="1" spans="1:12" x14ac:dyDescent="0.25">
      <c r="A1" s="6" t="s">
        <v>31</v>
      </c>
    </row>
    <row r="2" spans="1:12" x14ac:dyDescent="0.25">
      <c r="A2" s="1" t="s">
        <v>32</v>
      </c>
    </row>
    <row r="3" spans="1:12" x14ac:dyDescent="0.25">
      <c r="A3" s="1" t="s">
        <v>33</v>
      </c>
    </row>
    <row r="4" spans="1:12" x14ac:dyDescent="0.25">
      <c r="A4" s="1" t="s">
        <v>34</v>
      </c>
    </row>
    <row r="5" spans="1:12" x14ac:dyDescent="0.25">
      <c r="A5" s="1" t="s">
        <v>35</v>
      </c>
      <c r="E5" s="10"/>
      <c r="F5" s="10"/>
      <c r="I5" s="2"/>
      <c r="J5" s="30"/>
    </row>
    <row r="6" spans="1:12" x14ac:dyDescent="0.25">
      <c r="A6" s="1"/>
      <c r="D6" s="37"/>
      <c r="E6" s="37"/>
      <c r="F6" s="37"/>
      <c r="G6" s="44" t="s">
        <v>59</v>
      </c>
      <c r="H6" s="44"/>
      <c r="I6" s="44"/>
      <c r="J6" s="30"/>
    </row>
    <row r="7" spans="1:12" x14ac:dyDescent="0.25">
      <c r="A7" s="1"/>
      <c r="D7" s="45" t="s">
        <v>60</v>
      </c>
      <c r="E7" s="45"/>
      <c r="F7" s="45"/>
      <c r="G7" s="45"/>
      <c r="H7" s="45"/>
      <c r="I7" s="45"/>
    </row>
    <row r="8" spans="1:12" ht="18.75" x14ac:dyDescent="0.3">
      <c r="A8" s="46" t="s">
        <v>40</v>
      </c>
      <c r="B8" s="46"/>
      <c r="C8" s="46"/>
      <c r="D8" s="46"/>
      <c r="E8" s="46"/>
      <c r="F8" s="46"/>
      <c r="G8" s="46"/>
      <c r="H8" s="46"/>
      <c r="I8" s="46"/>
    </row>
    <row r="9" spans="1:12" s="5" customFormat="1" ht="15.75" customHeight="1" x14ac:dyDescent="0.25">
      <c r="A9" s="42" t="s">
        <v>1</v>
      </c>
      <c r="B9" s="42"/>
      <c r="C9" s="42"/>
      <c r="D9" s="43" t="s">
        <v>16</v>
      </c>
      <c r="E9" s="43"/>
      <c r="F9" s="43"/>
      <c r="G9" s="43"/>
      <c r="H9" s="43"/>
      <c r="I9" s="43"/>
      <c r="J9" s="24"/>
      <c r="L9" s="52"/>
    </row>
    <row r="10" spans="1:12" s="13" customFormat="1" ht="75" x14ac:dyDescent="0.25">
      <c r="A10" s="21" t="s">
        <v>0</v>
      </c>
      <c r="B10" s="21" t="s">
        <v>39</v>
      </c>
      <c r="C10" s="21" t="s">
        <v>24</v>
      </c>
      <c r="D10" s="27" t="s">
        <v>0</v>
      </c>
      <c r="E10" s="27" t="s">
        <v>39</v>
      </c>
      <c r="F10" s="27" t="s">
        <v>24</v>
      </c>
      <c r="G10" s="40" t="s">
        <v>48</v>
      </c>
      <c r="H10" s="40" t="s">
        <v>49</v>
      </c>
      <c r="I10" s="27" t="s">
        <v>43</v>
      </c>
      <c r="J10" s="25"/>
      <c r="L10" s="53"/>
    </row>
    <row r="11" spans="1:12" s="51" customFormat="1" ht="45" x14ac:dyDescent="0.25">
      <c r="A11" s="58" t="s">
        <v>51</v>
      </c>
      <c r="B11" s="55" t="s">
        <v>52</v>
      </c>
      <c r="C11" s="56">
        <v>1</v>
      </c>
      <c r="D11" s="58" t="s">
        <v>58</v>
      </c>
      <c r="E11" s="55" t="s">
        <v>52</v>
      </c>
      <c r="F11" s="56">
        <v>1</v>
      </c>
      <c r="G11" s="57">
        <v>507166.8</v>
      </c>
      <c r="H11" s="57">
        <f>F11*G11</f>
        <v>507166.8</v>
      </c>
      <c r="I11" s="56" t="s">
        <v>50</v>
      </c>
      <c r="J11" s="50"/>
      <c r="L11" s="63"/>
    </row>
    <row r="12" spans="1:12" s="51" customFormat="1" x14ac:dyDescent="0.25">
      <c r="A12" s="65" t="s">
        <v>19</v>
      </c>
      <c r="B12" s="65" t="s">
        <v>38</v>
      </c>
      <c r="C12" s="66">
        <v>1</v>
      </c>
      <c r="D12" s="65" t="s">
        <v>42</v>
      </c>
      <c r="E12" s="65" t="s">
        <v>38</v>
      </c>
      <c r="F12" s="66">
        <v>1</v>
      </c>
      <c r="G12" s="67">
        <v>33945000</v>
      </c>
      <c r="H12" s="67">
        <f>F12*G12</f>
        <v>33945000</v>
      </c>
      <c r="I12" s="66">
        <v>30</v>
      </c>
      <c r="J12" s="50"/>
      <c r="L12" s="64"/>
    </row>
    <row r="13" spans="1:12" s="51" customFormat="1" ht="30" x14ac:dyDescent="0.25">
      <c r="A13" s="58" t="s">
        <v>53</v>
      </c>
      <c r="B13" s="55" t="s">
        <v>54</v>
      </c>
      <c r="C13" s="56">
        <v>1</v>
      </c>
      <c r="D13" s="58" t="s">
        <v>53</v>
      </c>
      <c r="E13" s="55" t="s">
        <v>54</v>
      </c>
      <c r="F13" s="56">
        <v>1</v>
      </c>
      <c r="G13" s="57">
        <v>6215274</v>
      </c>
      <c r="H13" s="57">
        <f t="shared" ref="H13:H15" si="0">F13*G13</f>
        <v>6215274</v>
      </c>
      <c r="I13" s="56" t="s">
        <v>50</v>
      </c>
      <c r="J13" s="50"/>
      <c r="L13" s="63"/>
    </row>
    <row r="14" spans="1:12" x14ac:dyDescent="0.25">
      <c r="A14" s="68" t="s">
        <v>55</v>
      </c>
      <c r="B14" s="69" t="s">
        <v>56</v>
      </c>
      <c r="C14" s="70">
        <v>1</v>
      </c>
      <c r="D14" s="68" t="s">
        <v>55</v>
      </c>
      <c r="E14" s="69" t="s">
        <v>56</v>
      </c>
      <c r="F14" s="66">
        <v>1</v>
      </c>
      <c r="G14" s="71">
        <v>2361804</v>
      </c>
      <c r="H14" s="67">
        <f t="shared" si="0"/>
        <v>2361804</v>
      </c>
      <c r="I14" s="70" t="s">
        <v>50</v>
      </c>
      <c r="J14" s="26"/>
      <c r="K14" s="51"/>
      <c r="L14" s="63"/>
    </row>
    <row r="15" spans="1:12" ht="30" x14ac:dyDescent="0.25">
      <c r="A15" s="62" t="s">
        <v>20</v>
      </c>
      <c r="B15" s="59" t="s">
        <v>57</v>
      </c>
      <c r="C15" s="60">
        <v>1</v>
      </c>
      <c r="D15" s="62" t="s">
        <v>20</v>
      </c>
      <c r="E15" s="59" t="s">
        <v>57</v>
      </c>
      <c r="F15" s="56">
        <v>1</v>
      </c>
      <c r="G15" s="61">
        <v>11982000</v>
      </c>
      <c r="H15" s="57">
        <f>F15*G15</f>
        <v>11982000</v>
      </c>
      <c r="I15" s="60" t="s">
        <v>50</v>
      </c>
      <c r="J15" s="26"/>
      <c r="K15" s="51"/>
      <c r="L15" s="54"/>
    </row>
    <row r="16" spans="1:12" x14ac:dyDescent="0.25">
      <c r="B16" s="10"/>
      <c r="C16" s="10"/>
      <c r="F16" s="10"/>
      <c r="G16" s="38" t="s">
        <v>3</v>
      </c>
      <c r="H16" s="39">
        <f>SUM(H11:H15)</f>
        <v>55011244.799999997</v>
      </c>
      <c r="I16" s="15"/>
    </row>
    <row r="17" spans="1:9" x14ac:dyDescent="0.25">
      <c r="B17" s="10"/>
      <c r="C17" s="10"/>
      <c r="F17" s="10"/>
      <c r="G17" s="38" t="s">
        <v>30</v>
      </c>
      <c r="H17" s="38">
        <f>0.1*H16</f>
        <v>5501124.4800000004</v>
      </c>
      <c r="I17" s="15"/>
    </row>
    <row r="18" spans="1:9" x14ac:dyDescent="0.25">
      <c r="B18" s="10"/>
      <c r="C18" s="10"/>
      <c r="F18" s="10"/>
      <c r="G18" s="41" t="s">
        <v>5</v>
      </c>
      <c r="H18" s="41">
        <f>H16+H17</f>
        <v>60512369.280000001</v>
      </c>
      <c r="I18" s="15"/>
    </row>
    <row r="19" spans="1:9" x14ac:dyDescent="0.25">
      <c r="A19" s="29" t="s">
        <v>36</v>
      </c>
      <c r="C19" s="10"/>
      <c r="F19" s="10"/>
      <c r="H19" s="38"/>
    </row>
    <row r="20" spans="1:9" x14ac:dyDescent="0.25">
      <c r="A20" s="1" t="s">
        <v>47</v>
      </c>
      <c r="C20" s="10"/>
      <c r="F20" s="10"/>
      <c r="H20" s="38"/>
    </row>
    <row r="21" spans="1:9" x14ac:dyDescent="0.25">
      <c r="A21" s="1" t="s">
        <v>41</v>
      </c>
      <c r="C21" s="10"/>
      <c r="F21" s="10"/>
      <c r="H21" s="38"/>
    </row>
    <row r="22" spans="1:9" x14ac:dyDescent="0.25">
      <c r="A22" s="1" t="s">
        <v>46</v>
      </c>
      <c r="C22" s="10"/>
      <c r="F22" s="10"/>
      <c r="H22" s="38"/>
    </row>
    <row r="23" spans="1:9" x14ac:dyDescent="0.25">
      <c r="A23" s="1" t="s">
        <v>37</v>
      </c>
      <c r="C23" s="10"/>
      <c r="F23" s="10"/>
      <c r="H23" s="38"/>
    </row>
    <row r="24" spans="1:9" x14ac:dyDescent="0.25">
      <c r="A24" s="1" t="s">
        <v>45</v>
      </c>
      <c r="C24" s="10"/>
      <c r="F24" s="10"/>
      <c r="H24" s="38"/>
    </row>
    <row r="25" spans="1:9" x14ac:dyDescent="0.25">
      <c r="A25" s="1" t="s">
        <v>44</v>
      </c>
      <c r="C25" s="10"/>
      <c r="F25" s="10"/>
      <c r="H25" s="38"/>
      <c r="I25" s="36"/>
    </row>
    <row r="26" spans="1:9" x14ac:dyDescent="0.25">
      <c r="C26" s="10"/>
      <c r="F26" s="10"/>
      <c r="H26" s="38"/>
    </row>
    <row r="27" spans="1:9" x14ac:dyDescent="0.25">
      <c r="C27" s="10"/>
      <c r="F27" s="10"/>
      <c r="H27" s="38"/>
    </row>
  </sheetData>
  <mergeCells count="5">
    <mergeCell ref="A9:C9"/>
    <mergeCell ref="D9:I9"/>
    <mergeCell ref="G6:I6"/>
    <mergeCell ref="D7:I7"/>
    <mergeCell ref="A8:I8"/>
  </mergeCells>
  <pageMargins left="0.7" right="0.7" top="0.75" bottom="0.75" header="0.3" footer="0.3"/>
  <pageSetup paperSize="9" scale="78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2"/>
  <sheetViews>
    <sheetView workbookViewId="0">
      <selection activeCell="E6" sqref="E6"/>
    </sheetView>
  </sheetViews>
  <sheetFormatPr defaultRowHeight="15" x14ac:dyDescent="0.25"/>
  <cols>
    <col min="1" max="1" width="9.140625" style="10"/>
    <col min="2" max="2" width="11.85546875" style="18" bestFit="1" customWidth="1"/>
    <col min="3" max="3" width="11" style="15" bestFit="1" customWidth="1"/>
    <col min="4" max="4" width="7" style="16" bestFit="1" customWidth="1"/>
    <col min="5" max="5" width="7" style="15" customWidth="1"/>
    <col min="6" max="6" width="12.42578125" style="10" bestFit="1" customWidth="1"/>
    <col min="7" max="7" width="10.28515625" style="15" bestFit="1" customWidth="1"/>
    <col min="8" max="8" width="11" style="15" bestFit="1" customWidth="1"/>
    <col min="9" max="9" width="7" style="20" bestFit="1" customWidth="1"/>
    <col min="10" max="10" width="6.5703125" style="15" customWidth="1"/>
    <col min="11" max="11" width="9.140625" style="11"/>
    <col min="12" max="12" width="13.140625" style="11" bestFit="1" customWidth="1"/>
    <col min="13" max="13" width="19.42578125" style="20" bestFit="1" customWidth="1"/>
    <col min="14" max="14" width="5.7109375" style="16" bestFit="1" customWidth="1"/>
    <col min="15" max="16384" width="9.140625" style="10"/>
  </cols>
  <sheetData>
    <row r="3" spans="2:14" s="5" customFormat="1" ht="15.75" customHeight="1" x14ac:dyDescent="0.25">
      <c r="B3" s="47" t="s">
        <v>1</v>
      </c>
      <c r="C3" s="48"/>
      <c r="D3" s="48"/>
      <c r="E3" s="49"/>
      <c r="F3" s="43" t="s">
        <v>16</v>
      </c>
      <c r="G3" s="43"/>
      <c r="H3" s="43"/>
      <c r="I3" s="43"/>
      <c r="J3" s="43"/>
      <c r="K3" s="43"/>
      <c r="L3" s="43"/>
      <c r="M3" s="22"/>
      <c r="N3" s="24"/>
    </row>
    <row r="4" spans="2:14" s="13" customFormat="1" ht="30" x14ac:dyDescent="0.25">
      <c r="B4" s="21" t="s">
        <v>0</v>
      </c>
      <c r="C4" s="21" t="s">
        <v>22</v>
      </c>
      <c r="D4" s="21" t="s">
        <v>23</v>
      </c>
      <c r="E4" s="21" t="s">
        <v>24</v>
      </c>
      <c r="F4" s="27" t="s">
        <v>0</v>
      </c>
      <c r="G4" s="27" t="s">
        <v>26</v>
      </c>
      <c r="H4" s="27" t="s">
        <v>22</v>
      </c>
      <c r="I4" s="27" t="s">
        <v>23</v>
      </c>
      <c r="J4" s="27" t="s">
        <v>24</v>
      </c>
      <c r="K4" s="28" t="s">
        <v>27</v>
      </c>
      <c r="L4" s="28" t="s">
        <v>28</v>
      </c>
      <c r="M4" s="23"/>
      <c r="N4" s="25"/>
    </row>
    <row r="5" spans="2:14" x14ac:dyDescent="0.25">
      <c r="B5" s="14" t="s">
        <v>18</v>
      </c>
      <c r="C5" s="7">
        <v>225</v>
      </c>
      <c r="D5" s="8">
        <v>250</v>
      </c>
      <c r="E5" s="7">
        <v>1</v>
      </c>
      <c r="F5" s="14" t="s">
        <v>25</v>
      </c>
      <c r="G5" s="7">
        <v>3.1</v>
      </c>
      <c r="H5" s="7">
        <v>230</v>
      </c>
      <c r="I5" s="8">
        <v>250</v>
      </c>
      <c r="J5" s="7">
        <v>1</v>
      </c>
      <c r="K5" s="9">
        <v>320</v>
      </c>
      <c r="L5" s="9">
        <f>J5*K5</f>
        <v>320</v>
      </c>
      <c r="N5" s="26"/>
    </row>
    <row r="6" spans="2:14" x14ac:dyDescent="0.25">
      <c r="B6" s="14" t="s">
        <v>19</v>
      </c>
      <c r="C6" s="7">
        <v>152</v>
      </c>
      <c r="D6" s="8">
        <v>155</v>
      </c>
      <c r="E6" s="7">
        <v>1</v>
      </c>
      <c r="F6" s="14"/>
      <c r="G6" s="7"/>
      <c r="H6" s="7"/>
      <c r="I6" s="8"/>
      <c r="J6" s="7"/>
      <c r="K6" s="9"/>
      <c r="L6" s="9"/>
      <c r="N6" s="26"/>
    </row>
    <row r="7" spans="2:14" x14ac:dyDescent="0.25">
      <c r="B7" s="8" t="s">
        <v>20</v>
      </c>
      <c r="C7" s="7" t="s">
        <v>21</v>
      </c>
      <c r="D7" s="12" t="s">
        <v>2</v>
      </c>
      <c r="E7" s="7">
        <v>1</v>
      </c>
      <c r="F7" s="8"/>
      <c r="G7" s="7"/>
      <c r="H7" s="7"/>
      <c r="I7" s="12"/>
      <c r="J7" s="7"/>
      <c r="K7" s="9"/>
      <c r="L7" s="9"/>
      <c r="N7" s="26"/>
    </row>
    <row r="8" spans="2:14" x14ac:dyDescent="0.25">
      <c r="B8" s="10"/>
      <c r="D8" s="10"/>
      <c r="I8" s="10"/>
      <c r="J8" s="10"/>
      <c r="K8" s="20" t="s">
        <v>5</v>
      </c>
      <c r="L8" s="11">
        <f>SUM(L5:L7)</f>
        <v>320</v>
      </c>
      <c r="M8" s="20" t="s">
        <v>29</v>
      </c>
      <c r="N8" s="16">
        <v>5</v>
      </c>
    </row>
    <row r="9" spans="2:14" x14ac:dyDescent="0.25">
      <c r="B9" s="10"/>
      <c r="D9" s="10"/>
      <c r="I9" s="10"/>
      <c r="J9" s="10"/>
      <c r="K9" s="20" t="s">
        <v>8</v>
      </c>
      <c r="L9" s="17">
        <v>200</v>
      </c>
      <c r="M9" s="20" t="s">
        <v>15</v>
      </c>
      <c r="N9" s="16">
        <v>5</v>
      </c>
    </row>
    <row r="10" spans="2:14" x14ac:dyDescent="0.25">
      <c r="B10" s="10"/>
      <c r="D10" s="10"/>
      <c r="I10" s="10"/>
      <c r="J10" s="10"/>
      <c r="K10" s="20" t="s">
        <v>9</v>
      </c>
      <c r="L10" s="17" t="s">
        <v>2</v>
      </c>
    </row>
    <row r="11" spans="2:14" x14ac:dyDescent="0.25">
      <c r="B11" s="10"/>
      <c r="D11" s="10"/>
      <c r="H11" s="10"/>
      <c r="I11" s="10"/>
      <c r="J11" s="10"/>
      <c r="K11" s="20" t="s">
        <v>10</v>
      </c>
      <c r="L11" s="17">
        <v>45</v>
      </c>
    </row>
    <row r="12" spans="2:14" x14ac:dyDescent="0.25">
      <c r="B12" s="10"/>
      <c r="D12" s="10"/>
      <c r="H12" s="10"/>
      <c r="I12" s="10"/>
      <c r="J12" s="10"/>
      <c r="K12" s="20" t="s">
        <v>11</v>
      </c>
      <c r="L12" s="17">
        <v>43</v>
      </c>
    </row>
    <row r="13" spans="2:14" x14ac:dyDescent="0.25">
      <c r="D13" s="10"/>
      <c r="H13" s="10"/>
      <c r="I13" s="10"/>
      <c r="J13" s="10"/>
      <c r="K13" s="20" t="s">
        <v>12</v>
      </c>
      <c r="L13" s="17">
        <f>0*SUM(L8:L10)</f>
        <v>0</v>
      </c>
    </row>
    <row r="14" spans="2:14" x14ac:dyDescent="0.25">
      <c r="D14" s="10"/>
      <c r="H14" s="10"/>
      <c r="I14" s="10"/>
      <c r="J14" s="10"/>
      <c r="K14" s="20" t="s">
        <v>14</v>
      </c>
      <c r="L14" s="17">
        <v>22</v>
      </c>
    </row>
    <row r="15" spans="2:14" x14ac:dyDescent="0.25">
      <c r="D15" s="10"/>
      <c r="H15" s="10"/>
      <c r="I15" s="10"/>
      <c r="J15" s="10"/>
      <c r="K15" s="20" t="s">
        <v>13</v>
      </c>
      <c r="L15" s="17" t="s">
        <v>2</v>
      </c>
    </row>
    <row r="16" spans="2:14" x14ac:dyDescent="0.25">
      <c r="D16" s="10"/>
      <c r="H16" s="10"/>
      <c r="I16" s="10"/>
      <c r="J16" s="10"/>
      <c r="K16" s="20"/>
      <c r="L16" s="17"/>
    </row>
    <row r="17" spans="5:14" s="10" customFormat="1" x14ac:dyDescent="0.25">
      <c r="E17" s="15"/>
      <c r="G17" s="15"/>
      <c r="K17" s="20" t="s">
        <v>3</v>
      </c>
      <c r="L17" s="17">
        <f>SUM(L8:L15)</f>
        <v>630</v>
      </c>
      <c r="M17" s="20"/>
      <c r="N17" s="16"/>
    </row>
    <row r="18" spans="5:14" s="10" customFormat="1" x14ac:dyDescent="0.25">
      <c r="E18" s="15"/>
      <c r="G18" s="15"/>
      <c r="K18" s="20" t="s">
        <v>4</v>
      </c>
      <c r="L18" s="17">
        <v>0.4</v>
      </c>
      <c r="M18" s="20"/>
      <c r="N18" s="16"/>
    </row>
    <row r="19" spans="5:14" s="10" customFormat="1" x14ac:dyDescent="0.25">
      <c r="E19" s="15"/>
      <c r="G19" s="15"/>
      <c r="K19" s="20" t="s">
        <v>5</v>
      </c>
      <c r="L19" s="4">
        <f>L17*(1+L18)</f>
        <v>882</v>
      </c>
      <c r="M19" s="20" t="s">
        <v>7</v>
      </c>
      <c r="N19" s="19" t="s">
        <v>17</v>
      </c>
    </row>
    <row r="20" spans="5:14" s="10" customFormat="1" x14ac:dyDescent="0.25">
      <c r="E20" s="15"/>
      <c r="G20" s="15"/>
      <c r="K20" s="20" t="s">
        <v>6</v>
      </c>
      <c r="L20" s="3">
        <f>L19-L17</f>
        <v>252</v>
      </c>
      <c r="M20" s="20"/>
      <c r="N20" s="16"/>
    </row>
    <row r="21" spans="5:14" s="10" customFormat="1" x14ac:dyDescent="0.25">
      <c r="E21" s="15"/>
      <c r="G21" s="15"/>
      <c r="K21" s="20"/>
      <c r="L21" s="11"/>
      <c r="M21" s="20"/>
      <c r="N21" s="16"/>
    </row>
    <row r="22" spans="5:14" s="10" customFormat="1" x14ac:dyDescent="0.25">
      <c r="E22" s="15"/>
      <c r="G22" s="15"/>
      <c r="K22" s="20"/>
      <c r="L22" s="11">
        <f>L19-L8</f>
        <v>562</v>
      </c>
      <c r="M22" s="20"/>
      <c r="N22" s="16"/>
    </row>
  </sheetData>
  <mergeCells count="2">
    <mergeCell ref="B3:E3"/>
    <mergeCell ref="F3:L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2"/>
  <sheetViews>
    <sheetView workbookViewId="0">
      <selection activeCell="E22" sqref="E22"/>
    </sheetView>
  </sheetViews>
  <sheetFormatPr defaultRowHeight="15" x14ac:dyDescent="0.25"/>
  <cols>
    <col min="1" max="1" width="9.140625" style="10"/>
    <col min="2" max="2" width="11.85546875" style="18" bestFit="1" customWidth="1"/>
    <col min="3" max="3" width="11" style="15" bestFit="1" customWidth="1"/>
    <col min="4" max="4" width="7" style="16" bestFit="1" customWidth="1"/>
    <col min="5" max="5" width="7" style="15" customWidth="1"/>
    <col min="6" max="6" width="12.42578125" style="10" bestFit="1" customWidth="1"/>
    <col min="7" max="7" width="10.28515625" style="15" bestFit="1" customWidth="1"/>
    <col min="8" max="8" width="11" style="15" bestFit="1" customWidth="1"/>
    <col min="9" max="9" width="7" style="20" bestFit="1" customWidth="1"/>
    <col min="10" max="10" width="6.5703125" style="15" customWidth="1"/>
    <col min="11" max="11" width="9.140625" style="11"/>
    <col min="12" max="12" width="13.140625" style="11" bestFit="1" customWidth="1"/>
    <col min="13" max="13" width="19.42578125" style="20" bestFit="1" customWidth="1"/>
    <col min="14" max="14" width="6.5703125" style="33" bestFit="1" customWidth="1"/>
    <col min="15" max="16384" width="9.140625" style="10"/>
  </cols>
  <sheetData>
    <row r="3" spans="2:14" s="5" customFormat="1" ht="15.75" customHeight="1" x14ac:dyDescent="0.25">
      <c r="B3" s="47" t="s">
        <v>1</v>
      </c>
      <c r="C3" s="48"/>
      <c r="D3" s="48"/>
      <c r="E3" s="49"/>
      <c r="F3" s="43" t="s">
        <v>16</v>
      </c>
      <c r="G3" s="43"/>
      <c r="H3" s="43"/>
      <c r="I3" s="43"/>
      <c r="J3" s="43"/>
      <c r="K3" s="43"/>
      <c r="L3" s="43"/>
      <c r="M3" s="22"/>
      <c r="N3" s="31"/>
    </row>
    <row r="4" spans="2:14" s="13" customFormat="1" ht="30" x14ac:dyDescent="0.25">
      <c r="B4" s="21" t="s">
        <v>0</v>
      </c>
      <c r="C4" s="21" t="s">
        <v>22</v>
      </c>
      <c r="D4" s="21" t="s">
        <v>23</v>
      </c>
      <c r="E4" s="21" t="s">
        <v>24</v>
      </c>
      <c r="F4" s="27" t="s">
        <v>0</v>
      </c>
      <c r="G4" s="27" t="s">
        <v>26</v>
      </c>
      <c r="H4" s="27" t="s">
        <v>22</v>
      </c>
      <c r="I4" s="27" t="s">
        <v>23</v>
      </c>
      <c r="J4" s="27" t="s">
        <v>24</v>
      </c>
      <c r="K4" s="28" t="s">
        <v>27</v>
      </c>
      <c r="L4" s="28" t="s">
        <v>28</v>
      </c>
      <c r="M4" s="23"/>
      <c r="N4" s="32"/>
    </row>
    <row r="5" spans="2:14" x14ac:dyDescent="0.25">
      <c r="B5" s="14" t="s">
        <v>18</v>
      </c>
      <c r="C5" s="7">
        <v>225</v>
      </c>
      <c r="D5" s="8">
        <v>230</v>
      </c>
      <c r="E5" s="7">
        <v>2</v>
      </c>
      <c r="F5" s="14"/>
      <c r="G5" s="7"/>
      <c r="H5" s="7"/>
      <c r="I5" s="8"/>
      <c r="J5" s="7"/>
      <c r="K5" s="9"/>
      <c r="L5" s="9"/>
    </row>
    <row r="6" spans="2:14" x14ac:dyDescent="0.25">
      <c r="B6" s="14" t="s">
        <v>19</v>
      </c>
      <c r="C6" s="7">
        <v>152</v>
      </c>
      <c r="D6" s="8">
        <v>155</v>
      </c>
      <c r="E6" s="7">
        <v>1</v>
      </c>
      <c r="F6" s="14" t="s">
        <v>42</v>
      </c>
      <c r="G6" s="7">
        <v>3.1</v>
      </c>
      <c r="H6" s="7">
        <v>152</v>
      </c>
      <c r="I6" s="8">
        <v>155</v>
      </c>
      <c r="J6" s="7">
        <v>1</v>
      </c>
      <c r="K6" s="9">
        <v>850</v>
      </c>
      <c r="L6" s="9">
        <f t="shared" ref="L6" si="0">J6*K6</f>
        <v>850</v>
      </c>
    </row>
    <row r="7" spans="2:14" x14ac:dyDescent="0.25">
      <c r="B7" s="8" t="s">
        <v>20</v>
      </c>
      <c r="C7" s="7" t="s">
        <v>21</v>
      </c>
      <c r="D7" s="12" t="s">
        <v>2</v>
      </c>
      <c r="E7" s="7">
        <v>1</v>
      </c>
      <c r="F7" s="8"/>
      <c r="G7" s="7"/>
      <c r="H7" s="7"/>
      <c r="I7" s="12"/>
      <c r="J7" s="7"/>
      <c r="K7" s="9"/>
      <c r="L7" s="9"/>
    </row>
    <row r="8" spans="2:14" x14ac:dyDescent="0.25">
      <c r="B8" s="10"/>
      <c r="D8" s="10"/>
      <c r="I8" s="10"/>
      <c r="J8" s="10"/>
      <c r="K8" s="20" t="s">
        <v>5</v>
      </c>
      <c r="L8" s="11">
        <f>SUM(L5:L7)</f>
        <v>850</v>
      </c>
      <c r="M8" s="20" t="s">
        <v>29</v>
      </c>
      <c r="N8" s="33">
        <v>10</v>
      </c>
    </row>
    <row r="9" spans="2:14" x14ac:dyDescent="0.25">
      <c r="B9" s="10"/>
      <c r="D9" s="10"/>
      <c r="I9" s="10"/>
      <c r="J9" s="10"/>
      <c r="K9" s="20" t="s">
        <v>8</v>
      </c>
      <c r="L9" s="17">
        <v>250</v>
      </c>
      <c r="M9" s="20" t="s">
        <v>15</v>
      </c>
      <c r="N9" s="33">
        <v>20</v>
      </c>
    </row>
    <row r="10" spans="2:14" x14ac:dyDescent="0.25">
      <c r="B10" s="10"/>
      <c r="D10" s="10"/>
      <c r="I10" s="10"/>
      <c r="J10" s="10"/>
      <c r="K10" s="20" t="s">
        <v>9</v>
      </c>
      <c r="L10" s="17" t="s">
        <v>2</v>
      </c>
    </row>
    <row r="11" spans="2:14" x14ac:dyDescent="0.25">
      <c r="B11" s="10"/>
      <c r="D11" s="10"/>
      <c r="H11" s="10"/>
      <c r="I11" s="10"/>
      <c r="J11" s="10"/>
      <c r="K11" s="20" t="s">
        <v>10</v>
      </c>
      <c r="L11" s="17">
        <v>45</v>
      </c>
    </row>
    <row r="12" spans="2:14" x14ac:dyDescent="0.25">
      <c r="B12" s="10"/>
      <c r="D12" s="10"/>
      <c r="H12" s="10"/>
      <c r="I12" s="10"/>
      <c r="J12" s="10"/>
      <c r="K12" s="20" t="s">
        <v>11</v>
      </c>
      <c r="L12" s="17">
        <v>50</v>
      </c>
    </row>
    <row r="13" spans="2:14" x14ac:dyDescent="0.25">
      <c r="D13" s="10"/>
      <c r="H13" s="10"/>
      <c r="I13" s="10"/>
      <c r="J13" s="10"/>
      <c r="K13" s="20" t="s">
        <v>12</v>
      </c>
      <c r="L13" s="17">
        <f>0*SUM(L8:L10)</f>
        <v>0</v>
      </c>
    </row>
    <row r="14" spans="2:14" x14ac:dyDescent="0.25">
      <c r="D14" s="10"/>
      <c r="H14" s="10"/>
      <c r="I14" s="10"/>
      <c r="J14" s="10"/>
      <c r="K14" s="20" t="s">
        <v>14</v>
      </c>
      <c r="L14" s="17">
        <v>20</v>
      </c>
    </row>
    <row r="15" spans="2:14" x14ac:dyDescent="0.25">
      <c r="D15" s="10"/>
      <c r="H15" s="10"/>
      <c r="I15" s="10"/>
      <c r="J15" s="10"/>
      <c r="K15" s="20" t="s">
        <v>13</v>
      </c>
      <c r="L15" s="17" t="s">
        <v>2</v>
      </c>
    </row>
    <row r="16" spans="2:14" x14ac:dyDescent="0.25">
      <c r="D16" s="10"/>
      <c r="H16" s="10"/>
      <c r="I16" s="10"/>
      <c r="J16" s="10"/>
      <c r="K16" s="20"/>
      <c r="L16" s="17"/>
    </row>
    <row r="17" spans="5:14" s="10" customFormat="1" x14ac:dyDescent="0.25">
      <c r="E17" s="15"/>
      <c r="G17" s="15"/>
      <c r="K17" s="20" t="s">
        <v>3</v>
      </c>
      <c r="L17" s="17">
        <f>SUM(L8:L15)</f>
        <v>1215</v>
      </c>
      <c r="M17" s="20"/>
      <c r="N17" s="33"/>
    </row>
    <row r="18" spans="5:14" s="10" customFormat="1" x14ac:dyDescent="0.25">
      <c r="E18" s="15"/>
      <c r="G18" s="15"/>
      <c r="K18" s="20" t="s">
        <v>4</v>
      </c>
      <c r="L18" s="17">
        <v>0.2</v>
      </c>
      <c r="M18" s="20"/>
      <c r="N18" s="33"/>
    </row>
    <row r="19" spans="5:14" s="10" customFormat="1" x14ac:dyDescent="0.25">
      <c r="E19" s="15"/>
      <c r="G19" s="15"/>
      <c r="K19" s="20" t="s">
        <v>5</v>
      </c>
      <c r="L19" s="4">
        <f>L17*(1+L18)</f>
        <v>1458</v>
      </c>
      <c r="M19" s="20" t="s">
        <v>7</v>
      </c>
      <c r="N19" s="34">
        <f>SUM(N8:N9)</f>
        <v>30</v>
      </c>
    </row>
    <row r="20" spans="5:14" s="10" customFormat="1" x14ac:dyDescent="0.25">
      <c r="E20" s="15"/>
      <c r="G20" s="15"/>
      <c r="K20" s="20" t="s">
        <v>6</v>
      </c>
      <c r="L20" s="3">
        <f>L19-L17</f>
        <v>243</v>
      </c>
      <c r="M20" s="20"/>
      <c r="N20" s="33"/>
    </row>
    <row r="21" spans="5:14" s="10" customFormat="1" x14ac:dyDescent="0.25">
      <c r="E21" s="15"/>
      <c r="G21" s="15"/>
      <c r="K21" s="20"/>
      <c r="L21" s="11"/>
      <c r="M21" s="20"/>
      <c r="N21" s="33"/>
    </row>
    <row r="22" spans="5:14" s="10" customFormat="1" x14ac:dyDescent="0.25">
      <c r="E22" s="15"/>
      <c r="G22" s="15"/>
      <c r="K22" s="20"/>
      <c r="L22" s="11">
        <f>L19-L8</f>
        <v>608</v>
      </c>
      <c r="M22" s="20"/>
      <c r="N22" s="33"/>
    </row>
  </sheetData>
  <mergeCells count="2">
    <mergeCell ref="B3:E3"/>
    <mergeCell ref="F3:L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Full Quotation</vt:lpstr>
      <vt:lpstr>18CrNiMo7-6</vt:lpstr>
      <vt:lpstr>Alloy JM 3</vt:lpstr>
      <vt:lpstr>'Full Quotation'!Print_Area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2019-05-03T07:48:22Z</dcterms:modified>
</cp:coreProperties>
</file>