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1. SUPER Materials\1. Quotation\6. PTSC Quang Ngai\6. Thép Tấm, Thép Hình\"/>
    </mc:Choice>
  </mc:AlternateContent>
  <bookViews>
    <workbookView xWindow="0" yWindow="0" windowWidth="20490" windowHeight="7455"/>
  </bookViews>
  <sheets>
    <sheet name="Table 1" sheetId="1" r:id="rId1"/>
  </sheets>
  <calcPr calcId="152511"/>
</workbook>
</file>

<file path=xl/calcChain.xml><?xml version="1.0" encoding="utf-8"?>
<calcChain xmlns="http://schemas.openxmlformats.org/spreadsheetml/2006/main">
  <c r="H47" i="1" l="1"/>
  <c r="F20" i="1" l="1"/>
  <c r="F45" i="1" l="1"/>
  <c r="F44" i="1"/>
  <c r="I43" i="1"/>
  <c r="I44" i="1" l="1"/>
  <c r="I45" i="1"/>
  <c r="F43" i="1"/>
  <c r="I42" i="1" l="1"/>
  <c r="I35" i="1"/>
  <c r="I36" i="1"/>
  <c r="I37" i="1"/>
  <c r="I38" i="1"/>
  <c r="I40" i="1"/>
  <c r="I23" i="1"/>
  <c r="I24" i="1"/>
  <c r="I25" i="1"/>
  <c r="I27" i="1"/>
  <c r="I28" i="1"/>
  <c r="I29" i="1"/>
  <c r="I31" i="1"/>
  <c r="I32" i="1"/>
  <c r="I33" i="1"/>
  <c r="I34" i="1"/>
  <c r="I14" i="1"/>
  <c r="I15" i="1"/>
  <c r="I16" i="1"/>
  <c r="I17" i="1"/>
  <c r="I18" i="1"/>
  <c r="I19" i="1"/>
  <c r="I20" i="1"/>
  <c r="I21" i="1"/>
  <c r="I13" i="1"/>
  <c r="I47" i="1" l="1"/>
  <c r="H49" i="1"/>
  <c r="H51" i="1" l="1"/>
  <c r="H52" i="1" s="1"/>
  <c r="H54" i="1" l="1"/>
  <c r="J43" i="1" l="1"/>
  <c r="K43" i="1" s="1"/>
  <c r="L43" i="1" s="1"/>
  <c r="J13" i="1"/>
  <c r="K13" i="1" s="1"/>
  <c r="J40" i="1"/>
  <c r="K40" i="1" s="1"/>
  <c r="L40" i="1" s="1"/>
  <c r="J36" i="1"/>
  <c r="K36" i="1" s="1"/>
  <c r="L36" i="1" s="1"/>
  <c r="J34" i="1"/>
  <c r="K34" i="1" s="1"/>
  <c r="L34" i="1" s="1"/>
  <c r="J33" i="1"/>
  <c r="K33" i="1" s="1"/>
  <c r="L33" i="1" s="1"/>
  <c r="J28" i="1"/>
  <c r="K28" i="1" s="1"/>
  <c r="L28" i="1" s="1"/>
  <c r="J19" i="1"/>
  <c r="K19" i="1" s="1"/>
  <c r="L19" i="1" s="1"/>
  <c r="J23" i="1"/>
  <c r="K23" i="1" s="1"/>
  <c r="L23" i="1" s="1"/>
  <c r="J29" i="1"/>
  <c r="K29" i="1" s="1"/>
  <c r="L29" i="1" s="1"/>
  <c r="J37" i="1"/>
  <c r="K37" i="1" s="1"/>
  <c r="L37" i="1" s="1"/>
  <c r="J21" i="1"/>
  <c r="K21" i="1" s="1"/>
  <c r="L21" i="1" s="1"/>
  <c r="J32" i="1"/>
  <c r="K32" i="1" s="1"/>
  <c r="L32" i="1" s="1"/>
  <c r="J31" i="1"/>
  <c r="K31" i="1" s="1"/>
  <c r="L31" i="1" s="1"/>
  <c r="J35" i="1"/>
  <c r="K35" i="1" s="1"/>
  <c r="L35" i="1" s="1"/>
  <c r="J15" i="1"/>
  <c r="K15" i="1" s="1"/>
  <c r="L15" i="1" s="1"/>
  <c r="J14" i="1"/>
  <c r="K14" i="1" s="1"/>
  <c r="L14" i="1" s="1"/>
  <c r="J27" i="1"/>
  <c r="K27" i="1" s="1"/>
  <c r="L27" i="1" s="1"/>
  <c r="J25" i="1"/>
  <c r="K25" i="1" s="1"/>
  <c r="L25" i="1" s="1"/>
  <c r="J44" i="1"/>
  <c r="K44" i="1" s="1"/>
  <c r="L44" i="1" s="1"/>
  <c r="J18" i="1"/>
  <c r="K18" i="1" s="1"/>
  <c r="L18" i="1" s="1"/>
  <c r="J20" i="1"/>
  <c r="K20" i="1" s="1"/>
  <c r="L20" i="1" s="1"/>
  <c r="J42" i="1"/>
  <c r="K42" i="1" s="1"/>
  <c r="L42" i="1" s="1"/>
  <c r="J24" i="1"/>
  <c r="K24" i="1" s="1"/>
  <c r="L24" i="1" s="1"/>
  <c r="J38" i="1"/>
  <c r="K38" i="1" s="1"/>
  <c r="L38" i="1" s="1"/>
  <c r="J17" i="1"/>
  <c r="K17" i="1" s="1"/>
  <c r="L17" i="1" s="1"/>
  <c r="J45" i="1"/>
  <c r="K45" i="1" s="1"/>
  <c r="L45" i="1" s="1"/>
  <c r="J16" i="1"/>
  <c r="K16" i="1" s="1"/>
  <c r="L16" i="1" s="1"/>
  <c r="K47" i="1" l="1"/>
  <c r="L13" i="1"/>
</calcChain>
</file>

<file path=xl/sharedStrings.xml><?xml version="1.0" encoding="utf-8"?>
<sst xmlns="http://schemas.openxmlformats.org/spreadsheetml/2006/main" count="110" uniqueCount="80">
  <si>
    <r>
      <rPr>
        <b/>
        <sz val="13"/>
        <color rgb="FF6F2F9F"/>
        <rFont val="Tahoma"/>
        <family val="2"/>
      </rPr>
      <t>CÔNG TY CỔ PHẦN SẢN XUẤT XUẤT NHẬP KHẨU</t>
    </r>
  </si>
  <si>
    <r>
      <rPr>
        <b/>
        <sz val="15"/>
        <color rgb="FF800080"/>
        <rFont val="Tahoma"/>
        <family val="2"/>
      </rPr>
      <t>THƯƠNG MẠI KIM SƠN</t>
    </r>
  </si>
  <si>
    <r>
      <rPr>
        <b/>
        <sz val="11.5"/>
        <rFont val="Arial"/>
        <family val="2"/>
      </rPr>
      <t>ĐC: tổ 9 ,kp. Tân mỹ , p .thái hòa , tx. Tân uyên , T. bình dương</t>
    </r>
  </si>
  <si>
    <r>
      <rPr>
        <b/>
        <sz val="11.5"/>
        <rFont val="Times New Roman"/>
        <family val="1"/>
      </rPr>
      <t>STK: 6531 00 00 119 482 - NH : BIDV - CN - thủ dầu một - BD</t>
    </r>
  </si>
  <si>
    <r>
      <rPr>
        <b/>
        <sz val="11.5"/>
        <rFont val="Times New Roman"/>
        <family val="1"/>
      </rPr>
      <t>MST : 370 2554 205</t>
    </r>
  </si>
  <si>
    <r>
      <rPr>
        <b/>
        <sz val="11.5"/>
        <rFont val="Times New Roman"/>
        <family val="1"/>
      </rPr>
      <t>ĐT: 0274 3686 581   Fax :  0274 3686 582 -  Mr : SƠN - 0909 322 185</t>
    </r>
  </si>
  <si>
    <r>
      <rPr>
        <b/>
        <sz val="9.5"/>
        <rFont val="Times New Roman"/>
        <family val="1"/>
      </rPr>
      <t xml:space="preserve">Website :   </t>
    </r>
    <r>
      <rPr>
        <b/>
        <sz val="10.5"/>
        <rFont val="Times New Roman"/>
        <family val="1"/>
      </rPr>
      <t>www.thepkimson.com - Email : kimsonsteel2017@gmail.com</t>
    </r>
  </si>
  <si>
    <r>
      <rPr>
        <b/>
        <sz val="26.5"/>
        <color rgb="FF6F2F9F"/>
        <rFont val="Times New Roman"/>
        <family val="1"/>
      </rPr>
      <t>BẢNG BÁO GIÁ THÉP</t>
    </r>
  </si>
  <si>
    <r>
      <rPr>
        <b/>
        <sz val="11.5"/>
        <rFont val="Times New Roman"/>
        <family val="1"/>
      </rPr>
      <t>Liên Hệ :    Mr  :    ĐT : -  Fax :</t>
    </r>
  </si>
  <si>
    <r>
      <rPr>
        <b/>
        <sz val="13"/>
        <rFont val="Times New Roman"/>
        <family val="1"/>
      </rPr>
      <t xml:space="preserve">BÌNH DƯƠNG  : ngày 14 / 08 / 2019 - </t>
    </r>
    <r>
      <rPr>
        <b/>
        <sz val="11.5"/>
        <rFont val="Times New Roman"/>
        <family val="1"/>
      </rPr>
      <t>( số :  001 )</t>
    </r>
  </si>
  <si>
    <r>
      <rPr>
        <b/>
        <sz val="9.5"/>
        <rFont val="Times New Roman"/>
        <family val="1"/>
      </rPr>
      <t>TT</t>
    </r>
  </si>
  <si>
    <r>
      <rPr>
        <b/>
        <sz val="9.5"/>
        <rFont val="Times New Roman"/>
        <family val="1"/>
      </rPr>
      <t>Mô tả - Quy cách hàng hóa</t>
    </r>
  </si>
  <si>
    <r>
      <rPr>
        <b/>
        <sz val="9.5"/>
        <rFont val="Times New Roman"/>
        <family val="1"/>
      </rPr>
      <t>ĐVT</t>
    </r>
  </si>
  <si>
    <r>
      <rPr>
        <b/>
        <sz val="9.5"/>
        <rFont val="Times New Roman"/>
        <family val="1"/>
      </rPr>
      <t>Số lượng</t>
    </r>
  </si>
  <si>
    <r>
      <rPr>
        <b/>
        <sz val="10.5"/>
        <rFont val="Times New Roman"/>
        <family val="1"/>
      </rPr>
      <t>Đơn giá</t>
    </r>
  </si>
  <si>
    <r>
      <rPr>
        <b/>
        <sz val="9.5"/>
        <rFont val="Times New Roman"/>
        <family val="1"/>
      </rPr>
      <t>Thành tiền</t>
    </r>
  </si>
  <si>
    <r>
      <rPr>
        <b/>
        <sz val="9.5"/>
        <rFont val="Times New Roman"/>
        <family val="1"/>
      </rPr>
      <t>I</t>
    </r>
  </si>
  <si>
    <r>
      <rPr>
        <b/>
        <sz val="10.5"/>
        <rFont val="Times New Roman"/>
        <family val="1"/>
      </rPr>
      <t>Thép hình V  S355JR ( TQ )</t>
    </r>
  </si>
  <si>
    <r>
      <rPr>
        <sz val="10.5"/>
        <rFont val="Arial"/>
        <family val="2"/>
      </rPr>
      <t>100*100*10*6000 mm</t>
    </r>
  </si>
  <si>
    <r>
      <rPr>
        <sz val="10.5"/>
        <rFont val="Times New Roman"/>
        <family val="1"/>
      </rPr>
      <t>cây</t>
    </r>
  </si>
  <si>
    <r>
      <rPr>
        <sz val="10.5"/>
        <rFont val="Arial"/>
        <family val="2"/>
      </rPr>
      <t>50*50*5*6000 mm</t>
    </r>
  </si>
  <si>
    <r>
      <rPr>
        <sz val="10.5"/>
        <rFont val="Arial"/>
        <family val="2"/>
      </rPr>
      <t>4*40*4*6000 mm</t>
    </r>
  </si>
  <si>
    <r>
      <rPr>
        <sz val="10.5"/>
        <rFont val="Arial"/>
        <family val="2"/>
      </rPr>
      <t>25*25*3*6000 mm</t>
    </r>
  </si>
  <si>
    <r>
      <rPr>
        <sz val="10.5"/>
        <rFont val="Arial"/>
        <family val="2"/>
      </rPr>
      <t>100*100*8*6000 mm</t>
    </r>
  </si>
  <si>
    <r>
      <rPr>
        <sz val="10.5"/>
        <rFont val="Arial"/>
        <family val="2"/>
      </rPr>
      <t>75*75*6*6000 mm</t>
    </r>
  </si>
  <si>
    <r>
      <rPr>
        <sz val="10.5"/>
        <rFont val="Arial"/>
        <family val="2"/>
      </rPr>
      <t>100*75*6*1000 mm ( chấn )</t>
    </r>
  </si>
  <si>
    <r>
      <rPr>
        <sz val="10.5"/>
        <rFont val="Arial"/>
        <family val="2"/>
      </rPr>
      <t>150*90*8*6000 mm ( chấn )</t>
    </r>
  </si>
  <si>
    <r>
      <rPr>
        <sz val="10.5"/>
        <rFont val="Arial"/>
        <family val="2"/>
      </rPr>
      <t>65*50*6*1000 mm ( chấn )</t>
    </r>
  </si>
  <si>
    <r>
      <rPr>
        <b/>
        <sz val="9.5"/>
        <rFont val="Times New Roman"/>
        <family val="1"/>
      </rPr>
      <t>II</t>
    </r>
  </si>
  <si>
    <r>
      <rPr>
        <b/>
        <sz val="10.5"/>
        <rFont val="Arial"/>
        <family val="2"/>
      </rPr>
      <t>thép hình U S355JR ( TQ )</t>
    </r>
  </si>
  <si>
    <r>
      <rPr>
        <b/>
        <sz val="10.5"/>
        <rFont val="Times New Roman"/>
        <family val="1"/>
      </rPr>
      <t>-</t>
    </r>
  </si>
  <si>
    <r>
      <rPr>
        <sz val="10.5"/>
        <rFont val="Arial"/>
        <family val="2"/>
      </rPr>
      <t>150*75*6,5*10*6000 mm</t>
    </r>
  </si>
  <si>
    <r>
      <rPr>
        <sz val="10.5"/>
        <rFont val="Arial"/>
        <family val="2"/>
      </rPr>
      <t>100*46*4,5*7,6*6000 mm</t>
    </r>
  </si>
  <si>
    <r>
      <rPr>
        <sz val="10.5"/>
        <rFont val="Arial"/>
        <family val="2"/>
      </rPr>
      <t>200*80*7,5*10*6000 mm</t>
    </r>
  </si>
  <si>
    <r>
      <rPr>
        <b/>
        <sz val="9.5"/>
        <rFont val="Times New Roman"/>
        <family val="1"/>
      </rPr>
      <t>III</t>
    </r>
  </si>
  <si>
    <r>
      <rPr>
        <b/>
        <sz val="10.5"/>
        <rFont val="Arial"/>
        <family val="2"/>
      </rPr>
      <t>thép hình H S355JR ( TQ )</t>
    </r>
  </si>
  <si>
    <r>
      <rPr>
        <sz val="10.5"/>
        <rFont val="Arial"/>
        <family val="2"/>
      </rPr>
      <t>150*150*7*10*6000 mm</t>
    </r>
  </si>
  <si>
    <r>
      <rPr>
        <sz val="10.5"/>
        <rFont val="Arial"/>
        <family val="2"/>
      </rPr>
      <t>100*100*6*8*6000 mm</t>
    </r>
  </si>
  <si>
    <r>
      <rPr>
        <sz val="10.5"/>
        <rFont val="Arial"/>
        <family val="2"/>
      </rPr>
      <t>194*150*6*9*6000 mm</t>
    </r>
  </si>
  <si>
    <r>
      <rPr>
        <b/>
        <sz val="9.5"/>
        <rFont val="Times New Roman"/>
        <family val="1"/>
      </rPr>
      <t>IV</t>
    </r>
  </si>
  <si>
    <r>
      <rPr>
        <b/>
        <sz val="10.5"/>
        <rFont val="Arial"/>
        <family val="2"/>
      </rPr>
      <t>thép tấm S355JR ( HQ )</t>
    </r>
  </si>
  <si>
    <r>
      <rPr>
        <sz val="10.5"/>
        <rFont val="Arial"/>
        <family val="2"/>
      </rPr>
      <t>13*1000*1000 mm</t>
    </r>
  </si>
  <si>
    <r>
      <rPr>
        <sz val="10.5"/>
        <rFont val="Times New Roman"/>
        <family val="1"/>
      </rPr>
      <t>tấm</t>
    </r>
  </si>
  <si>
    <r>
      <rPr>
        <sz val="10.5"/>
        <rFont val="Arial"/>
        <family val="2"/>
      </rPr>
      <t>6*1500*2000 mm</t>
    </r>
  </si>
  <si>
    <r>
      <rPr>
        <sz val="10.5"/>
        <rFont val="Arial"/>
        <family val="2"/>
      </rPr>
      <t>10*2000*6000 mm</t>
    </r>
  </si>
  <si>
    <r>
      <rPr>
        <sz val="10.5"/>
        <rFont val="Arial"/>
        <family val="2"/>
      </rPr>
      <t>16*1000*1000 mm</t>
    </r>
  </si>
  <si>
    <r>
      <rPr>
        <sz val="10.5"/>
        <rFont val="Arial"/>
        <family val="2"/>
      </rPr>
      <t>2*1250*2410mm</t>
    </r>
  </si>
  <si>
    <r>
      <rPr>
        <sz val="10.5"/>
        <rFont val="Arial"/>
        <family val="2"/>
      </rPr>
      <t>5*2000*6000 mm</t>
    </r>
  </si>
  <si>
    <r>
      <rPr>
        <sz val="10.5"/>
        <rFont val="Arial"/>
        <family val="2"/>
      </rPr>
      <t>8*1500*2000 mm</t>
    </r>
  </si>
  <si>
    <r>
      <rPr>
        <b/>
        <sz val="9.5"/>
        <rFont val="Times New Roman"/>
        <family val="1"/>
      </rPr>
      <t>V</t>
    </r>
  </si>
  <si>
    <r>
      <rPr>
        <b/>
        <sz val="10.5"/>
        <rFont val="Arial"/>
        <family val="2"/>
      </rPr>
      <t>thép tròn đặc S355JR ( TQ )</t>
    </r>
  </si>
  <si>
    <r>
      <rPr>
        <sz val="10.5"/>
        <rFont val="Arial"/>
        <family val="2"/>
      </rPr>
      <t>Ø 20*6000 mm</t>
    </r>
  </si>
  <si>
    <r>
      <rPr>
        <b/>
        <sz val="9.5"/>
        <rFont val="Times New Roman"/>
        <family val="1"/>
      </rPr>
      <t>VI</t>
    </r>
  </si>
  <si>
    <r>
      <rPr>
        <b/>
        <sz val="10.5"/>
        <rFont val="Arial"/>
        <family val="2"/>
      </rPr>
      <t>thép hộp vuông</t>
    </r>
  </si>
  <si>
    <r>
      <rPr>
        <sz val="10.5"/>
        <rFont val="Arial"/>
        <family val="2"/>
      </rPr>
      <t>100*100*6*6000 mm</t>
    </r>
  </si>
  <si>
    <r>
      <rPr>
        <b/>
        <sz val="7.5"/>
        <rFont val="Times New Roman"/>
        <family val="1"/>
      </rPr>
      <t>TỔNG CỘNG TIỀN HÀNG</t>
    </r>
  </si>
  <si>
    <r>
      <rPr>
        <sz val="9.5"/>
        <rFont val="Times New Roman"/>
        <family val="1"/>
      </rPr>
      <t>THUẾ VAT (</t>
    </r>
    <r>
      <rPr>
        <b/>
        <sz val="9.5"/>
        <rFont val="Times New Roman"/>
        <family val="1"/>
      </rPr>
      <t>10%)</t>
    </r>
  </si>
  <si>
    <r>
      <rPr>
        <sz val="9.5"/>
        <rFont val="Times New Roman"/>
        <family val="1"/>
      </rPr>
      <t>PHÍ VẬN CHUYỂN</t>
    </r>
  </si>
  <si>
    <r>
      <rPr>
        <b/>
        <i/>
        <sz val="9.5"/>
        <rFont val="Times New Roman"/>
        <family val="1"/>
      </rPr>
      <t>chưabao gồm</t>
    </r>
  </si>
  <si>
    <r>
      <rPr>
        <b/>
        <sz val="7.5"/>
        <rFont val="Times New Roman"/>
        <family val="1"/>
      </rPr>
      <t>TỔNG KHỐI LƯỢNG TIỀN HÀNG ĐÃ BAO GỒM THUẾ</t>
    </r>
  </si>
  <si>
    <r>
      <rPr>
        <b/>
        <sz val="9.5"/>
        <rFont val="Times New Roman"/>
        <family val="1"/>
      </rPr>
      <t xml:space="preserve">1:     </t>
    </r>
    <r>
      <rPr>
        <b/>
        <sz val="11.5"/>
        <rFont val="Times New Roman"/>
        <family val="1"/>
      </rPr>
      <t>Thanh toán 100% tiền hàng trước  khi  nhận hàng</t>
    </r>
  </si>
  <si>
    <r>
      <rPr>
        <b/>
        <sz val="8.5"/>
        <rFont val="Times New Roman"/>
        <family val="1"/>
      </rPr>
      <t>2</t>
    </r>
    <r>
      <rPr>
        <sz val="8.5"/>
        <rFont val="Times New Roman"/>
        <family val="1"/>
      </rPr>
      <t xml:space="preserve">. Thời gian giao hàng: </t>
    </r>
    <r>
      <rPr>
        <b/>
        <sz val="10.5"/>
        <rFont val="Times New Roman"/>
        <family val="1"/>
      </rPr>
      <t>Khi nhận được thanh toán của bên mua</t>
    </r>
    <r>
      <rPr>
        <sz val="10.5"/>
        <rFont val="Times New Roman"/>
        <family val="1"/>
      </rPr>
      <t>.</t>
    </r>
  </si>
  <si>
    <r>
      <rPr>
        <b/>
        <sz val="8.5"/>
        <rFont val="Times New Roman"/>
        <family val="1"/>
      </rPr>
      <t>3</t>
    </r>
    <r>
      <rPr>
        <sz val="8.5"/>
        <rFont val="Times New Roman"/>
        <family val="1"/>
      </rPr>
      <t xml:space="preserve">. Địa điểm giao hàng:  </t>
    </r>
    <r>
      <rPr>
        <b/>
        <sz val="10.5"/>
        <rFont val="Times New Roman"/>
        <family val="1"/>
      </rPr>
      <t>Tại bên bán</t>
    </r>
  </si>
  <si>
    <r>
      <rPr>
        <b/>
        <sz val="8.5"/>
        <rFont val="Times New Roman"/>
        <family val="1"/>
      </rPr>
      <t>4</t>
    </r>
    <r>
      <rPr>
        <sz val="8.5"/>
        <rFont val="Times New Roman"/>
        <family val="1"/>
      </rPr>
      <t xml:space="preserve">. Phương thức giao hàng: </t>
    </r>
    <r>
      <rPr>
        <b/>
        <sz val="10.5"/>
        <rFont val="Times New Roman"/>
        <family val="1"/>
      </rPr>
      <t>Theo tấm /cây</t>
    </r>
  </si>
  <si>
    <r>
      <rPr>
        <sz val="8.5"/>
        <rFont val="Times New Roman"/>
        <family val="1"/>
      </rPr>
      <t xml:space="preserve">5. Xuống hàng:  </t>
    </r>
    <r>
      <rPr>
        <b/>
        <sz val="10.5"/>
        <rFont val="Times New Roman"/>
        <family val="1"/>
      </rPr>
      <t>Bên mua xuống hàng</t>
    </r>
  </si>
  <si>
    <r>
      <rPr>
        <b/>
        <sz val="8.5"/>
        <rFont val="Times New Roman"/>
        <family val="1"/>
      </rPr>
      <t>6</t>
    </r>
    <r>
      <rPr>
        <sz val="8.5"/>
        <rFont val="Times New Roman"/>
        <family val="1"/>
      </rPr>
      <t xml:space="preserve">. Dung sai: ( </t>
    </r>
    <r>
      <rPr>
        <b/>
        <sz val="8.5"/>
        <rFont val="Times New Roman"/>
        <family val="1"/>
      </rPr>
      <t xml:space="preserve">+/- 5 % ) </t>
    </r>
    <r>
      <rPr>
        <sz val="8.5"/>
        <rFont val="Times New Roman"/>
        <family val="1"/>
      </rPr>
      <t>theo quy định</t>
    </r>
  </si>
  <si>
    <r>
      <rPr>
        <b/>
        <i/>
        <sz val="9.5"/>
        <rFont val="Times New Roman"/>
        <family val="1"/>
      </rPr>
      <t xml:space="preserve">7.  </t>
    </r>
    <r>
      <rPr>
        <b/>
        <i/>
        <sz val="11.5"/>
        <rFont val="Times New Roman"/>
        <family val="1"/>
      </rPr>
      <t>Báo giá có hiệu lực đến  ngày  23 /  08 / 2019</t>
    </r>
  </si>
  <si>
    <r>
      <rPr>
        <b/>
        <sz val="11.5"/>
        <rFont val="Times New Roman"/>
        <family val="1"/>
      </rPr>
      <t>XÁC NHẬN BÊN MUA</t>
    </r>
  </si>
  <si>
    <r>
      <rPr>
        <b/>
        <sz val="11.5"/>
        <rFont val="Times New Roman"/>
        <family val="1"/>
      </rPr>
      <t>XÁC NHẬN BÊN BÁN ( CTY KIM SƠN)</t>
    </r>
  </si>
  <si>
    <t>Tiền hàng</t>
  </si>
  <si>
    <t>Vận chuyển</t>
  </si>
  <si>
    <t>Hàng+VC</t>
  </si>
  <si>
    <t>Margin</t>
  </si>
  <si>
    <t>Total</t>
  </si>
  <si>
    <t>Profit</t>
  </si>
  <si>
    <t>Balance</t>
  </si>
  <si>
    <t>      Thép hình U120x53x5.5x9 x 6000mm</t>
  </si>
  <si>
    <t>      Thép hình H100x100x6x8 x 6000mm</t>
  </si>
  <si>
    <t>      Thép hình U100x46x4.5x7.6 x 6000mm</t>
  </si>
  <si>
    <t>25*2000*6000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</si>
</sst>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 x14ac:knownFonts="1">
    <font>
      <sz val="10"/>
      <color rgb="FF000000"/>
      <name val="Times New Roman"/>
      <charset val="204"/>
    </font>
    <font>
      <b/>
      <sz val="13"/>
      <name val="Tahoma"/>
      <family val="2"/>
    </font>
    <font>
      <b/>
      <sz val="15"/>
      <name val="Tahoma"/>
      <family val="2"/>
    </font>
    <font>
      <b/>
      <sz val="11.5"/>
      <name val="Arial"/>
      <family val="2"/>
    </font>
    <font>
      <b/>
      <sz val="11.5"/>
      <name val="Times New Roman"/>
      <family val="1"/>
    </font>
    <font>
      <b/>
      <sz val="26.5"/>
      <name val="Times New Roman"/>
      <family val="1"/>
    </font>
    <font>
      <b/>
      <sz val="9.5"/>
      <name val="Times New Roman"/>
      <family val="1"/>
    </font>
    <font>
      <b/>
      <sz val="10.5"/>
      <name val="Times New Roman"/>
      <family val="1"/>
    </font>
    <font>
      <sz val="9.5"/>
      <color rgb="FF000000"/>
      <name val="Times New Roman"/>
      <family val="2"/>
    </font>
    <font>
      <sz val="10.5"/>
      <name val="Arial"/>
      <family val="2"/>
    </font>
    <font>
      <sz val="10.5"/>
      <name val="Times New Roman"/>
      <family val="1"/>
    </font>
    <font>
      <sz val="10.5"/>
      <color rgb="FF000000"/>
      <name val="Times New Roman"/>
      <family val="2"/>
    </font>
    <font>
      <b/>
      <sz val="10.5"/>
      <name val="Arial"/>
      <family val="2"/>
    </font>
    <font>
      <b/>
      <sz val="7.5"/>
      <name val="Times New Roman"/>
      <family val="1"/>
    </font>
    <font>
      <b/>
      <sz val="10.5"/>
      <color rgb="FF000000"/>
      <name val="Times New Roman"/>
      <family val="2"/>
    </font>
    <font>
      <i/>
      <sz val="9.5"/>
      <color rgb="FF000000"/>
      <name val="Times New Roman"/>
      <family val="2"/>
    </font>
    <font>
      <sz val="9.5"/>
      <name val="Times New Roman"/>
      <family val="1"/>
    </font>
    <font>
      <b/>
      <i/>
      <sz val="9.5"/>
      <name val="Times New Roman"/>
      <family val="1"/>
    </font>
    <font>
      <b/>
      <sz val="13"/>
      <color rgb="FF6F2F9F"/>
      <name val="Tahoma"/>
      <family val="2"/>
    </font>
    <font>
      <b/>
      <sz val="15"/>
      <color rgb="FF800080"/>
      <name val="Tahoma"/>
      <family val="2"/>
    </font>
    <font>
      <b/>
      <sz val="26.5"/>
      <color rgb="FF6F2F9F"/>
      <name val="Times New Roman"/>
      <family val="1"/>
    </font>
    <font>
      <b/>
      <sz val="13"/>
      <name val="Times New Roman"/>
      <family val="1"/>
    </font>
    <font>
      <b/>
      <sz val="8.5"/>
      <name val="Times New Roman"/>
      <family val="1"/>
    </font>
    <font>
      <sz val="8.5"/>
      <name val="Times New Roman"/>
      <family val="1"/>
    </font>
    <font>
      <b/>
      <i/>
      <sz val="11.5"/>
      <name val="Times New Roman"/>
      <family val="1"/>
    </font>
    <font>
      <sz val="10"/>
      <color rgb="FF000000"/>
      <name val="Times New Roman"/>
      <family val="1"/>
    </font>
    <font>
      <sz val="10"/>
      <color rgb="FFFF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8">
    <xf numFmtId="0" fontId="0" fillId="0" borderId="0" xfId="0" applyFill="1" applyBorder="1" applyAlignment="1">
      <alignment horizontal="left" vertical="top"/>
    </xf>
    <xf numFmtId="0" fontId="6" fillId="0" borderId="2" xfId="0" applyFont="1" applyFill="1" applyBorder="1" applyAlignment="1">
      <alignment horizontal="center" vertical="top" wrapText="1"/>
    </xf>
    <xf numFmtId="0" fontId="6" fillId="0" borderId="2" xfId="0" applyFont="1" applyFill="1" applyBorder="1" applyAlignment="1">
      <alignment horizontal="right" vertical="top" wrapText="1" indent="1"/>
    </xf>
    <xf numFmtId="0" fontId="7" fillId="0" borderId="2" xfId="0" applyFont="1" applyFill="1" applyBorder="1" applyAlignment="1">
      <alignment horizontal="left" vertical="top" wrapText="1" indent="1"/>
    </xf>
    <xf numFmtId="0" fontId="6" fillId="0" borderId="2" xfId="0" applyFont="1" applyFill="1" applyBorder="1" applyAlignment="1">
      <alignment horizontal="left" vertical="top" wrapText="1" indent="5"/>
    </xf>
    <xf numFmtId="0" fontId="7" fillId="0" borderId="2" xfId="0" applyFont="1" applyFill="1" applyBorder="1" applyAlignment="1">
      <alignment horizontal="center" vertical="top" wrapText="1"/>
    </xf>
    <xf numFmtId="0" fontId="0" fillId="0" borderId="2" xfId="0" applyFill="1" applyBorder="1" applyAlignment="1">
      <alignment horizontal="left" wrapText="1"/>
    </xf>
    <xf numFmtId="1" fontId="8" fillId="0" borderId="2" xfId="0" applyNumberFormat="1" applyFont="1" applyFill="1" applyBorder="1" applyAlignment="1">
      <alignment horizontal="center" vertical="top" shrinkToFit="1"/>
    </xf>
    <xf numFmtId="0" fontId="9" fillId="0" borderId="2" xfId="0" applyFont="1" applyFill="1" applyBorder="1" applyAlignment="1">
      <alignment horizontal="center" vertical="top" wrapText="1"/>
    </xf>
    <xf numFmtId="0" fontId="10" fillId="0" borderId="2" xfId="0" applyFont="1" applyFill="1" applyBorder="1" applyAlignment="1">
      <alignment horizontal="center" vertical="top" wrapText="1"/>
    </xf>
    <xf numFmtId="3" fontId="11" fillId="0" borderId="2" xfId="0" applyNumberFormat="1" applyFont="1" applyFill="1" applyBorder="1" applyAlignment="1">
      <alignment horizontal="right" vertical="top" shrinkToFit="1"/>
    </xf>
    <xf numFmtId="0" fontId="12" fillId="0" borderId="2" xfId="0" applyFont="1" applyFill="1" applyBorder="1" applyAlignment="1">
      <alignment horizontal="center" vertical="top" wrapText="1"/>
    </xf>
    <xf numFmtId="0" fontId="7" fillId="0" borderId="2" xfId="0" applyFont="1" applyFill="1" applyBorder="1" applyAlignment="1">
      <alignment horizontal="right" vertical="top" wrapText="1" indent="2"/>
    </xf>
    <xf numFmtId="0" fontId="6" fillId="0" borderId="2" xfId="0" applyFont="1" applyFill="1" applyBorder="1" applyAlignment="1">
      <alignment horizontal="right" vertical="top" wrapText="1" indent="2"/>
    </xf>
    <xf numFmtId="1" fontId="8" fillId="0" borderId="2" xfId="0" applyNumberFormat="1" applyFont="1" applyFill="1" applyBorder="1" applyAlignment="1">
      <alignment horizontal="right" vertical="top" indent="2" shrinkToFit="1"/>
    </xf>
    <xf numFmtId="0" fontId="10" fillId="0" borderId="2" xfId="0" applyFont="1" applyFill="1" applyBorder="1" applyAlignment="1">
      <alignment horizontal="right" vertical="top" wrapText="1" indent="1"/>
    </xf>
    <xf numFmtId="3" fontId="0" fillId="0" borderId="0" xfId="0" applyNumberFormat="1" applyFill="1" applyBorder="1" applyAlignment="1">
      <alignment horizontal="left" vertical="top"/>
    </xf>
    <xf numFmtId="0" fontId="25" fillId="0" borderId="0" xfId="0" applyFont="1" applyFill="1" applyBorder="1" applyAlignment="1">
      <alignment horizontal="left" vertical="top"/>
    </xf>
    <xf numFmtId="3" fontId="0" fillId="0" borderId="0" xfId="0" applyNumberFormat="1" applyFill="1" applyBorder="1" applyAlignment="1">
      <alignment horizontal="right" vertical="top"/>
    </xf>
    <xf numFmtId="4" fontId="0" fillId="0" borderId="0" xfId="0" applyNumberFormat="1" applyFill="1" applyBorder="1" applyAlignment="1">
      <alignment horizontal="right" vertical="top"/>
    </xf>
    <xf numFmtId="3" fontId="26" fillId="0" borderId="0" xfId="0" applyNumberFormat="1" applyFont="1" applyFill="1" applyBorder="1" applyAlignment="1">
      <alignment horizontal="right" vertical="top"/>
    </xf>
    <xf numFmtId="3" fontId="0" fillId="2" borderId="0" xfId="0" applyNumberFormat="1" applyFill="1" applyBorder="1" applyAlignment="1">
      <alignment horizontal="right" vertical="top"/>
    </xf>
    <xf numFmtId="0" fontId="0" fillId="0" borderId="0" xfId="0" applyFill="1" applyBorder="1" applyAlignment="1">
      <alignment horizontal="center" vertical="top"/>
    </xf>
    <xf numFmtId="3" fontId="6" fillId="0" borderId="2" xfId="0" applyNumberFormat="1" applyFont="1" applyFill="1" applyBorder="1" applyAlignment="1">
      <alignment horizontal="center" vertical="top" wrapText="1"/>
    </xf>
    <xf numFmtId="3" fontId="0" fillId="0" borderId="2" xfId="0" applyNumberFormat="1" applyFill="1" applyBorder="1" applyAlignment="1">
      <alignment horizontal="center" wrapText="1"/>
    </xf>
    <xf numFmtId="3" fontId="11" fillId="0" borderId="2" xfId="0" applyNumberFormat="1" applyFont="1" applyFill="1" applyBorder="1" applyAlignment="1">
      <alignment horizontal="center" vertical="top" shrinkToFit="1"/>
    </xf>
    <xf numFmtId="3" fontId="0" fillId="0" borderId="0" xfId="0" applyNumberFormat="1" applyFill="1" applyBorder="1" applyAlignment="1">
      <alignment horizontal="center" vertical="top"/>
    </xf>
    <xf numFmtId="1" fontId="8" fillId="0" borderId="3" xfId="0" applyNumberFormat="1" applyFont="1" applyFill="1" applyBorder="1" applyAlignment="1">
      <alignment horizontal="right" vertical="top" indent="2" shrinkToFit="1"/>
    </xf>
    <xf numFmtId="0" fontId="9" fillId="0" borderId="4" xfId="0" applyFont="1" applyFill="1" applyBorder="1" applyAlignment="1">
      <alignment horizontal="center" vertical="top" wrapText="1"/>
    </xf>
    <xf numFmtId="0" fontId="10" fillId="0" borderId="3" xfId="0" applyFont="1" applyFill="1" applyBorder="1" applyAlignment="1">
      <alignment horizontal="right" vertical="top" wrapText="1" indent="1"/>
    </xf>
    <xf numFmtId="3" fontId="11" fillId="0" borderId="5" xfId="0" applyNumberFormat="1" applyFont="1" applyFill="1" applyBorder="1" applyAlignment="1">
      <alignment horizontal="center" vertical="top" shrinkToFit="1"/>
    </xf>
    <xf numFmtId="3" fontId="11" fillId="0" borderId="5" xfId="0" applyNumberFormat="1" applyFont="1" applyFill="1" applyBorder="1" applyAlignment="1">
      <alignment horizontal="right" vertical="top" shrinkToFit="1"/>
    </xf>
    <xf numFmtId="3" fontId="11" fillId="0" borderId="4" xfId="0" applyNumberFormat="1" applyFont="1" applyFill="1" applyBorder="1" applyAlignment="1">
      <alignment horizontal="right" vertical="top" shrinkToFit="1"/>
    </xf>
    <xf numFmtId="1" fontId="8" fillId="3" borderId="3" xfId="0" applyNumberFormat="1" applyFont="1" applyFill="1" applyBorder="1" applyAlignment="1">
      <alignment horizontal="right" vertical="top" indent="2" shrinkToFit="1"/>
    </xf>
    <xf numFmtId="0" fontId="10" fillId="3" borderId="2" xfId="0" applyFont="1" applyFill="1" applyBorder="1" applyAlignment="1">
      <alignment horizontal="right" vertical="top" wrapText="1" indent="1"/>
    </xf>
    <xf numFmtId="3" fontId="11" fillId="3" borderId="5" xfId="0" applyNumberFormat="1" applyFont="1" applyFill="1" applyBorder="1" applyAlignment="1">
      <alignment horizontal="center" vertical="top" shrinkToFit="1"/>
    </xf>
    <xf numFmtId="3" fontId="11" fillId="3" borderId="5" xfId="0" applyNumberFormat="1" applyFont="1" applyFill="1" applyBorder="1" applyAlignment="1">
      <alignment horizontal="right" vertical="top" shrinkToFit="1"/>
    </xf>
    <xf numFmtId="3" fontId="11" fillId="3" borderId="4" xfId="0" applyNumberFormat="1" applyFont="1" applyFill="1" applyBorder="1" applyAlignment="1">
      <alignment horizontal="right" vertical="top" shrinkToFit="1"/>
    </xf>
    <xf numFmtId="0" fontId="0" fillId="3" borderId="0" xfId="0" applyFill="1" applyBorder="1" applyAlignment="1">
      <alignment horizontal="left" vertical="top"/>
    </xf>
    <xf numFmtId="3" fontId="0" fillId="3" borderId="0" xfId="0" applyNumberFormat="1" applyFill="1" applyBorder="1" applyAlignment="1">
      <alignment horizontal="right" vertical="top"/>
    </xf>
    <xf numFmtId="0" fontId="9" fillId="3" borderId="4" xfId="0" applyFont="1" applyFill="1" applyBorder="1" applyAlignment="1">
      <alignment horizontal="left" vertical="top" wrapText="1"/>
    </xf>
    <xf numFmtId="0" fontId="0" fillId="0" borderId="3" xfId="0" applyFill="1" applyBorder="1" applyAlignment="1">
      <alignment horizontal="left" vertical="top" wrapText="1"/>
    </xf>
    <xf numFmtId="0" fontId="0" fillId="0" borderId="5" xfId="0" applyFill="1" applyBorder="1" applyAlignment="1">
      <alignment horizontal="left" vertical="top" wrapText="1"/>
    </xf>
    <xf numFmtId="0" fontId="0" fillId="0" borderId="4" xfId="0" applyFill="1" applyBorder="1" applyAlignment="1">
      <alignment horizontal="left" vertical="top" wrapText="1"/>
    </xf>
    <xf numFmtId="0" fontId="0" fillId="0" borderId="3" xfId="0" applyFill="1" applyBorder="1" applyAlignment="1">
      <alignment horizontal="left" vertical="top" wrapText="1" indent="6"/>
    </xf>
    <xf numFmtId="0" fontId="0" fillId="0" borderId="5" xfId="0" applyFill="1" applyBorder="1" applyAlignment="1">
      <alignment horizontal="left" vertical="top" wrapText="1" indent="6"/>
    </xf>
    <xf numFmtId="0" fontId="0" fillId="0" borderId="4" xfId="0" applyFill="1" applyBorder="1" applyAlignment="1">
      <alignment horizontal="left" vertical="top" wrapText="1" indent="6"/>
    </xf>
    <xf numFmtId="0" fontId="4" fillId="0" borderId="3" xfId="0" applyFont="1" applyFill="1" applyBorder="1" applyAlignment="1">
      <alignment horizontal="left" vertical="top" wrapText="1" indent="9"/>
    </xf>
    <xf numFmtId="0" fontId="4" fillId="0" borderId="5" xfId="0" applyFont="1" applyFill="1" applyBorder="1" applyAlignment="1">
      <alignment horizontal="left" vertical="top" wrapText="1" indent="9"/>
    </xf>
    <xf numFmtId="0" fontId="4" fillId="0" borderId="4" xfId="0" applyFont="1" applyFill="1" applyBorder="1" applyAlignment="1">
      <alignment horizontal="left" vertical="top" wrapText="1" indent="9"/>
    </xf>
    <xf numFmtId="0" fontId="4" fillId="0" borderId="3" xfId="0" applyFont="1" applyFill="1" applyBorder="1" applyAlignment="1">
      <alignment horizontal="left" vertical="top" wrapText="1" indent="2"/>
    </xf>
    <xf numFmtId="0" fontId="4" fillId="0" borderId="5" xfId="0" applyFont="1" applyFill="1" applyBorder="1" applyAlignment="1">
      <alignment horizontal="left" vertical="top" wrapText="1" indent="2"/>
    </xf>
    <xf numFmtId="0" fontId="4" fillId="0" borderId="4" xfId="0" applyFont="1" applyFill="1" applyBorder="1" applyAlignment="1">
      <alignment horizontal="left" vertical="top" wrapText="1" indent="2"/>
    </xf>
    <xf numFmtId="0" fontId="13" fillId="0" borderId="3" xfId="0" applyFont="1" applyFill="1" applyBorder="1" applyAlignment="1">
      <alignment horizontal="left" vertical="top" wrapText="1" indent="1"/>
    </xf>
    <xf numFmtId="0" fontId="13" fillId="0" borderId="4" xfId="0" applyFont="1" applyFill="1" applyBorder="1" applyAlignment="1">
      <alignment horizontal="left" vertical="top" wrapText="1" indent="1"/>
    </xf>
    <xf numFmtId="3" fontId="14" fillId="0" borderId="3" xfId="0" applyNumberFormat="1" applyFont="1" applyFill="1" applyBorder="1" applyAlignment="1">
      <alignment horizontal="right" vertical="top" shrinkToFit="1"/>
    </xf>
    <xf numFmtId="3" fontId="14" fillId="0" borderId="5" xfId="0" applyNumberFormat="1" applyFont="1" applyFill="1" applyBorder="1" applyAlignment="1">
      <alignment horizontal="right" vertical="top" shrinkToFit="1"/>
    </xf>
    <xf numFmtId="3" fontId="14" fillId="0" borderId="4" xfId="0" applyNumberFormat="1" applyFont="1" applyFill="1" applyBorder="1" applyAlignment="1">
      <alignment horizontal="right" vertical="top" shrinkToFit="1"/>
    </xf>
    <xf numFmtId="0" fontId="13" fillId="0" borderId="3" xfId="0" applyFont="1" applyFill="1" applyBorder="1" applyAlignment="1">
      <alignment horizontal="left" vertical="top" wrapText="1" indent="8"/>
    </xf>
    <xf numFmtId="0" fontId="13" fillId="0" borderId="4" xfId="0" applyFont="1" applyFill="1" applyBorder="1" applyAlignment="1">
      <alignment horizontal="left" vertical="top" wrapText="1" indent="8"/>
    </xf>
    <xf numFmtId="0" fontId="0" fillId="0" borderId="3" xfId="0" applyFill="1" applyBorder="1" applyAlignment="1">
      <alignment horizontal="left" vertical="top" wrapText="1" indent="9"/>
    </xf>
    <xf numFmtId="0" fontId="0" fillId="0" borderId="4" xfId="0" applyFill="1" applyBorder="1" applyAlignment="1">
      <alignment horizontal="left" vertical="top" wrapText="1" indent="9"/>
    </xf>
    <xf numFmtId="3" fontId="15" fillId="0" borderId="3" xfId="0" applyNumberFormat="1" applyFont="1" applyFill="1" applyBorder="1" applyAlignment="1">
      <alignment horizontal="right" vertical="top" shrinkToFit="1"/>
    </xf>
    <xf numFmtId="3" fontId="15" fillId="0" borderId="5" xfId="0" applyNumberFormat="1" applyFont="1" applyFill="1" applyBorder="1" applyAlignment="1">
      <alignment horizontal="right" vertical="top" shrinkToFit="1"/>
    </xf>
    <xf numFmtId="3" fontId="15" fillId="0" borderId="4" xfId="0" applyNumberFormat="1" applyFont="1" applyFill="1" applyBorder="1" applyAlignment="1">
      <alignment horizontal="right" vertical="top" shrinkToFit="1"/>
    </xf>
    <xf numFmtId="0" fontId="16" fillId="0" borderId="3" xfId="0" applyFont="1" applyFill="1" applyBorder="1" applyAlignment="1">
      <alignment horizontal="left" vertical="top" wrapText="1" indent="9"/>
    </xf>
    <xf numFmtId="0" fontId="16" fillId="0" borderId="4" xfId="0" applyFont="1" applyFill="1" applyBorder="1" applyAlignment="1">
      <alignment horizontal="left" vertical="top" wrapText="1" indent="9"/>
    </xf>
    <xf numFmtId="0" fontId="17" fillId="0" borderId="3" xfId="0" applyFont="1" applyFill="1" applyBorder="1" applyAlignment="1">
      <alignment horizontal="right" vertical="top" wrapText="1" indent="1"/>
    </xf>
    <xf numFmtId="0" fontId="17" fillId="0" borderId="5" xfId="0" applyFont="1" applyFill="1" applyBorder="1" applyAlignment="1">
      <alignment horizontal="right" vertical="top" wrapText="1" indent="1"/>
    </xf>
    <xf numFmtId="0" fontId="17" fillId="0" borderId="4" xfId="0" applyFont="1" applyFill="1" applyBorder="1" applyAlignment="1">
      <alignment horizontal="right" vertical="top" wrapText="1" indent="1"/>
    </xf>
    <xf numFmtId="0" fontId="4" fillId="0" borderId="0" xfId="0" applyFont="1" applyFill="1" applyBorder="1" applyAlignment="1">
      <alignment horizontal="left" vertical="top" wrapText="1" indent="18"/>
    </xf>
    <xf numFmtId="0" fontId="0" fillId="0" borderId="0" xfId="0" applyFill="1" applyBorder="1" applyAlignment="1">
      <alignment horizontal="left" vertical="top" wrapText="1" indent="19"/>
    </xf>
    <xf numFmtId="0" fontId="5" fillId="0" borderId="0" xfId="0" applyFont="1" applyFill="1" applyBorder="1" applyAlignment="1">
      <alignment horizontal="left" vertical="top" wrapText="1" indent="14"/>
    </xf>
    <xf numFmtId="0" fontId="4" fillId="0" borderId="0" xfId="0" applyFont="1" applyFill="1" applyBorder="1" applyAlignment="1">
      <alignment horizontal="center" vertical="top" wrapText="1"/>
    </xf>
    <xf numFmtId="0" fontId="0" fillId="0" borderId="1" xfId="0" applyFill="1" applyBorder="1" applyAlignment="1">
      <alignment horizontal="left" vertical="top" wrapText="1" indent="15"/>
    </xf>
    <xf numFmtId="0" fontId="1" fillId="0" borderId="0" xfId="0" applyFont="1" applyFill="1" applyBorder="1" applyAlignment="1">
      <alignment horizontal="left" vertical="top" wrapText="1" indent="18"/>
    </xf>
    <xf numFmtId="0" fontId="2" fillId="0" borderId="0" xfId="0" applyFont="1" applyFill="1" applyBorder="1" applyAlignment="1">
      <alignment horizontal="left" vertical="top" wrapText="1" indent="26"/>
    </xf>
    <xf numFmtId="0" fontId="3" fillId="0" borderId="0" xfId="0" applyFont="1" applyFill="1" applyBorder="1" applyAlignment="1">
      <alignment horizontal="left" vertical="top" wrapText="1" indent="18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38965</xdr:rowOff>
    </xdr:from>
    <xdr:to>
      <xdr:col>1</xdr:col>
      <xdr:colOff>1065530</xdr:colOff>
      <xdr:row>7</xdr:row>
      <xdr:rowOff>114433</xdr:rowOff>
    </xdr:to>
    <xdr:pic>
      <xdr:nvPicPr>
        <xdr:cNvPr id="2" name="image1.pn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60830" cy="14174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thepkimson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9"/>
  <sheetViews>
    <sheetView tabSelected="1" topLeftCell="B46" zoomScale="115" zoomScaleNormal="115" workbookViewId="0">
      <selection activeCell="J52" sqref="J52"/>
    </sheetView>
  </sheetViews>
  <sheetFormatPr defaultRowHeight="12.75" x14ac:dyDescent="0.2"/>
  <cols>
    <col min="1" max="1" width="8.83203125" customWidth="1"/>
    <col min="2" max="2" width="47.33203125" bestFit="1" customWidth="1"/>
    <col min="3" max="3" width="10" customWidth="1"/>
    <col min="4" max="4" width="11.5" style="26" customWidth="1"/>
    <col min="5" max="5" width="14" customWidth="1"/>
    <col min="6" max="6" width="28.6640625" customWidth="1"/>
    <col min="7" max="7" width="12.6640625" bestFit="1" customWidth="1"/>
    <col min="8" max="8" width="12.6640625" style="18" bestFit="1" customWidth="1"/>
    <col min="9" max="9" width="10.33203125" bestFit="1" customWidth="1"/>
    <col min="11" max="11" width="11.1640625" bestFit="1" customWidth="1"/>
    <col min="12" max="12" width="10.1640625" style="18" bestFit="1" customWidth="1"/>
  </cols>
  <sheetData>
    <row r="1" spans="1:12" ht="20.25" customHeight="1" x14ac:dyDescent="0.2">
      <c r="A1" s="75" t="s">
        <v>0</v>
      </c>
      <c r="B1" s="75"/>
      <c r="C1" s="75"/>
      <c r="D1" s="75"/>
      <c r="E1" s="75"/>
      <c r="F1" s="75"/>
    </row>
    <row r="2" spans="1:12" ht="23.85" customHeight="1" x14ac:dyDescent="0.2">
      <c r="A2" s="76" t="s">
        <v>1</v>
      </c>
      <c r="B2" s="76"/>
      <c r="C2" s="76"/>
      <c r="D2" s="76"/>
      <c r="E2" s="76"/>
      <c r="F2" s="76"/>
    </row>
    <row r="3" spans="1:12" ht="16.5" customHeight="1" x14ac:dyDescent="0.2">
      <c r="A3" s="77" t="s">
        <v>2</v>
      </c>
      <c r="B3" s="77"/>
      <c r="C3" s="77"/>
      <c r="D3" s="77"/>
      <c r="E3" s="77"/>
      <c r="F3" s="77"/>
    </row>
    <row r="4" spans="1:12" ht="16.7" customHeight="1" x14ac:dyDescent="0.2">
      <c r="A4" s="70" t="s">
        <v>3</v>
      </c>
      <c r="B4" s="70"/>
      <c r="C4" s="70"/>
      <c r="D4" s="70"/>
      <c r="E4" s="70"/>
      <c r="F4" s="70"/>
    </row>
    <row r="5" spans="1:12" ht="17.100000000000001" customHeight="1" x14ac:dyDescent="0.2">
      <c r="A5" s="70" t="s">
        <v>4</v>
      </c>
      <c r="B5" s="70"/>
      <c r="C5" s="70"/>
      <c r="D5" s="70"/>
      <c r="E5" s="70"/>
      <c r="F5" s="70"/>
    </row>
    <row r="6" spans="1:12" ht="17.25" customHeight="1" x14ac:dyDescent="0.2">
      <c r="A6" s="70" t="s">
        <v>5</v>
      </c>
      <c r="B6" s="70"/>
      <c r="C6" s="70"/>
      <c r="D6" s="70"/>
      <c r="E6" s="70"/>
      <c r="F6" s="70"/>
    </row>
    <row r="7" spans="1:12" ht="15" customHeight="1" x14ac:dyDescent="0.2">
      <c r="A7" s="71" t="s">
        <v>6</v>
      </c>
      <c r="B7" s="71"/>
      <c r="C7" s="71"/>
      <c r="D7" s="71"/>
      <c r="E7" s="71"/>
      <c r="F7" s="71"/>
    </row>
    <row r="8" spans="1:12" ht="36.75" customHeight="1" x14ac:dyDescent="0.2">
      <c r="A8" s="72" t="s">
        <v>7</v>
      </c>
      <c r="B8" s="72"/>
      <c r="C8" s="72"/>
      <c r="D8" s="72"/>
      <c r="E8" s="72"/>
      <c r="F8" s="72"/>
    </row>
    <row r="9" spans="1:12" ht="16.5" customHeight="1" x14ac:dyDescent="0.2">
      <c r="A9" s="73" t="s">
        <v>8</v>
      </c>
      <c r="B9" s="73"/>
      <c r="C9" s="73"/>
      <c r="D9" s="73"/>
      <c r="E9" s="73"/>
      <c r="F9" s="73"/>
    </row>
    <row r="10" spans="1:12" ht="18" customHeight="1" x14ac:dyDescent="0.2">
      <c r="A10" s="74" t="s">
        <v>9</v>
      </c>
      <c r="B10" s="74"/>
      <c r="C10" s="74"/>
      <c r="D10" s="74"/>
      <c r="E10" s="74"/>
      <c r="F10" s="74"/>
    </row>
    <row r="11" spans="1:12" ht="24.75" customHeight="1" x14ac:dyDescent="0.2">
      <c r="A11" s="1" t="s">
        <v>10</v>
      </c>
      <c r="B11" s="1" t="s">
        <v>11</v>
      </c>
      <c r="C11" s="1" t="s">
        <v>12</v>
      </c>
      <c r="D11" s="23" t="s">
        <v>13</v>
      </c>
      <c r="E11" s="3" t="s">
        <v>14</v>
      </c>
      <c r="F11" s="4" t="s">
        <v>15</v>
      </c>
    </row>
    <row r="12" spans="1:12" ht="16.5" customHeight="1" x14ac:dyDescent="0.2">
      <c r="A12" s="1" t="s">
        <v>16</v>
      </c>
      <c r="B12" s="5" t="s">
        <v>17</v>
      </c>
      <c r="C12" s="6"/>
      <c r="D12" s="24"/>
      <c r="E12" s="6"/>
      <c r="F12" s="6"/>
    </row>
    <row r="13" spans="1:12" ht="16.5" customHeight="1" x14ac:dyDescent="0.2">
      <c r="A13" s="7">
        <v>1</v>
      </c>
      <c r="B13" s="8" t="s">
        <v>18</v>
      </c>
      <c r="C13" s="9" t="s">
        <v>19</v>
      </c>
      <c r="D13" s="25">
        <v>4</v>
      </c>
      <c r="E13" s="10">
        <v>1449738</v>
      </c>
      <c r="F13" s="10">
        <v>5798952</v>
      </c>
      <c r="I13">
        <f>F13/$H$47</f>
        <v>2.6155341371750986E-2</v>
      </c>
      <c r="J13">
        <f>I13*$H$54</f>
        <v>2124026.9586533159</v>
      </c>
      <c r="K13" s="16">
        <f>J13+F13</f>
        <v>7922978.9586533159</v>
      </c>
      <c r="L13" s="18">
        <f>K13/D13</f>
        <v>1980744.739663329</v>
      </c>
    </row>
    <row r="14" spans="1:12" ht="16.5" customHeight="1" x14ac:dyDescent="0.2">
      <c r="A14" s="7">
        <v>2</v>
      </c>
      <c r="B14" s="8" t="s">
        <v>20</v>
      </c>
      <c r="C14" s="9" t="s">
        <v>19</v>
      </c>
      <c r="D14" s="25">
        <v>12</v>
      </c>
      <c r="E14" s="10">
        <v>362434</v>
      </c>
      <c r="F14" s="10">
        <v>4349208</v>
      </c>
      <c r="I14">
        <f t="shared" ref="I14:I40" si="0">F14/$H$47</f>
        <v>1.9616478966673696E-2</v>
      </c>
      <c r="J14">
        <f t="shared" ref="J14:J45" si="1">I14*$H$54</f>
        <v>1593018.0213236238</v>
      </c>
      <c r="K14" s="16">
        <f t="shared" ref="K14:K45" si="2">J14+F14</f>
        <v>5942226.0213236241</v>
      </c>
      <c r="L14" s="18">
        <f t="shared" ref="L14:L45" si="3">K14/D14</f>
        <v>495185.50177696865</v>
      </c>
    </row>
    <row r="15" spans="1:12" ht="16.5" customHeight="1" x14ac:dyDescent="0.2">
      <c r="A15" s="7">
        <v>3</v>
      </c>
      <c r="B15" s="8" t="s">
        <v>21</v>
      </c>
      <c r="C15" s="9" t="s">
        <v>19</v>
      </c>
      <c r="D15" s="25">
        <v>13</v>
      </c>
      <c r="E15" s="10">
        <v>231958</v>
      </c>
      <c r="F15" s="10">
        <v>3015454</v>
      </c>
      <c r="I15">
        <f t="shared" si="0"/>
        <v>1.3600772822539658E-2</v>
      </c>
      <c r="J15">
        <f t="shared" si="1"/>
        <v>1104493.637570888</v>
      </c>
      <c r="K15" s="16">
        <f t="shared" si="2"/>
        <v>4119947.6375708878</v>
      </c>
      <c r="L15" s="18">
        <f t="shared" si="3"/>
        <v>316919.04904391442</v>
      </c>
    </row>
    <row r="16" spans="1:12" ht="16.5" customHeight="1" x14ac:dyDescent="0.2">
      <c r="A16" s="7">
        <v>4</v>
      </c>
      <c r="B16" s="8" t="s">
        <v>22</v>
      </c>
      <c r="C16" s="9" t="s">
        <v>19</v>
      </c>
      <c r="D16" s="25">
        <v>1</v>
      </c>
      <c r="E16" s="10">
        <v>107585</v>
      </c>
      <c r="F16" s="10">
        <v>107585</v>
      </c>
      <c r="I16">
        <f t="shared" si="0"/>
        <v>4.8524671379929164E-4</v>
      </c>
      <c r="J16">
        <f t="shared" si="1"/>
        <v>39405.989279910747</v>
      </c>
      <c r="K16" s="16">
        <f t="shared" si="2"/>
        <v>146990.98927991075</v>
      </c>
      <c r="L16" s="18">
        <f t="shared" si="3"/>
        <v>146990.98927991075</v>
      </c>
    </row>
    <row r="17" spans="1:12" ht="16.5" customHeight="1" x14ac:dyDescent="0.2">
      <c r="A17" s="7">
        <v>5</v>
      </c>
      <c r="B17" s="8" t="s">
        <v>23</v>
      </c>
      <c r="C17" s="9" t="s">
        <v>19</v>
      </c>
      <c r="D17" s="25">
        <v>1</v>
      </c>
      <c r="E17" s="10">
        <v>1171998</v>
      </c>
      <c r="F17" s="10">
        <v>1171998</v>
      </c>
      <c r="I17">
        <f t="shared" si="0"/>
        <v>5.2861289034655595E-3</v>
      </c>
      <c r="J17">
        <f t="shared" si="1"/>
        <v>429276.76371312764</v>
      </c>
      <c r="K17" s="16">
        <f t="shared" si="2"/>
        <v>1601274.7637131277</v>
      </c>
      <c r="L17" s="18">
        <f t="shared" si="3"/>
        <v>1601274.7637131277</v>
      </c>
    </row>
    <row r="18" spans="1:12" ht="16.5" customHeight="1" x14ac:dyDescent="0.2">
      <c r="A18" s="7">
        <v>6</v>
      </c>
      <c r="B18" s="8" t="s">
        <v>24</v>
      </c>
      <c r="C18" s="9" t="s">
        <v>19</v>
      </c>
      <c r="D18" s="25">
        <v>1</v>
      </c>
      <c r="E18" s="10">
        <v>659249</v>
      </c>
      <c r="F18" s="10">
        <v>659249</v>
      </c>
      <c r="I18">
        <f t="shared" si="0"/>
        <v>2.9734480719939512E-3</v>
      </c>
      <c r="J18">
        <f t="shared" si="1"/>
        <v>241468.22537335023</v>
      </c>
      <c r="K18" s="16">
        <f t="shared" si="2"/>
        <v>900717.2253733502</v>
      </c>
      <c r="L18" s="18">
        <f t="shared" si="3"/>
        <v>900717.2253733502</v>
      </c>
    </row>
    <row r="19" spans="1:12" ht="16.5" customHeight="1" x14ac:dyDescent="0.2">
      <c r="A19" s="7">
        <v>7</v>
      </c>
      <c r="B19" s="8" t="s">
        <v>25</v>
      </c>
      <c r="C19" s="9" t="s">
        <v>19</v>
      </c>
      <c r="D19" s="25">
        <v>1</v>
      </c>
      <c r="E19" s="10">
        <v>143278</v>
      </c>
      <c r="F19" s="10">
        <v>143278</v>
      </c>
      <c r="I19">
        <f t="shared" si="0"/>
        <v>6.4623487158744163E-4</v>
      </c>
      <c r="J19">
        <f t="shared" si="1"/>
        <v>52479.540196561349</v>
      </c>
      <c r="K19" s="16">
        <f t="shared" si="2"/>
        <v>195757.54019656134</v>
      </c>
      <c r="L19" s="18">
        <f t="shared" si="3"/>
        <v>195757.54019656134</v>
      </c>
    </row>
    <row r="20" spans="1:12" ht="16.5" customHeight="1" x14ac:dyDescent="0.2">
      <c r="A20" s="7">
        <v>8</v>
      </c>
      <c r="B20" s="8" t="s">
        <v>26</v>
      </c>
      <c r="C20" s="9" t="s">
        <v>19</v>
      </c>
      <c r="D20" s="25">
        <v>4</v>
      </c>
      <c r="E20" s="10">
        <v>1748352</v>
      </c>
      <c r="F20" s="10">
        <f>D20*E20</f>
        <v>6993408</v>
      </c>
      <c r="I20">
        <f t="shared" si="0"/>
        <v>3.1542763863528153E-2</v>
      </c>
      <c r="J20">
        <f t="shared" si="1"/>
        <v>2561529.5875637131</v>
      </c>
      <c r="K20" s="16">
        <f t="shared" si="2"/>
        <v>9554937.5875637121</v>
      </c>
      <c r="L20" s="18">
        <f t="shared" si="3"/>
        <v>2388734.396890928</v>
      </c>
    </row>
    <row r="21" spans="1:12" ht="16.5" customHeight="1" x14ac:dyDescent="0.2">
      <c r="A21" s="7">
        <v>9</v>
      </c>
      <c r="B21" s="8" t="s">
        <v>27</v>
      </c>
      <c r="C21" s="9" t="s">
        <v>19</v>
      </c>
      <c r="D21" s="25">
        <v>1</v>
      </c>
      <c r="E21" s="10">
        <v>102678</v>
      </c>
      <c r="F21" s="10">
        <v>102678</v>
      </c>
      <c r="I21">
        <f t="shared" si="0"/>
        <v>4.6311439400923614E-4</v>
      </c>
      <c r="J21">
        <f t="shared" si="1"/>
        <v>37608.664472581455</v>
      </c>
      <c r="K21" s="16">
        <f t="shared" si="2"/>
        <v>140286.66447258147</v>
      </c>
      <c r="L21" s="18">
        <f t="shared" si="3"/>
        <v>140286.66447258147</v>
      </c>
    </row>
    <row r="22" spans="1:12" ht="16.5" customHeight="1" x14ac:dyDescent="0.2">
      <c r="A22" s="1" t="s">
        <v>28</v>
      </c>
      <c r="B22" s="11" t="s">
        <v>29</v>
      </c>
      <c r="C22" s="6"/>
      <c r="D22" s="24"/>
      <c r="E22" s="6"/>
      <c r="F22" s="12" t="s">
        <v>30</v>
      </c>
      <c r="K22" s="16"/>
    </row>
    <row r="23" spans="1:12" ht="16.5" customHeight="1" x14ac:dyDescent="0.2">
      <c r="A23" s="7">
        <v>1</v>
      </c>
      <c r="B23" s="8" t="s">
        <v>31</v>
      </c>
      <c r="C23" s="9" t="s">
        <v>19</v>
      </c>
      <c r="D23" s="25">
        <v>4</v>
      </c>
      <c r="E23" s="10">
        <v>1930680</v>
      </c>
      <c r="F23" s="10">
        <v>7722720</v>
      </c>
      <c r="I23">
        <f t="shared" si="0"/>
        <v>3.4832221049329051E-2</v>
      </c>
      <c r="J23">
        <f t="shared" si="1"/>
        <v>2828660.3293372905</v>
      </c>
      <c r="K23" s="16">
        <f t="shared" si="2"/>
        <v>10551380.329337291</v>
      </c>
      <c r="L23" s="18">
        <f t="shared" si="3"/>
        <v>2637845.0823343229</v>
      </c>
    </row>
    <row r="24" spans="1:12" ht="16.5" customHeight="1" x14ac:dyDescent="0.2">
      <c r="A24" s="7">
        <v>2</v>
      </c>
      <c r="B24" s="8" t="s">
        <v>32</v>
      </c>
      <c r="C24" s="9" t="s">
        <v>19</v>
      </c>
      <c r="D24" s="25">
        <v>1</v>
      </c>
      <c r="E24" s="10">
        <v>971560</v>
      </c>
      <c r="F24" s="10">
        <v>971560</v>
      </c>
      <c r="I24">
        <f t="shared" si="0"/>
        <v>4.3820820491596397E-3</v>
      </c>
      <c r="J24">
        <f t="shared" si="1"/>
        <v>355860.78863029316</v>
      </c>
      <c r="K24" s="16">
        <f t="shared" si="2"/>
        <v>1327420.7886302932</v>
      </c>
      <c r="L24" s="18">
        <f t="shared" si="3"/>
        <v>1327420.7886302932</v>
      </c>
    </row>
    <row r="25" spans="1:12" ht="16.5" customHeight="1" x14ac:dyDescent="0.2">
      <c r="A25" s="7">
        <v>3</v>
      </c>
      <c r="B25" s="8" t="s">
        <v>33</v>
      </c>
      <c r="C25" s="9" t="s">
        <v>19</v>
      </c>
      <c r="D25" s="25">
        <v>3</v>
      </c>
      <c r="E25" s="10">
        <v>2127900</v>
      </c>
      <c r="F25" s="10">
        <v>6383700</v>
      </c>
      <c r="I25">
        <f t="shared" si="0"/>
        <v>2.8792763367388931E-2</v>
      </c>
      <c r="J25">
        <f t="shared" si="1"/>
        <v>2338207.1270731632</v>
      </c>
      <c r="K25" s="16">
        <f t="shared" si="2"/>
        <v>8721907.1270731632</v>
      </c>
      <c r="L25" s="18">
        <f t="shared" si="3"/>
        <v>2907302.3756910544</v>
      </c>
    </row>
    <row r="26" spans="1:12" ht="16.5" customHeight="1" x14ac:dyDescent="0.2">
      <c r="A26" s="1" t="s">
        <v>34</v>
      </c>
      <c r="B26" s="11" t="s">
        <v>35</v>
      </c>
      <c r="C26" s="6"/>
      <c r="D26" s="24"/>
      <c r="E26" s="6"/>
      <c r="F26" s="12" t="s">
        <v>30</v>
      </c>
      <c r="K26" s="16"/>
    </row>
    <row r="27" spans="1:12" ht="16.5" customHeight="1" x14ac:dyDescent="0.2">
      <c r="A27" s="7">
        <v>1</v>
      </c>
      <c r="B27" s="8" t="s">
        <v>36</v>
      </c>
      <c r="C27" s="9" t="s">
        <v>19</v>
      </c>
      <c r="D27" s="25">
        <v>1</v>
      </c>
      <c r="E27" s="10">
        <v>3269700</v>
      </c>
      <c r="F27" s="10">
        <v>3269700</v>
      </c>
      <c r="I27">
        <f t="shared" si="0"/>
        <v>1.474751294427238E-2</v>
      </c>
      <c r="J27">
        <f t="shared" si="1"/>
        <v>1197618.2845984495</v>
      </c>
      <c r="K27" s="16">
        <f t="shared" si="2"/>
        <v>4467318.2845984492</v>
      </c>
      <c r="L27" s="18">
        <f t="shared" si="3"/>
        <v>4467318.2845984492</v>
      </c>
    </row>
    <row r="28" spans="1:12" ht="16.5" customHeight="1" x14ac:dyDescent="0.2">
      <c r="A28" s="7">
        <v>2</v>
      </c>
      <c r="B28" s="8" t="s">
        <v>37</v>
      </c>
      <c r="C28" s="9" t="s">
        <v>19</v>
      </c>
      <c r="D28" s="25">
        <v>2</v>
      </c>
      <c r="E28" s="10">
        <v>1769790</v>
      </c>
      <c r="F28" s="10">
        <v>3539580</v>
      </c>
      <c r="I28">
        <f t="shared" si="0"/>
        <v>1.5964767980942481E-2</v>
      </c>
      <c r="J28">
        <f t="shared" si="1"/>
        <v>1296469.3176129246</v>
      </c>
      <c r="K28" s="16">
        <f t="shared" si="2"/>
        <v>4836049.3176129246</v>
      </c>
      <c r="L28" s="18">
        <f t="shared" si="3"/>
        <v>2418024.6588064623</v>
      </c>
    </row>
    <row r="29" spans="1:12" ht="16.5" customHeight="1" x14ac:dyDescent="0.2">
      <c r="A29" s="7">
        <v>3</v>
      </c>
      <c r="B29" s="8" t="s">
        <v>38</v>
      </c>
      <c r="C29" s="9" t="s">
        <v>19</v>
      </c>
      <c r="D29" s="25">
        <v>9</v>
      </c>
      <c r="E29" s="10">
        <v>3176280</v>
      </c>
      <c r="F29" s="10">
        <v>28586520</v>
      </c>
      <c r="I29">
        <f t="shared" si="0"/>
        <v>0.12893539888420993</v>
      </c>
      <c r="J29">
        <f t="shared" si="1"/>
        <v>10470605.573917871</v>
      </c>
      <c r="K29" s="16">
        <f t="shared" si="2"/>
        <v>39057125.573917873</v>
      </c>
      <c r="L29" s="18">
        <f t="shared" si="3"/>
        <v>4339680.6193242082</v>
      </c>
    </row>
    <row r="30" spans="1:12" ht="16.5" customHeight="1" x14ac:dyDescent="0.2">
      <c r="A30" s="1" t="s">
        <v>39</v>
      </c>
      <c r="B30" s="11" t="s">
        <v>40</v>
      </c>
      <c r="C30" s="6"/>
      <c r="D30" s="24"/>
      <c r="E30" s="6"/>
      <c r="F30" s="12" t="s">
        <v>30</v>
      </c>
      <c r="K30" s="16"/>
    </row>
    <row r="31" spans="1:12" ht="16.5" customHeight="1" x14ac:dyDescent="0.2">
      <c r="A31" s="7">
        <v>1</v>
      </c>
      <c r="B31" s="8" t="s">
        <v>41</v>
      </c>
      <c r="C31" s="9" t="s">
        <v>42</v>
      </c>
      <c r="D31" s="25">
        <v>1</v>
      </c>
      <c r="E31" s="10">
        <v>1938950</v>
      </c>
      <c r="F31" s="10">
        <v>1938950</v>
      </c>
      <c r="I31">
        <f t="shared" si="0"/>
        <v>8.7453559113364922E-3</v>
      </c>
      <c r="J31">
        <f t="shared" si="1"/>
        <v>710194.19913819723</v>
      </c>
      <c r="K31" s="16">
        <f t="shared" si="2"/>
        <v>2649144.1991381971</v>
      </c>
      <c r="L31" s="18">
        <f t="shared" si="3"/>
        <v>2649144.1991381971</v>
      </c>
    </row>
    <row r="32" spans="1:12" ht="16.5" customHeight="1" x14ac:dyDescent="0.2">
      <c r="A32" s="7">
        <v>2</v>
      </c>
      <c r="B32" s="8" t="s">
        <v>43</v>
      </c>
      <c r="C32" s="9" t="s">
        <v>42</v>
      </c>
      <c r="D32" s="25">
        <v>1</v>
      </c>
      <c r="E32" s="10">
        <v>2684700</v>
      </c>
      <c r="F32" s="10">
        <v>2684700</v>
      </c>
      <c r="I32">
        <f t="shared" si="0"/>
        <v>1.2108954338773605E-2</v>
      </c>
      <c r="J32">
        <f t="shared" si="1"/>
        <v>983345.81419135001</v>
      </c>
      <c r="K32" s="16">
        <f t="shared" si="2"/>
        <v>3668045.8141913498</v>
      </c>
      <c r="L32" s="18">
        <f t="shared" si="3"/>
        <v>3668045.8141913498</v>
      </c>
    </row>
    <row r="33" spans="1:12" ht="16.5" customHeight="1" x14ac:dyDescent="0.2">
      <c r="A33" s="7">
        <v>3</v>
      </c>
      <c r="B33" s="8" t="s">
        <v>44</v>
      </c>
      <c r="C33" s="9" t="s">
        <v>42</v>
      </c>
      <c r="D33" s="25">
        <v>1</v>
      </c>
      <c r="E33" s="10">
        <v>15072000</v>
      </c>
      <c r="F33" s="10">
        <v>15072000</v>
      </c>
      <c r="I33">
        <f t="shared" si="0"/>
        <v>6.798009453346586E-2</v>
      </c>
      <c r="J33">
        <f t="shared" si="1"/>
        <v>5520537.9042321406</v>
      </c>
      <c r="K33" s="16">
        <f t="shared" si="2"/>
        <v>20592537.904232141</v>
      </c>
      <c r="L33" s="18">
        <f>K33/D33</f>
        <v>20592537.904232141</v>
      </c>
    </row>
    <row r="34" spans="1:12" ht="16.5" customHeight="1" x14ac:dyDescent="0.2">
      <c r="A34" s="7">
        <v>4</v>
      </c>
      <c r="B34" s="8" t="s">
        <v>45</v>
      </c>
      <c r="C34" s="9" t="s">
        <v>42</v>
      </c>
      <c r="D34" s="25">
        <v>1</v>
      </c>
      <c r="E34" s="10">
        <v>2386400</v>
      </c>
      <c r="F34" s="10">
        <v>2386400</v>
      </c>
      <c r="I34">
        <f t="shared" si="0"/>
        <v>1.076351496779876E-2</v>
      </c>
      <c r="J34">
        <f t="shared" si="1"/>
        <v>874085.1681700889</v>
      </c>
      <c r="K34" s="16">
        <f t="shared" si="2"/>
        <v>3260485.1681700889</v>
      </c>
      <c r="L34" s="18">
        <f t="shared" si="3"/>
        <v>3260485.1681700889</v>
      </c>
    </row>
    <row r="35" spans="1:12" ht="16.5" customHeight="1" x14ac:dyDescent="0.2">
      <c r="A35" s="7">
        <v>5</v>
      </c>
      <c r="B35" s="8" t="s">
        <v>46</v>
      </c>
      <c r="C35" s="9" t="s">
        <v>42</v>
      </c>
      <c r="D35" s="25">
        <v>17</v>
      </c>
      <c r="E35" s="10">
        <v>756740</v>
      </c>
      <c r="F35" s="10">
        <v>12864580</v>
      </c>
      <c r="I35">
        <f>F35/$H$47</f>
        <v>5.8023843188252003E-2</v>
      </c>
      <c r="J35">
        <f t="shared" si="1"/>
        <v>4712009.1236748081</v>
      </c>
      <c r="K35" s="16">
        <f t="shared" si="2"/>
        <v>17576589.12367481</v>
      </c>
      <c r="L35" s="18">
        <f t="shared" si="3"/>
        <v>1033917.0072749888</v>
      </c>
    </row>
    <row r="36" spans="1:12" ht="16.5" customHeight="1" x14ac:dyDescent="0.2">
      <c r="A36" s="7">
        <v>6</v>
      </c>
      <c r="B36" s="8" t="s">
        <v>47</v>
      </c>
      <c r="C36" s="9" t="s">
        <v>42</v>
      </c>
      <c r="D36" s="25">
        <v>7</v>
      </c>
      <c r="E36" s="10">
        <v>7771500</v>
      </c>
      <c r="F36" s="10">
        <v>54400500</v>
      </c>
      <c r="I36">
        <f t="shared" si="0"/>
        <v>0.2453656537067283</v>
      </c>
      <c r="J36">
        <f t="shared" si="1"/>
        <v>19925691.498087883</v>
      </c>
      <c r="K36" s="16">
        <f t="shared" si="2"/>
        <v>74326191.498087883</v>
      </c>
      <c r="L36" s="18">
        <f t="shared" si="3"/>
        <v>10618027.356869698</v>
      </c>
    </row>
    <row r="37" spans="1:12" ht="16.5" customHeight="1" x14ac:dyDescent="0.2">
      <c r="A37" s="7">
        <v>7</v>
      </c>
      <c r="B37" s="8" t="s">
        <v>48</v>
      </c>
      <c r="C37" s="9" t="s">
        <v>42</v>
      </c>
      <c r="D37" s="25">
        <v>1</v>
      </c>
      <c r="E37" s="10">
        <v>3579600</v>
      </c>
      <c r="F37" s="10">
        <v>3579600</v>
      </c>
      <c r="I37">
        <f t="shared" si="0"/>
        <v>1.6145272451698139E-2</v>
      </c>
      <c r="J37">
        <f t="shared" si="1"/>
        <v>1311127.7522551334</v>
      </c>
      <c r="K37" s="16">
        <f t="shared" si="2"/>
        <v>4890727.7522551334</v>
      </c>
      <c r="L37" s="18">
        <f t="shared" si="3"/>
        <v>4890727.7522551334</v>
      </c>
    </row>
    <row r="38" spans="1:12" ht="16.7" customHeight="1" x14ac:dyDescent="0.2">
      <c r="A38" s="7">
        <v>8</v>
      </c>
      <c r="B38" s="8" t="s">
        <v>79</v>
      </c>
      <c r="C38" s="9" t="s">
        <v>42</v>
      </c>
      <c r="D38" s="25">
        <v>1</v>
      </c>
      <c r="E38" s="10">
        <v>41919000</v>
      </c>
      <c r="F38" s="10">
        <v>41919000</v>
      </c>
      <c r="G38" s="16"/>
      <c r="I38">
        <f t="shared" si="0"/>
        <v>0.18906963792120191</v>
      </c>
      <c r="J38">
        <f t="shared" si="1"/>
        <v>15353996.04614564</v>
      </c>
      <c r="K38" s="16">
        <f t="shared" si="2"/>
        <v>57272996.04614564</v>
      </c>
      <c r="L38" s="18">
        <f t="shared" si="3"/>
        <v>57272996.04614564</v>
      </c>
    </row>
    <row r="39" spans="1:12" ht="16.5" customHeight="1" x14ac:dyDescent="0.2">
      <c r="A39" s="13" t="s">
        <v>49</v>
      </c>
      <c r="B39" s="11" t="s">
        <v>50</v>
      </c>
      <c r="C39" s="6"/>
      <c r="D39" s="24"/>
      <c r="E39" s="6"/>
      <c r="F39" s="12" t="s">
        <v>30</v>
      </c>
      <c r="K39" s="16"/>
    </row>
    <row r="40" spans="1:12" ht="16.5" customHeight="1" x14ac:dyDescent="0.2">
      <c r="A40" s="14">
        <v>1</v>
      </c>
      <c r="B40" s="8" t="s">
        <v>51</v>
      </c>
      <c r="C40" s="15" t="s">
        <v>19</v>
      </c>
      <c r="D40" s="25">
        <v>3</v>
      </c>
      <c r="E40" s="10">
        <v>375000</v>
      </c>
      <c r="F40" s="10">
        <v>1125000</v>
      </c>
      <c r="I40">
        <f t="shared" si="0"/>
        <v>5.0741511644207199E-3</v>
      </c>
      <c r="J40">
        <f t="shared" si="1"/>
        <v>412062.44309057581</v>
      </c>
      <c r="K40" s="16">
        <f t="shared" si="2"/>
        <v>1537062.4430905757</v>
      </c>
      <c r="L40" s="18">
        <f t="shared" si="3"/>
        <v>512354.14769685856</v>
      </c>
    </row>
    <row r="41" spans="1:12" ht="16.5" customHeight="1" x14ac:dyDescent="0.2">
      <c r="A41" s="2" t="s">
        <v>52</v>
      </c>
      <c r="B41" s="11" t="s">
        <v>53</v>
      </c>
      <c r="C41" s="6"/>
      <c r="D41" s="24"/>
      <c r="E41" s="6"/>
      <c r="F41" s="12" t="s">
        <v>30</v>
      </c>
      <c r="K41" s="16"/>
    </row>
    <row r="42" spans="1:12" ht="16.5" customHeight="1" x14ac:dyDescent="0.2">
      <c r="A42" s="14">
        <v>1</v>
      </c>
      <c r="B42" s="8" t="s">
        <v>54</v>
      </c>
      <c r="C42" s="15" t="s">
        <v>19</v>
      </c>
      <c r="D42" s="25">
        <v>3</v>
      </c>
      <c r="E42" s="10">
        <v>2192976</v>
      </c>
      <c r="F42" s="10">
        <v>6578928</v>
      </c>
      <c r="I42">
        <f>F42/$H$47</f>
        <v>2.9673311263857846E-2</v>
      </c>
      <c r="J42">
        <f t="shared" si="1"/>
        <v>2409714.7951973295</v>
      </c>
      <c r="K42" s="16">
        <f t="shared" si="2"/>
        <v>8988642.7951973304</v>
      </c>
      <c r="L42" s="18">
        <f t="shared" si="3"/>
        <v>2996214.2650657766</v>
      </c>
    </row>
    <row r="43" spans="1:12" s="38" customFormat="1" ht="16.5" customHeight="1" x14ac:dyDescent="0.2">
      <c r="A43" s="33"/>
      <c r="B43" s="40" t="s">
        <v>76</v>
      </c>
      <c r="C43" s="34" t="s">
        <v>19</v>
      </c>
      <c r="D43" s="35">
        <v>1</v>
      </c>
      <c r="E43" s="36">
        <v>971568</v>
      </c>
      <c r="F43" s="37">
        <f>E43*D43</f>
        <v>971568</v>
      </c>
      <c r="H43" s="39"/>
      <c r="I43">
        <f t="shared" ref="I43" si="4">F43/$H$47</f>
        <v>4.3821181320123645E-3</v>
      </c>
      <c r="J43">
        <f t="shared" si="1"/>
        <v>355863.71885211073</v>
      </c>
      <c r="K43" s="16">
        <f t="shared" si="2"/>
        <v>1327431.7188521107</v>
      </c>
      <c r="L43" s="39">
        <f t="shared" si="3"/>
        <v>1327431.7188521107</v>
      </c>
    </row>
    <row r="44" spans="1:12" s="38" customFormat="1" ht="16.5" customHeight="1" x14ac:dyDescent="0.2">
      <c r="A44" s="33"/>
      <c r="B44" s="40" t="s">
        <v>77</v>
      </c>
      <c r="C44" s="34" t="s">
        <v>19</v>
      </c>
      <c r="D44" s="35">
        <v>1</v>
      </c>
      <c r="E44" s="36">
        <v>1806000</v>
      </c>
      <c r="F44" s="37">
        <f>E44*D44</f>
        <v>1806000</v>
      </c>
      <c r="H44" s="39"/>
      <c r="I44">
        <f>F44/$H$47</f>
        <v>8.1457040026167282E-3</v>
      </c>
      <c r="J44">
        <f t="shared" si="1"/>
        <v>661497.57530807098</v>
      </c>
      <c r="K44" s="16">
        <f t="shared" si="2"/>
        <v>2467497.575308071</v>
      </c>
      <c r="L44" s="39">
        <f t="shared" si="3"/>
        <v>2467497.575308071</v>
      </c>
    </row>
    <row r="45" spans="1:12" s="38" customFormat="1" ht="16.5" customHeight="1" x14ac:dyDescent="0.2">
      <c r="A45" s="33"/>
      <c r="B45" s="40" t="s">
        <v>78</v>
      </c>
      <c r="C45" s="34" t="s">
        <v>19</v>
      </c>
      <c r="D45" s="35">
        <v>4</v>
      </c>
      <c r="E45" s="36">
        <v>892286</v>
      </c>
      <c r="F45" s="37">
        <f>E45*D45</f>
        <v>3569144</v>
      </c>
      <c r="H45" s="39"/>
      <c r="I45">
        <f>F45/$H$47</f>
        <v>1.6098112163186868E-2</v>
      </c>
      <c r="J45">
        <f t="shared" si="1"/>
        <v>1307297.952339618</v>
      </c>
      <c r="K45" s="16">
        <f t="shared" si="2"/>
        <v>4876441.9523396175</v>
      </c>
      <c r="L45" s="39">
        <f t="shared" si="3"/>
        <v>1219110.4880849044</v>
      </c>
    </row>
    <row r="46" spans="1:12" ht="16.5" customHeight="1" x14ac:dyDescent="0.2">
      <c r="A46" s="27"/>
      <c r="B46" s="28"/>
      <c r="C46" s="29"/>
      <c r="D46" s="30"/>
      <c r="E46" s="31"/>
      <c r="F46" s="32"/>
      <c r="K46" s="16"/>
    </row>
    <row r="47" spans="1:12" ht="15" customHeight="1" x14ac:dyDescent="0.2">
      <c r="A47" s="58" t="s">
        <v>55</v>
      </c>
      <c r="B47" s="59"/>
      <c r="C47" s="55"/>
      <c r="D47" s="56"/>
      <c r="E47" s="56"/>
      <c r="F47" s="57"/>
      <c r="G47" s="17" t="s">
        <v>69</v>
      </c>
      <c r="H47" s="18">
        <f>SUM(F13:F45)</f>
        <v>221711960</v>
      </c>
      <c r="I47" s="22">
        <f>SUM(I13:I45)</f>
        <v>1</v>
      </c>
      <c r="K47" s="16">
        <f>SUM(K13:K45)</f>
        <v>302920112.79999995</v>
      </c>
    </row>
    <row r="48" spans="1:12" ht="14.45" customHeight="1" x14ac:dyDescent="0.2">
      <c r="A48" s="60" t="s">
        <v>56</v>
      </c>
      <c r="B48" s="61"/>
      <c r="C48" s="62">
        <v>17192994</v>
      </c>
      <c r="D48" s="63"/>
      <c r="E48" s="63"/>
      <c r="F48" s="64"/>
      <c r="G48" s="17" t="s">
        <v>70</v>
      </c>
      <c r="H48" s="18">
        <v>35000000</v>
      </c>
      <c r="K48" s="16"/>
    </row>
    <row r="49" spans="1:11" ht="14.45" customHeight="1" x14ac:dyDescent="0.2">
      <c r="A49" s="65" t="s">
        <v>57</v>
      </c>
      <c r="B49" s="66"/>
      <c r="C49" s="67" t="s">
        <v>58</v>
      </c>
      <c r="D49" s="68"/>
      <c r="E49" s="68"/>
      <c r="F49" s="69"/>
      <c r="G49" s="17" t="s">
        <v>71</v>
      </c>
      <c r="H49" s="18">
        <f>SUM(H47:H48)</f>
        <v>256711960</v>
      </c>
      <c r="K49" s="16"/>
    </row>
    <row r="50" spans="1:11" ht="15" customHeight="1" x14ac:dyDescent="0.2">
      <c r="A50" s="53" t="s">
        <v>59</v>
      </c>
      <c r="B50" s="54"/>
      <c r="C50" s="55">
        <v>189122936</v>
      </c>
      <c r="D50" s="56"/>
      <c r="E50" s="56"/>
      <c r="F50" s="57"/>
      <c r="G50" s="17" t="s">
        <v>72</v>
      </c>
      <c r="H50" s="19">
        <v>0.18</v>
      </c>
      <c r="K50" s="16"/>
    </row>
    <row r="51" spans="1:11" ht="16.5" customHeight="1" x14ac:dyDescent="0.2">
      <c r="A51" s="44" t="s">
        <v>60</v>
      </c>
      <c r="B51" s="45"/>
      <c r="C51" s="45"/>
      <c r="D51" s="45"/>
      <c r="E51" s="45"/>
      <c r="F51" s="46"/>
      <c r="G51" s="17" t="s">
        <v>73</v>
      </c>
      <c r="H51" s="20">
        <f>H49*(1+H50)</f>
        <v>302920112.80000001</v>
      </c>
      <c r="K51" s="16"/>
    </row>
    <row r="52" spans="1:11" ht="15" customHeight="1" x14ac:dyDescent="0.2">
      <c r="A52" s="44" t="s">
        <v>61</v>
      </c>
      <c r="B52" s="45"/>
      <c r="C52" s="45"/>
      <c r="D52" s="45"/>
      <c r="E52" s="45"/>
      <c r="F52" s="46"/>
      <c r="G52" s="17" t="s">
        <v>74</v>
      </c>
      <c r="H52" s="21">
        <f>H51-H49</f>
        <v>46208152.800000012</v>
      </c>
      <c r="K52" s="16"/>
    </row>
    <row r="53" spans="1:11" ht="15" customHeight="1" x14ac:dyDescent="0.2">
      <c r="A53" s="44" t="s">
        <v>62</v>
      </c>
      <c r="B53" s="45"/>
      <c r="C53" s="45"/>
      <c r="D53" s="45"/>
      <c r="E53" s="45"/>
      <c r="F53" s="46"/>
      <c r="K53" s="16"/>
    </row>
    <row r="54" spans="1:11" ht="15" customHeight="1" x14ac:dyDescent="0.2">
      <c r="A54" s="44" t="s">
        <v>63</v>
      </c>
      <c r="B54" s="45"/>
      <c r="C54" s="45"/>
      <c r="D54" s="45"/>
      <c r="E54" s="45"/>
      <c r="F54" s="46"/>
      <c r="G54" s="17" t="s">
        <v>75</v>
      </c>
      <c r="H54" s="18">
        <f>H51-H47</f>
        <v>81208152.800000012</v>
      </c>
      <c r="K54" s="16"/>
    </row>
    <row r="55" spans="1:11" ht="15" customHeight="1" x14ac:dyDescent="0.2">
      <c r="A55" s="44" t="s">
        <v>64</v>
      </c>
      <c r="B55" s="45"/>
      <c r="C55" s="45"/>
      <c r="D55" s="45"/>
      <c r="E55" s="45"/>
      <c r="F55" s="46"/>
      <c r="K55" s="16"/>
    </row>
    <row r="56" spans="1:11" ht="14.45" customHeight="1" x14ac:dyDescent="0.2">
      <c r="A56" s="44" t="s">
        <v>65</v>
      </c>
      <c r="B56" s="45"/>
      <c r="C56" s="45"/>
      <c r="D56" s="45"/>
      <c r="E56" s="45"/>
      <c r="F56" s="46"/>
      <c r="K56" s="16"/>
    </row>
    <row r="57" spans="1:11" ht="16.5" customHeight="1" x14ac:dyDescent="0.2">
      <c r="A57" s="44" t="s">
        <v>66</v>
      </c>
      <c r="B57" s="45"/>
      <c r="C57" s="45"/>
      <c r="D57" s="45"/>
      <c r="E57" s="45"/>
      <c r="F57" s="46"/>
      <c r="K57" s="16"/>
    </row>
    <row r="58" spans="1:11" ht="16.5" customHeight="1" x14ac:dyDescent="0.2">
      <c r="A58" s="47" t="s">
        <v>67</v>
      </c>
      <c r="B58" s="48"/>
      <c r="C58" s="49"/>
      <c r="D58" s="50" t="s">
        <v>68</v>
      </c>
      <c r="E58" s="51"/>
      <c r="F58" s="52"/>
      <c r="K58" s="16"/>
    </row>
    <row r="59" spans="1:11" ht="122.25" customHeight="1" x14ac:dyDescent="0.2">
      <c r="A59" s="41"/>
      <c r="B59" s="42"/>
      <c r="C59" s="43"/>
      <c r="D59" s="41"/>
      <c r="E59" s="42"/>
      <c r="F59" s="43"/>
    </row>
  </sheetData>
  <mergeCells count="29">
    <mergeCell ref="A1:F1"/>
    <mergeCell ref="A2:F2"/>
    <mergeCell ref="A3:F3"/>
    <mergeCell ref="A4:F4"/>
    <mergeCell ref="A5:F5"/>
    <mergeCell ref="A6:F6"/>
    <mergeCell ref="A7:F7"/>
    <mergeCell ref="A8:F8"/>
    <mergeCell ref="A9:F9"/>
    <mergeCell ref="A10:F10"/>
    <mergeCell ref="A47:B47"/>
    <mergeCell ref="C47:F47"/>
    <mergeCell ref="A48:B48"/>
    <mergeCell ref="C48:F48"/>
    <mergeCell ref="A49:B49"/>
    <mergeCell ref="C49:F49"/>
    <mergeCell ref="A50:B50"/>
    <mergeCell ref="C50:F50"/>
    <mergeCell ref="A51:F51"/>
    <mergeCell ref="A52:F52"/>
    <mergeCell ref="A53:F53"/>
    <mergeCell ref="A59:C59"/>
    <mergeCell ref="D59:F59"/>
    <mergeCell ref="A54:F54"/>
    <mergeCell ref="A55:F55"/>
    <mergeCell ref="A56:F56"/>
    <mergeCell ref="A57:F57"/>
    <mergeCell ref="A58:C58"/>
    <mergeCell ref="D58:F58"/>
  </mergeCells>
  <hyperlinks>
    <hyperlink ref="A7" r:id="rId1" display="http://www.thepkimson.com/"/>
  </hyperlinks>
  <pageMargins left="0.7" right="0.7" top="0.75" bottom="0.75" header="0.3" footer="0.3"/>
  <pageSetup orientation="portrait" verticalDpi="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Administrator</cp:lastModifiedBy>
  <dcterms:created xsi:type="dcterms:W3CDTF">2019-08-14T16:28:08Z</dcterms:created>
  <dcterms:modified xsi:type="dcterms:W3CDTF">2019-08-16T07:35:49Z</dcterms:modified>
</cp:coreProperties>
</file>