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6" i="1" l="1"/>
  <c r="G5" i="1"/>
  <c r="G4" i="1"/>
  <c r="G18" i="1"/>
  <c r="H5" i="1" l="1"/>
  <c r="H6" i="1"/>
  <c r="H4" i="1"/>
  <c r="B2" i="1"/>
  <c r="G8" i="1" l="1"/>
  <c r="G9" i="1" l="1"/>
  <c r="G17" i="1"/>
  <c r="G19" i="1" s="1"/>
  <c r="G22" i="1" s="1"/>
  <c r="I4" i="1" s="1"/>
  <c r="J4" i="1" s="1"/>
  <c r="K4" i="1" s="1"/>
  <c r="H8" i="1"/>
  <c r="G20" i="1" l="1"/>
  <c r="I5" i="1" l="1"/>
  <c r="J5" i="1" s="1"/>
  <c r="K5" i="1" s="1"/>
  <c r="I6" i="1"/>
  <c r="J6" i="1" s="1"/>
  <c r="K6" i="1" s="1"/>
  <c r="J8" i="1" l="1"/>
</calcChain>
</file>

<file path=xl/sharedStrings.xml><?xml version="1.0" encoding="utf-8"?>
<sst xmlns="http://schemas.openxmlformats.org/spreadsheetml/2006/main" count="23" uniqueCount="20">
  <si>
    <t>Shipping cost</t>
  </si>
  <si>
    <t>COO cost</t>
  </si>
  <si>
    <t>Bank cost</t>
  </si>
  <si>
    <t>Custom clearance cost</t>
  </si>
  <si>
    <t>Import tax cost</t>
  </si>
  <si>
    <t>Trucking</t>
  </si>
  <si>
    <t>VAT cost</t>
  </si>
  <si>
    <t>SUM</t>
  </si>
  <si>
    <t>Margin</t>
  </si>
  <si>
    <t>Total</t>
  </si>
  <si>
    <t>Gross profit</t>
  </si>
  <si>
    <t xml:space="preserve">Seamless pipe A790 S31803 </t>
  </si>
  <si>
    <t>¾” SCH 80S</t>
  </si>
  <si>
    <t>1” SCH 40S</t>
  </si>
  <si>
    <t>2” SCH 40S</t>
  </si>
  <si>
    <t>Q'ty (m)</t>
  </si>
  <si>
    <t>USD/m</t>
  </si>
  <si>
    <t>USD</t>
  </si>
  <si>
    <t>Testing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</si>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</sst>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/>
    <xf numFmtId="3" fontId="0" fillId="2" borderId="0" xfId="0" applyNumberFormat="1" applyFill="1"/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>
      <selection activeCell="M10" sqref="M10"/>
    </sheetView>
  </sheetViews>
  <sheetFormatPr defaultRowHeight="15" x14ac:dyDescent="0.25"/>
  <cols>
    <col min="3" max="3" width="25.85546875" bestFit="1" customWidth="1"/>
    <col min="4" max="4" width="12" customWidth="1"/>
    <col min="7" max="7" width="9.28515625" style="2" bestFit="1" customWidth="1"/>
    <col min="8" max="8" width="11.140625" style="3" bestFit="1" customWidth="1"/>
    <col min="9" max="9" width="10.140625" style="2" bestFit="1" customWidth="1"/>
    <col min="10" max="10" width="10.140625" bestFit="1" customWidth="1"/>
    <col min="11" max="11" width="9.140625" style="3"/>
  </cols>
  <sheetData>
    <row r="2" spans="2:11" x14ac:dyDescent="0.25">
      <c r="B2" s="2">
        <f>SUM(G4:G6)</f>
        <v>11952</v>
      </c>
    </row>
    <row r="3" spans="2:11" s="4" customFormat="1" x14ac:dyDescent="0.25">
      <c r="E3" s="4" t="s">
        <v>15</v>
      </c>
      <c r="F3" s="4" t="s">
        <v>16</v>
      </c>
      <c r="G3" s="5" t="s">
        <v>17</v>
      </c>
      <c r="H3" s="8"/>
      <c r="I3" s="5"/>
      <c r="K3" s="8"/>
    </row>
    <row r="4" spans="2:11" x14ac:dyDescent="0.25">
      <c r="C4" t="s">
        <v>11</v>
      </c>
      <c r="D4" t="s">
        <v>12</v>
      </c>
      <c r="E4">
        <v>6</v>
      </c>
      <c r="F4">
        <v>29</v>
      </c>
      <c r="G4" s="2">
        <f>E4*F4</f>
        <v>174</v>
      </c>
      <c r="H4" s="3">
        <f>G4/$B$2</f>
        <v>1.4558232931726908E-2</v>
      </c>
      <c r="I4" s="2">
        <f>H4*$G$22</f>
        <v>133.96055020080325</v>
      </c>
      <c r="J4" s="2">
        <f>G4+I4</f>
        <v>307.96055020080325</v>
      </c>
      <c r="K4" s="3">
        <f>J4/E4</f>
        <v>51.32675836680054</v>
      </c>
    </row>
    <row r="5" spans="2:11" x14ac:dyDescent="0.25">
      <c r="C5" t="s">
        <v>11</v>
      </c>
      <c r="D5" t="s">
        <v>13</v>
      </c>
      <c r="E5">
        <v>150</v>
      </c>
      <c r="F5">
        <v>35</v>
      </c>
      <c r="G5" s="2">
        <f>E5*F5</f>
        <v>5250</v>
      </c>
      <c r="H5" s="3">
        <f t="shared" ref="H5:H6" si="0">G5/$B$2</f>
        <v>0.43925702811244982</v>
      </c>
      <c r="I5" s="2">
        <f t="shared" ref="I5:I6" si="1">H5*$G$22</f>
        <v>4041.9131526104425</v>
      </c>
      <c r="J5" s="2">
        <f t="shared" ref="J5:J6" si="2">G5+I5</f>
        <v>9291.9131526104429</v>
      </c>
      <c r="K5" s="3">
        <f t="shared" ref="K5:K6" si="3">J5/E5</f>
        <v>61.946087684069617</v>
      </c>
    </row>
    <row r="6" spans="2:11" x14ac:dyDescent="0.25">
      <c r="C6" t="s">
        <v>11</v>
      </c>
      <c r="D6" t="s">
        <v>14</v>
      </c>
      <c r="E6">
        <v>102</v>
      </c>
      <c r="F6">
        <v>64</v>
      </c>
      <c r="G6" s="2">
        <f>E6*F6</f>
        <v>6528</v>
      </c>
      <c r="H6" s="3">
        <f t="shared" si="0"/>
        <v>0.54618473895582331</v>
      </c>
      <c r="I6" s="2">
        <f t="shared" si="1"/>
        <v>5025.830297188756</v>
      </c>
      <c r="J6" s="2">
        <f t="shared" si="2"/>
        <v>11553.830297188757</v>
      </c>
      <c r="K6" s="3">
        <f t="shared" si="3"/>
        <v>113.27284605087017</v>
      </c>
    </row>
    <row r="7" spans="2:11" x14ac:dyDescent="0.25">
      <c r="C7" s="11" t="s">
        <v>18</v>
      </c>
      <c r="D7" s="11"/>
      <c r="E7" s="11"/>
      <c r="F7" s="11"/>
      <c r="G7" s="10">
        <v>3300</v>
      </c>
      <c r="J7" s="2"/>
    </row>
    <row r="8" spans="2:11" x14ac:dyDescent="0.25">
      <c r="F8" t="s">
        <v>9</v>
      </c>
      <c r="G8" s="2">
        <f>SUM(G4:G7)</f>
        <v>15252</v>
      </c>
      <c r="H8" s="3">
        <f>SUM(H4:H6)</f>
        <v>1</v>
      </c>
      <c r="J8" s="2">
        <f>SUM(J4:J6)</f>
        <v>21153.704000000005</v>
      </c>
    </row>
    <row r="9" spans="2:11" x14ac:dyDescent="0.25">
      <c r="F9" s="1" t="s">
        <v>0</v>
      </c>
      <c r="G9" s="2">
        <f>0.04*G8</f>
        <v>610.08000000000004</v>
      </c>
    </row>
    <row r="10" spans="2:11" x14ac:dyDescent="0.25">
      <c r="F10" s="1" t="s">
        <v>1</v>
      </c>
      <c r="G10" s="2">
        <v>65</v>
      </c>
    </row>
    <row r="11" spans="2:11" x14ac:dyDescent="0.25">
      <c r="F11" s="1" t="s">
        <v>2</v>
      </c>
      <c r="G11" s="2">
        <v>100</v>
      </c>
    </row>
    <row r="12" spans="2:11" x14ac:dyDescent="0.25">
      <c r="F12" s="1" t="s">
        <v>3</v>
      </c>
      <c r="G12" s="2">
        <v>45</v>
      </c>
    </row>
    <row r="13" spans="2:11" x14ac:dyDescent="0.25">
      <c r="F13" s="1" t="s">
        <v>4</v>
      </c>
      <c r="G13" s="2">
        <v>0</v>
      </c>
    </row>
    <row r="14" spans="2:11" x14ac:dyDescent="0.25">
      <c r="F14" s="1" t="s">
        <v>5</v>
      </c>
      <c r="G14" s="2">
        <v>200</v>
      </c>
    </row>
    <row r="15" spans="2:11" x14ac:dyDescent="0.25">
      <c r="F15" s="1" t="s">
        <v>6</v>
      </c>
      <c r="G15" s="9" t="s">
        <v>19</v>
      </c>
    </row>
    <row r="16" spans="2:11" x14ac:dyDescent="0.25">
      <c r="F16" s="1"/>
      <c r="G16" s="3"/>
    </row>
    <row r="17" spans="6:10" x14ac:dyDescent="0.25">
      <c r="F17" s="1" t="s">
        <v>7</v>
      </c>
      <c r="G17" s="2">
        <f>SUM(G8:G15)</f>
        <v>16272.08</v>
      </c>
    </row>
    <row r="18" spans="6:10" x14ac:dyDescent="0.25">
      <c r="F18" s="1" t="s">
        <v>8</v>
      </c>
      <c r="G18" s="3">
        <f>0.3</f>
        <v>0.3</v>
      </c>
      <c r="J18" s="2"/>
    </row>
    <row r="19" spans="6:10" x14ac:dyDescent="0.25">
      <c r="F19" s="1" t="s">
        <v>9</v>
      </c>
      <c r="G19" s="6">
        <f>G17*(1+G18)</f>
        <v>21153.704000000002</v>
      </c>
    </row>
    <row r="20" spans="6:10" x14ac:dyDescent="0.25">
      <c r="F20" s="1" t="s">
        <v>10</v>
      </c>
      <c r="G20" s="7">
        <f>G19-G17</f>
        <v>4881.6240000000016</v>
      </c>
    </row>
    <row r="22" spans="6:10" x14ac:dyDescent="0.25">
      <c r="G22" s="2">
        <f>G19-B2</f>
        <v>9201.7040000000015</v>
      </c>
    </row>
  </sheetData>
  <mergeCells count="1">
    <mergeCell ref="C7:F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2019-10-28T15:15:41Z</dcterms:modified>
</cp:coreProperties>
</file>