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8"/>
  <workbookPr defaultThemeVersion="166925"/>
  <mc:AlternateContent xmlns:mc="http://schemas.openxmlformats.org/markup-compatibility/2006">
    <mc:Choice Requires="x15">
      <x15ac:absPath xmlns:x15ac="http://schemas.microsoft.com/office/spreadsheetml/2010/11/ac" url="C:\Users\uqczhan2\Desktop\"/>
    </mc:Choice>
  </mc:AlternateContent>
  <xr:revisionPtr revIDLastSave="0" documentId="13_ncr:1_{C5B3C4FD-92A7-4CCB-8B90-4ED49D4D0357}" xr6:coauthVersionLast="36" xr6:coauthVersionMax="36" xr10:uidLastSave="{00000000-0000-0000-0000-000000000000}"/>
  <bookViews>
    <workbookView xWindow="0" yWindow="0" windowWidth="28770" windowHeight="10395" activeTab="5" xr2:uid="{ABEC1542-42CF-4B1E-AA07-5FD63A11111E}"/>
  </bookViews>
  <sheets>
    <sheet name="Sheet1" sheetId="1" r:id="rId1"/>
    <sheet name="Sheet2" sheetId="2" r:id="rId2"/>
    <sheet name="Sheet3" sheetId="3" r:id="rId3"/>
    <sheet name="Sheet4" sheetId="4" r:id="rId4"/>
    <sheet name="Sheet5" sheetId="5" r:id="rId5"/>
    <sheet name="simulations" sheetId="6" r:id="rId6"/>
    <sheet name="Sheet7" sheetId="7" r:id="rId7"/>
    <sheet name="Sheet8" sheetId="8" r:id="rId8"/>
    <sheet name="cases"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14" i="6" l="1"/>
  <c r="R124" i="6" l="1"/>
  <c r="AB25" i="6" l="1"/>
  <c r="AB24" i="6"/>
  <c r="H2" i="8" l="1"/>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 i="8"/>
  <c r="I104" i="8"/>
  <c r="G104" i="8"/>
  <c r="I103" i="8"/>
  <c r="G103" i="8"/>
  <c r="I102" i="8"/>
  <c r="G102" i="8"/>
  <c r="I101" i="8"/>
  <c r="G101" i="8"/>
  <c r="I100" i="8"/>
  <c r="G100" i="8"/>
  <c r="I99" i="8"/>
  <c r="G99" i="8"/>
  <c r="I98" i="8"/>
  <c r="G98" i="8"/>
  <c r="I97" i="8"/>
  <c r="G97" i="8"/>
  <c r="I96" i="8"/>
  <c r="G96" i="8"/>
  <c r="I95" i="8"/>
  <c r="G95" i="8"/>
  <c r="I94" i="8"/>
  <c r="G94" i="8"/>
  <c r="I93" i="8"/>
  <c r="G93" i="8"/>
  <c r="I92" i="8"/>
  <c r="G92" i="8"/>
  <c r="I91" i="8"/>
  <c r="G91" i="8"/>
  <c r="I90" i="8"/>
  <c r="G90" i="8"/>
  <c r="I89" i="8"/>
  <c r="G89" i="8"/>
  <c r="I88" i="8"/>
  <c r="G88" i="8"/>
  <c r="I87" i="8"/>
  <c r="G87" i="8"/>
  <c r="I86" i="8"/>
  <c r="G86" i="8"/>
  <c r="I85" i="8"/>
  <c r="G85" i="8"/>
  <c r="I84" i="8"/>
  <c r="G84" i="8"/>
  <c r="I83" i="8"/>
  <c r="G83" i="8"/>
  <c r="I82" i="8"/>
  <c r="G82" i="8"/>
  <c r="I81" i="8"/>
  <c r="G81" i="8"/>
  <c r="I80" i="8"/>
  <c r="G80" i="8"/>
  <c r="I79" i="8"/>
  <c r="G79" i="8"/>
  <c r="I78" i="8"/>
  <c r="G78" i="8"/>
  <c r="I77" i="8"/>
  <c r="G77" i="8"/>
  <c r="I76" i="8"/>
  <c r="G76" i="8"/>
  <c r="I75" i="8"/>
  <c r="G75" i="8"/>
  <c r="I74" i="8"/>
  <c r="G74" i="8"/>
  <c r="I73" i="8"/>
  <c r="G73" i="8"/>
  <c r="I72" i="8"/>
  <c r="G72" i="8"/>
  <c r="I71" i="8"/>
  <c r="G71" i="8"/>
  <c r="I70" i="8"/>
  <c r="G70" i="8"/>
  <c r="I69" i="8"/>
  <c r="G69" i="8"/>
  <c r="I68" i="8"/>
  <c r="G68" i="8"/>
  <c r="I67" i="8"/>
  <c r="G67" i="8"/>
  <c r="I66" i="8"/>
  <c r="G66" i="8"/>
  <c r="I65" i="8"/>
  <c r="G65" i="8"/>
  <c r="I64" i="8"/>
  <c r="G64" i="8"/>
  <c r="I63" i="8"/>
  <c r="G63" i="8"/>
  <c r="I62" i="8"/>
  <c r="G62" i="8"/>
  <c r="I61" i="8"/>
  <c r="G61" i="8"/>
  <c r="I60" i="8"/>
  <c r="G60" i="8"/>
  <c r="I59" i="8"/>
  <c r="G59" i="8"/>
  <c r="I58" i="8"/>
  <c r="G58" i="8"/>
  <c r="I57" i="8"/>
  <c r="G57" i="8"/>
  <c r="I56" i="8"/>
  <c r="G56" i="8"/>
  <c r="I55" i="8"/>
  <c r="G55" i="8"/>
  <c r="I54" i="8"/>
  <c r="G54" i="8"/>
  <c r="I53" i="8"/>
  <c r="G53" i="8"/>
  <c r="I52" i="8"/>
  <c r="G52" i="8"/>
  <c r="I51" i="8"/>
  <c r="G51" i="8"/>
  <c r="I50" i="8"/>
  <c r="G50" i="8"/>
  <c r="I49" i="8"/>
  <c r="G49" i="8"/>
  <c r="I48" i="8"/>
  <c r="G48" i="8"/>
  <c r="I47" i="8"/>
  <c r="G47" i="8"/>
  <c r="I46" i="8"/>
  <c r="G46" i="8"/>
  <c r="I45" i="8"/>
  <c r="G45" i="8"/>
  <c r="I44" i="8"/>
  <c r="G44" i="8"/>
  <c r="I43" i="8"/>
  <c r="G43" i="8"/>
  <c r="I42" i="8"/>
  <c r="G42" i="8"/>
  <c r="I41" i="8"/>
  <c r="G41" i="8"/>
  <c r="I40" i="8"/>
  <c r="G40" i="8"/>
  <c r="I39" i="8"/>
  <c r="G39" i="8"/>
  <c r="I38" i="8"/>
  <c r="G38" i="8"/>
  <c r="I37" i="8"/>
  <c r="G37" i="8"/>
  <c r="I36" i="8"/>
  <c r="G36" i="8"/>
  <c r="I35" i="8"/>
  <c r="G35" i="8"/>
  <c r="I34" i="8"/>
  <c r="G34" i="8"/>
  <c r="I33" i="8"/>
  <c r="G33" i="8"/>
  <c r="I32" i="8"/>
  <c r="G32" i="8"/>
  <c r="I31" i="8"/>
  <c r="G31" i="8"/>
  <c r="I30" i="8"/>
  <c r="G30" i="8"/>
  <c r="I29" i="8"/>
  <c r="G29" i="8"/>
  <c r="I28" i="8"/>
  <c r="G28" i="8"/>
  <c r="I27" i="8"/>
  <c r="G27" i="8"/>
  <c r="I26" i="8"/>
  <c r="G26" i="8"/>
  <c r="I25" i="8"/>
  <c r="G25" i="8"/>
  <c r="I24" i="8"/>
  <c r="G24" i="8"/>
  <c r="I23" i="8"/>
  <c r="G23" i="8"/>
  <c r="I22" i="8"/>
  <c r="G22" i="8"/>
  <c r="I21" i="8"/>
  <c r="G21" i="8"/>
  <c r="I20" i="8"/>
  <c r="G20" i="8"/>
  <c r="I19" i="8"/>
  <c r="G19" i="8"/>
  <c r="I18" i="8"/>
  <c r="G18" i="8"/>
  <c r="I17" i="8"/>
  <c r="G17" i="8"/>
  <c r="I16" i="8"/>
  <c r="G16" i="8"/>
  <c r="I15" i="8"/>
  <c r="G15" i="8"/>
  <c r="I14" i="8"/>
  <c r="G14" i="8"/>
  <c r="I13" i="8"/>
  <c r="G13" i="8"/>
  <c r="I12" i="8"/>
  <c r="G12" i="8"/>
  <c r="I11" i="8"/>
  <c r="G11" i="8"/>
  <c r="I10" i="8"/>
  <c r="G10" i="8"/>
  <c r="I9" i="8"/>
  <c r="G9" i="8"/>
  <c r="I8" i="8"/>
  <c r="G8" i="8"/>
  <c r="I7" i="8"/>
  <c r="G7" i="8"/>
  <c r="I6" i="8"/>
  <c r="G6" i="8"/>
  <c r="I5" i="8"/>
  <c r="G5" i="8"/>
  <c r="I4" i="8"/>
  <c r="G4" i="8"/>
  <c r="I3" i="8"/>
  <c r="G3" i="8"/>
  <c r="I2" i="8"/>
  <c r="G2" i="8"/>
  <c r="I1" i="8"/>
  <c r="G1" i="8"/>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F1" i="8"/>
  <c r="D1" i="8"/>
  <c r="C61" i="6"/>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2" i="5"/>
  <c r="N25" i="1"/>
  <c r="M25" i="1"/>
  <c r="K25" i="1"/>
</calcChain>
</file>

<file path=xl/sharedStrings.xml><?xml version="1.0" encoding="utf-8"?>
<sst xmlns="http://schemas.openxmlformats.org/spreadsheetml/2006/main" count="1939" uniqueCount="488">
  <si>
    <t>--</t>
  </si>
  <si>
    <t>/storage/macondo/uqiameri/Freshwaterlens_paper1/junk2/part1_Dm9/K10_hb495/Basecase.inp:8:</t>
  </si>
  <si>
    <t>/storage/macondo/uqiameri/Freshwaterlens_paper1/junk2/part1_Dm9/K10_hb495/Basecase.inp-9-##</t>
  </si>
  <si>
    <t>DATASET</t>
  </si>
  <si>
    <t>Simulation</t>
  </si>
  <si>
    <t>Mode</t>
  </si>
  <si>
    <t>Options</t>
  </si>
  <si>
    <t>/storage/macondo/uqiameri/Freshwaterlens_paper1/junk2/part1_Dm9/K10/Basecase.inp:8:</t>
  </si>
  <si>
    <t>/storage/macondo/uqiameri/Freshwaterlens_paper1/junk2/part1_Dm9/K10/Basecase.inp-9-##</t>
  </si>
  <si>
    <t>/storage/macondo/uqiameri/Freshwaterlens_paper1/junk2/part1_Dm9/K10_HB5/Basecase.inp:8:</t>
  </si>
  <si>
    <t>/storage/macondo/uqiameri/Freshwaterlens_paper1/junk2/part1_Dm9/K10_HB5/Basecase.inp-9-##</t>
  </si>
  <si>
    <t>/storage/macondo/uqiameri/Freshwaterlens_paper1/junk2/part1_Dm9/K1/Basecase.inp:8:</t>
  </si>
  <si>
    <t>/storage/macondo/uqiameri/Freshwaterlens_paper1/junk2/part1_Dm9/K1/Basecase.inp-9-##</t>
  </si>
  <si>
    <t>/storage/macondo/uqiameri/Freshwaterlens_paper1/junk2/part1_Dm9/K30/Basecase.inp:8:</t>
  </si>
  <si>
    <t>/storage/macondo/uqiameri/Freshwaterlens_paper1/junk2/part1_Dm9/K30/Basecase.inp-9-##</t>
  </si>
  <si>
    <t>/storage/macondo/uqiameri/Freshwaterlens_paper1/junk/part1_geometry/K_1/Basecase.inp:8:</t>
  </si>
  <si>
    <t>/storage/macondo/uqiameri/Freshwaterlens_paper1/junk/part1_geometry/K_1/Basecase.inp-9-##</t>
  </si>
  <si>
    <t>/storage/macondo/uqiameri/Freshwaterlens_paper1/junk/part1_geometry/K_10/Basecase.inp:8:</t>
  </si>
  <si>
    <t>/storage/macondo/uqiameri/Freshwaterlens_paper1/junk/part1_geometry/K_10/Basecase.inp-9-##</t>
  </si>
  <si>
    <t>/storage/macondo/uqiameri/Freshwaterlens_paper1/junk/part1_geometry/K_10_hb_5/Basecase.inp:8:</t>
  </si>
  <si>
    <t>/storage/macondo/uqiameri/Freshwaterlens_paper1/junk/part1_geometry/K_10_hb_5/Basecase.inp-9-##</t>
  </si>
  <si>
    <t>/storage/macondo/uqiameri/Freshwaterlens_paper1/junk/part1_geometry/K_30/Basecase_al_4.inp:8:</t>
  </si>
  <si>
    <t>/storage/macondo/uqiameri/Freshwaterlens_paper1/junk/part1_geometry/K_30/Basecase_al_4.inp-9-##</t>
  </si>
  <si>
    <t>/storage/macondo/uqiameri/Freshwaterlens_paper1/junk/part1_geometry/K_30/Basecase.inp:8:</t>
  </si>
  <si>
    <t>/storage/macondo/uqiameri/Freshwaterlens_paper1/junk/part1_geometry/K_30/Basecase.inp-9-##</t>
  </si>
  <si>
    <t>/storage/macondo/uqiameri/Freshwaterlens_paper1/junk/part1_geometry/K_10_hb_4.95/Basecase.inp:8:</t>
  </si>
  <si>
    <t>/storage/macondo/uqiameri/Freshwaterlens_paper1/junk/part1_geometry/K_10_hb_4.95/Basecase.inp-9-##</t>
  </si>
  <si>
    <t>/storage/macondo/uqiameri/Freshwaterlens_paper1/junk/PART4_ET/dm_8/K10/ET_0_1/Basecase.inp:8:</t>
  </si>
  <si>
    <t>/storage/macondo/uqiameri/Freshwaterlens_paper1/junk/PART4_ET/dm_8/K10/ET_0_1/Basecase.inp-9-##</t>
  </si>
  <si>
    <t>/storage/macondo/uqiameri/Freshwaterlens_paper1/junk/PART4_ET/dm_8/K10/ET_1/Basecase.inp:8:</t>
  </si>
  <si>
    <t>/storage/macondo/uqiameri/Freshwaterlens_paper1/junk/PART4_ET/dm_8/K10/ET_1/Basecase.inp-9-##</t>
  </si>
  <si>
    <t>/storage/macondo/uqiameri/Freshwaterlens_paper1/junk/PART4_ET/dm_8/K10/ET_4/Basecase.inp:8:</t>
  </si>
  <si>
    <t>/storage/macondo/uqiameri/Freshwaterlens_paper1/junk/PART4_ET/dm_8/K10/ET_4/Basecase.inp-9-##</t>
  </si>
  <si>
    <t>/storage/macondo/uqiameri/Freshwaterlens_paper1/junk/PART2_FLUX/dm_8/K10/Basecase.inp:8:</t>
  </si>
  <si>
    <t>/storage/macondo/uqiameri/Freshwaterlens_paper1/junk/PART2_FLUX/dm_8/K10/Basecase.inp-9-##</t>
  </si>
  <si>
    <t>/storage/macondo/uqiameri/Freshwaterlens_paper1/junk/PART3_DISPERSION/dm_8/K10/al_5/Basecase.inp:8:</t>
  </si>
  <si>
    <t>/storage/macondo/uqiameri/Freshwaterlens_paper1/junk/PART3_DISPERSION/dm_8/K10/al_5/Basecase.inp-9-##</t>
  </si>
  <si>
    <t>/storage/macondo/uqiameri/Freshwaterlens_paper1/junk/PART3_DISPERSION/dm_8/K10/al_0_5/Basecase.inp:8:</t>
  </si>
  <si>
    <t>/storage/macondo/uqiameri/Freshwaterlens_paper1/junk/PART3_DISPERSION/dm_8/K10/al_0_5/Basecase.inp-9-##</t>
  </si>
  <si>
    <t>/storage/macondo/uqiameri/Freshwaterlens_paper1/junk/PART5_nopreci/dm_8/K10/ET_4/Basecase.inp:8:</t>
  </si>
  <si>
    <t>/storage/macondo/uqiameri/Freshwaterlens_paper1/junk/PART5_nopreci/dm_8/K10/ET_4/Basecase.inp-9-##</t>
  </si>
  <si>
    <t>/storage/macondo/uqiameri/Freshwaterlens_paper1/junk/PART5_nopreci/dm_8/K10/ET_1/Basecase.inp:8:</t>
  </si>
  <si>
    <t>/storage/macondo/uqiameri/Freshwaterlens_paper1/junk/PART5_nopreci/dm_8/K10/ET_1/Basecase.inp-9-##</t>
  </si>
  <si>
    <t>/storage/macondo/uqiameri/Freshwaterlens_paper1/junk/PART5_nopreci/dm_8/K10/ET_0_1/Basecase.inp:8:</t>
  </si>
  <si>
    <t>/storage/macondo/uqiameri/Freshwaterlens_paper1/junk/PART5_nopreci/dm_8/K10/ET_0_1/Basecase.inp-9-##</t>
  </si>
  <si>
    <t>/storage/macondo/uqiameri/Freshwaterlens_paper1/junk/DM9/K10/Basecase.inp:8:</t>
  </si>
  <si>
    <t>/storage/macondo/uqiameri/Freshwaterlens_paper1/junk/DM9/K10/Basecase.inp-9-##</t>
  </si>
  <si>
    <t>/storage/macondo/uqiameri/Freshwaterlens_paper1/junk/DM9/K10_hb495/Basecase.inp:8:</t>
  </si>
  <si>
    <t>/storage/macondo/uqiameri/Freshwaterlens_paper1/junk/DM9/K10_hb495/Basecase.inp-9-##</t>
  </si>
  <si>
    <t>/storage/macondo/uqiameri/Freshwaterlens_paper1/junk/DM9/K1/Basecase.inp:8:</t>
  </si>
  <si>
    <t>/storage/macondo/uqiameri/Freshwaterlens_paper1/junk/DM9/K1/Basecase.inp-9-##</t>
  </si>
  <si>
    <t>/storage/macondo/uqiameri/Freshwaterlens_paper1/junk/DM9/K10_HB5/Basecase.inp:8:</t>
  </si>
  <si>
    <t>/storage/macondo/uqiameri/Freshwaterlens_paper1/junk/DM9/K10_HB5/Basecase.inp-9-##</t>
  </si>
  <si>
    <t>/storage/macondo/uqiameri/Freshwaterlens_paper1/junk/DM9/K30/Basecase.inp:8:</t>
  </si>
  <si>
    <t>/storage/macondo/uqiameri/Freshwaterlens_paper1/junk/DM9/K30/Basecase.inp-9-##</t>
  </si>
  <si>
    <t>/storage/macondo/uqiameri/Freshwaterlens_paper1/junk/PART6_SALTPRECI/dm_8/K10/ET4/Basecase.inp:8:</t>
  </si>
  <si>
    <t>/storage/macondo/uqiameri/Freshwaterlens_paper1/junk/PART6_SALTPRECI/dm_8/K10/ET4/Basecase.inp-9-##</t>
  </si>
  <si>
    <t xml:space="preserve">    Y   727080     Y   727080</t>
  </si>
  <si>
    <t>##          730000     1.327140E+09     Y   730000     Y   730000     Y   730000</t>
  </si>
  <si>
    <t>##          732920     1.332449E+09     Y   732920     Y   732920     Y   732920</t>
  </si>
  <si>
    <t>##          735840     1.337757E+09     Y   735840     Y   735840     Y   735840</t>
  </si>
  <si>
    <t>##          738760     1.343066E+09     Y   738760     Y   738760     Y   738760</t>
  </si>
  <si>
    <t>##          741680     1.348374E+09     Y   741680     Y   741680     Y   741680</t>
  </si>
  <si>
    <t>##          744600     1.353683E+09     Y   744600     Y   744600     Y   744600</t>
  </si>
  <si>
    <t>##          747520     1.358991E+09     Y   747520     Y   747520     Y   747520</t>
  </si>
  <si>
    <t>##          750440     1.364300E+09     Y   750440     Y   750440     Y   750440</t>
  </si>
  <si>
    <t>##          753360     1.369608E+09     Y   753360     Y   753360     Y   753360</t>
  </si>
  <si>
    <t>##          756280     1.374917E+09     Y   756280     Y   756280     Y   756280</t>
  </si>
  <si>
    <t>##          759200     1.380226E+09     Y   759200     Y   759200     Y   759200</t>
  </si>
  <si>
    <t>##          762120     1.385534E+09     Y   762120     Y   762120     Y   762120</t>
  </si>
  <si>
    <t>##          765040     1.390843E+09     Y   765040     Y   765040     Y   765040</t>
  </si>
  <si>
    <t>##          767960     1.396151E+09     Y   767960     Y   767960     Y   767960</t>
  </si>
  <si>
    <t>##          770880     1.401460E+09     Y   770880     Y   770880     Y   770880</t>
  </si>
  <si>
    <t>##          773800     1.406768E+09     Y   773800     Y   773800     Y   773800</t>
  </si>
  <si>
    <t>##          776720     1.412077E+09     Y   776720     Y   776720     Y   776720</t>
  </si>
  <si>
    <t>##          779640     1.417386E+09     Y   779640     Y   779640     Y   779640</t>
  </si>
  <si>
    <t>##          782560     1.422694E+09     Y   782560     Y   782560     Y   782560</t>
  </si>
  <si>
    <t>##          785480     1.428003E+09     Y   785480     Y   785480     Y   785480</t>
  </si>
  <si>
    <t>##          788400     1.433311E+09     Y   788400     Y   788400     Y   788400</t>
  </si>
  <si>
    <t>##          791320     1.438620E+09     Y   791320     Y   791320     Y   791320</t>
  </si>
  <si>
    <t>##          794240     1.443928E+09     Y   794240     Y   794240     Y   794240</t>
  </si>
  <si>
    <t>##          797160     1.449237E+09     Y   797160     Y   797160     Y   797160</t>
  </si>
  <si>
    <t>##          800080     1.454545E+09     Y   800080     Y   800080     Y   800080</t>
  </si>
  <si>
    <t>##          803000     1.459854E+09     Y   803000     Y   803000     Y   803000</t>
  </si>
  <si>
    <t>##          805920     1.465163E+09     Y   805920     Y   805920     Y   805920</t>
  </si>
  <si>
    <t>##          808840     1.470471E+09     Y   808840     Y   808840     Y   808840</t>
  </si>
  <si>
    <t>##          811760     1.475780E+09     Y   811760     Y   811760     Y   811760</t>
  </si>
  <si>
    <t>##          814680     1.481088E+09     Y   814680     Y   814680     Y   814680</t>
  </si>
  <si>
    <t>##          817600     1.486397E+09     Y   817600     Y   817600     Y   817600</t>
  </si>
  <si>
    <t>##          820520     1.491705E+09     Y   820520     Y   820520     Y   820520</t>
  </si>
  <si>
    <t>##          823440     1.497014E+09     Y   823440     Y   823440     Y   823440</t>
  </si>
  <si>
    <t>##          826360     1.502322E+09     Y   826360     Y   826360     Y   826360</t>
  </si>
  <si>
    <t>##          829280     1.507631E+09     Y   829280     Y   829280     Y   829280</t>
  </si>
  <si>
    <t>##          832200     1.512940E+09     Y   832200     Y   832200     Y   832200</t>
  </si>
  <si>
    <t>##          835120     1.518248E+09     Y   835120     Y   835120     Y   835120</t>
  </si>
  <si>
    <t>##          838040     1.523557E+09     Y   838040     Y   838040     Y   838040</t>
  </si>
  <si>
    <t>##          840960     1.528865E+09     Y   840960     Y   840960     Y   840960</t>
  </si>
  <si>
    <t>##          843880     1.534174E+09     Y   843880     Y   843880     Y   843880</t>
  </si>
  <si>
    <t>##          846800     1.539482E+09     Y   846800     Y   846800     Y   846800</t>
  </si>
  <si>
    <t>##          849720     1.544791E+09     Y   849720     Y   849720     Y   849720</t>
  </si>
  <si>
    <t>##          852640     1.550100E+09     Y   852640     Y   852640     Y   852640</t>
  </si>
  <si>
    <t>##          855560     1.555408E+09     Y   855560     Y   855560     Y   855560</t>
  </si>
  <si>
    <t>##          858480     1.560717E+09     Y   858480     Y   858480     Y   858480</t>
  </si>
  <si>
    <t>##          861400     1.566025E+09     Y   861400     Y   861400     Y   861400</t>
  </si>
  <si>
    <t>##          864320     1.571334E+09     Y   864320     Y   864320     Y   864320</t>
  </si>
  <si>
    <t>##          867240     1.576642E+09     Y   867240     Y   867240     Y   867240</t>
  </si>
  <si>
    <t>##          870160     1.581951E+09     Y   870160     Y   870160     Y   870160</t>
  </si>
  <si>
    <t>##          873080     1.587259E+09     Y   873080     Y   873080     Y   873080</t>
  </si>
  <si>
    <t>##          876000     1.592568E+09     Y   876000     Y   876000     Y   876000</t>
  </si>
  <si>
    <t>Y</t>
  </si>
  <si>
    <t>##</t>
  </si>
  <si>
    <t>1.807798+102</t>
  </si>
  <si>
    <t xml:space="preserve"> TIME STEP      123                      Duration:  6.1207E+03 sec      Time:  4.3639E+05 sec</t>
  </si>
  <si>
    <t>%3e4_195_9e2</t>
  </si>
  <si>
    <t>time_step_s=900;upper_limit=30000;multi=1.000195;</t>
  </si>
  <si>
    <t>%12e3_577_9e2</t>
  </si>
  <si>
    <t>time_step_s=900;upper_limit=12000;multi=1.000577;</t>
  </si>
  <si>
    <t>Z:\storage\macondo\uqczhan2\response\Dm_1E_9\Dispersion0_2\landflux2\coarse_variable_2e5_0128_17e2</t>
  </si>
  <si>
    <t>the result show zigzag data, now bug resolved, but result does not make sense</t>
  </si>
  <si>
    <t>x_ay=[0:0.4:190,190.1:0.1:200];
y_ay=[0:-0.02:-2,-2.2:-0.2:-5.2];</t>
  </si>
  <si>
    <t xml:space="preserve">fail </t>
  </si>
  <si>
    <t>landflux2/coarse_mesh_variable_1ne1_2ne2_nn67k_dt900_fail10689</t>
  </si>
  <si>
    <t>landflux2/coarse_mesh_variable_1ne1_2ne2_nn67k_dt900_disper2_diffu1ne8</t>
  </si>
  <si>
    <t>check if diffusion and dispersion is the reason to fail</t>
  </si>
  <si>
    <t>coarse_mesh_variable_4ne1_5ne2_deeper_nn32k_dt3e3_fail2741</t>
  </si>
  <si>
    <t>no negative conc</t>
  </si>
  <si>
    <t>coarser mesh but failed
x_ay=[0:0.4:190,190.1:0.1:200];
y_ay=[0:-0.05:-2,-2.2:-0.2:-5.2];</t>
  </si>
  <si>
    <t>landflux2/coarse_mesh_variable_5ne2_5ne2_dt18k2_check_consisitency</t>
  </si>
  <si>
    <t xml:space="preserve">checking if the configuration is the same as ilja's original result. </t>
  </si>
  <si>
    <t>sL_read_and_adjust_mesh updated.</t>
  </si>
  <si>
    <t>porosity and dt19 is wrong.</t>
  </si>
  <si>
    <t>coarse_mesh_variable_2ne1_2ne2_nn4e3_dt3e2_por_dt19_correction</t>
  </si>
  <si>
    <t>corrected dataset 19 and porosity issue and see if it will fail again.</t>
  </si>
  <si>
    <t>completed, negative concentration exists!</t>
  </si>
  <si>
    <t>x_ay=[0:5:195,195.2:0.2:200];</t>
  </si>
  <si>
    <t>y_ay=[0:-0.05:-2,-2.2:-0.4:-5.2];</t>
  </si>
  <si>
    <t>negative conc exist at x=195</t>
  </si>
  <si>
    <t>coarse_mesh_variable_2ne1_5ne2_deeper_nn7e3_dt1e3_por_dt19_correct</t>
  </si>
  <si>
    <t>because concentration does not build up in the previous case, I will confirm if salt not concentrating is due to porosity larger than 1</t>
  </si>
  <si>
    <t>pass to 12164</t>
  </si>
  <si>
    <t>por and dt19 corrected</t>
  </si>
  <si>
    <t>landflux2/coarse_mesh_variable_1ne1_2ne2_nn67k_dt900_por_dt19_correction</t>
  </si>
  <si>
    <t>a re-run of the case above with original diffusion but por corrected. If it passes 10689, meaning the first failure is due to wrong porosity.</t>
  </si>
  <si>
    <t>up to 1860</t>
  </si>
  <si>
    <t>67392 nn</t>
  </si>
  <si>
    <t>dt 1800</t>
  </si>
  <si>
    <t>I need to create a super case, which will be successful for sure.</t>
  </si>
  <si>
    <t>coarse_mesh_variable_2ne1_5ne2_deeper_nn7e3_dt1e3_neg_conc_completed</t>
  </si>
  <si>
    <t xml:space="preserve"> coarse_mesh_variable_2ne1_5ne2_nn4e3_dt8e3_fail38160</t>
  </si>
  <si>
    <t>x_ay=[0:5:190,190.2:0.2:200];</t>
  </si>
  <si>
    <t>y_ay=[0:-0.05:-1,-1.2:-0.2:-5.2];</t>
  </si>
  <si>
    <t>later I corrected por and dt19 and run in the same folder</t>
  </si>
  <si>
    <t>fail at step 2433</t>
  </si>
  <si>
    <t>fail at 4874</t>
  </si>
  <si>
    <t>failed at 1293</t>
  </si>
  <si>
    <t>corrected and now re-run, if passes (over 30)days, means the sl_read_and_adjut_mesh is working 100%</t>
  </si>
  <si>
    <t>running at 4150</t>
  </si>
  <si>
    <t>refine_mesh_2ne2_2ne2</t>
  </si>
  <si>
    <t>x_ay=[0:0.02:200];</t>
  </si>
  <si>
    <t>y_ay=[0:-0.02:-5.2];</t>
  </si>
  <si>
    <t>coarse_mesh_variable_4ne1_5ne2_deeper_nn32k_dt3e3_fail2741_cordt19por_disper2</t>
  </si>
  <si>
    <t>corrected dt19, increase dispersion to 2</t>
  </si>
  <si>
    <t>ideally, if this cae succes, it will be close to the solution</t>
  </si>
  <si>
    <t>coarse_mesh_variable_4ne1_5ne2_deeper_nn32k_dt3e3_fail2741_cordt19por_diffu1ne8</t>
  </si>
  <si>
    <t>change diffusion to 1ne8</t>
  </si>
  <si>
    <t>this is the cloest to the solutions</t>
  </si>
  <si>
    <t xml:space="preserve">coarse_mesh_variable_2ne1_2ne2_nn4e3_dt3e2_fail5345 </t>
  </si>
  <si>
    <t>failed at 1057 due to U not converge, change time step from 3600 to 1800</t>
  </si>
  <si>
    <t>failed</t>
  </si>
  <si>
    <t>failed at 1530, as pressure goes to NAN</t>
  </si>
  <si>
    <t>fine_mesh_1ne1_2ne2</t>
  </si>
  <si>
    <t>x_ay=[0:0.1:200];</t>
  </si>
  <si>
    <t>y_ay=[0:-0.02:-2.0,-2.2:-0.1:-5.2];</t>
  </si>
  <si>
    <t>nn264132</t>
  </si>
  <si>
    <t>landflux2/fine_mesh_1ne1_2ne2_dt1800</t>
  </si>
  <si>
    <t>landflux2/fine_mesh_1ne1_2ne2_dt36e2</t>
  </si>
  <si>
    <t>too fine</t>
  </si>
  <si>
    <t>x_ay=[0:0.2:200];</t>
  </si>
  <si>
    <t>y_ay=[0:-0.02:-1.0,-1.2:-0.2:-5.2];</t>
  </si>
  <si>
    <t>landflux2/fine_mesh_2ne1_2ne2_dt</t>
  </si>
  <si>
    <t>basically dx 0.4 does not work</t>
  </si>
  <si>
    <t>landflux2/fine_mesh_2ne1_2ne2_dt3600</t>
  </si>
  <si>
    <t>fail at step 6</t>
  </si>
  <si>
    <t>fine_mesh_25ne2_25ne2_dt1800</t>
  </si>
  <si>
    <t>landflux2/fine_mesh_1ne1_2ne2_dt900</t>
  </si>
  <si>
    <t>landflux2/fine_mesh_2ne1_2ne2_dt900</t>
  </si>
  <si>
    <t>fine_mesh_25ne3_25ne2_dt1800</t>
  </si>
  <si>
    <t>x_ay=[0:0.25:200];</t>
  </si>
  <si>
    <t>y_ay=[0:-0.025:-5.2];</t>
  </si>
  <si>
    <t>p failed 230</t>
  </si>
  <si>
    <t>fail 3768 p nan</t>
  </si>
  <si>
    <t>fail 3380 p nan</t>
  </si>
  <si>
    <t>y_ay=[0:-0.025:-1.0,-1.2:-0.25:-5.2];</t>
  </si>
  <si>
    <t>it is found to be very consistent with ilja's simulations</t>
  </si>
  <si>
    <t xml:space="preserve"> 41613 OF  1752000</t>
  </si>
  <si>
    <t>for one day.</t>
  </si>
  <si>
    <t>for one year result, it is exactly the same as ilja case</t>
  </si>
  <si>
    <t>landflux2/fine_mesh_1ne1_2ne2_dt450</t>
  </si>
  <si>
    <t>43538 OF  3942000</t>
  </si>
  <si>
    <t>fail at step 7584, p NaN</t>
  </si>
  <si>
    <t>nn 72072</t>
  </si>
  <si>
    <t>landflux2/fine_mesh_2ne1_2ne2_dt450</t>
  </si>
  <si>
    <t>failed at step 15203, P as Nan</t>
  </si>
  <si>
    <t>not practical</t>
  </si>
  <si>
    <t>forget this</t>
  </si>
  <si>
    <t xml:space="preserve"> 2626 OF   876000</t>
  </si>
  <si>
    <t>this may work!</t>
  </si>
  <si>
    <t xml:space="preserve">nn167409 </t>
  </si>
  <si>
    <t>fine_mesh_25ne3_25ne2_dt900</t>
  </si>
  <si>
    <t>fine_mesh_25ne2_25ne2_dt900</t>
  </si>
  <si>
    <t>fail 6770 p nan</t>
  </si>
  <si>
    <t>fine_mesh_25ne2_25ne2_dt450</t>
  </si>
  <si>
    <t>P as nan</t>
  </si>
  <si>
    <t>fine_mesh_25ne2_25ne2_dt225</t>
  </si>
  <si>
    <t xml:space="preserve"> 13546 OF  3504000, p nan</t>
  </si>
  <si>
    <t>27095 OF  7008000, p nan</t>
  </si>
  <si>
    <t>nn 45600</t>
  </si>
  <si>
    <t>fine_mesh_25ne2_25ne2_dt1800_twist_Pmin</t>
  </si>
  <si>
    <t>from the conclusion above, it is find that when mesh is larger than 0.1, p will turn to max</t>
  </si>
  <si>
    <t>there is hope!, because the failure is not about p as nan</t>
  </si>
  <si>
    <t xml:space="preserve">if it is pure evp case and p is found to be nan with previous result having no negative concentration, it is hilighly likely that pet is a bit too big. </t>
  </si>
  <si>
    <t>I suspect the nan is due to p is too rigid to suck, so I change pet from -200 to -500; fail at 3380, p nan</t>
  </si>
  <si>
    <t>fine_mesh_25ne2_25ne2_dt3600</t>
  </si>
  <si>
    <t>fine_mesh_25ne2_25ne2_dt3600_pet_twist</t>
  </si>
  <si>
    <t>fail 1683 p nan</t>
  </si>
  <si>
    <t>current 2427</t>
  </si>
  <si>
    <t>y_ay=[0:0.025:3;3.25:0.25:5.2]</t>
  </si>
  <si>
    <t>x_ay=[0:0.5:200]</t>
  </si>
  <si>
    <t>fine_mesh_2ne1_5ne1_dt3600</t>
  </si>
  <si>
    <t xml:space="preserve"> 1233 OF   438000</t>
  </si>
  <si>
    <t>P inner convertion failed</t>
  </si>
  <si>
    <t>fine_mesh_2ne1_5ne1_dt1800</t>
  </si>
  <si>
    <t>nn 44110</t>
  </si>
  <si>
    <t xml:space="preserve"> 2452 OF   876000</t>
  </si>
  <si>
    <t>non-linear convergence failed.</t>
  </si>
  <si>
    <t>fine_mesh_2ne1_5ne1_dt900</t>
  </si>
  <si>
    <t>fine_mesh_2ne1_5ne1_dt450</t>
  </si>
  <si>
    <t>x_ay=[0:0.8:200];</t>
  </si>
  <si>
    <t>y_ay=[0:-0.025:-2.0,-2.4:-0.4:-5.2];</t>
  </si>
  <si>
    <t>fine_mesh_5ne1_3ne1_dt1800</t>
  </si>
  <si>
    <t>fine_mesh_5ne1_3ne1_dt900</t>
  </si>
  <si>
    <t>fine_mesh_5ne1_3ne1_dt450</t>
  </si>
  <si>
    <t>2184 OF   876000</t>
  </si>
  <si>
    <t>non-linear failed</t>
  </si>
  <si>
    <t>nn 22239</t>
  </si>
  <si>
    <t>fine_mesh_5ne1_3ne1_dt900_varidt</t>
  </si>
  <si>
    <t>time_step_s=900;upper_limit=420000;multi=1.0000058;</t>
  </si>
  <si>
    <t>fine_mesh_5ne1_3ne1_dt900_varidt_2</t>
  </si>
  <si>
    <t>time_step_s=900;upper_limit=800000;multi=1.0000018;</t>
  </si>
  <si>
    <t>dt max 3000</t>
  </si>
  <si>
    <t>dtmax 10000</t>
  </si>
  <si>
    <t>fine_mesh_5ne1_3ne1_dt900_varidt_3</t>
  </si>
  <si>
    <t>fine_mesh_5ne1_3ne1_dt900_varidt_4</t>
  </si>
  <si>
    <t>negative concentration</t>
  </si>
  <si>
    <t>negative concentration exists!</t>
  </si>
  <si>
    <t>negative concentration exists, so far 1  points! the first point at x,y (1.995000e+02,-4.600000e+00)</t>
  </si>
  <si>
    <t>53321 OF  1752000</t>
  </si>
  <si>
    <t>24396 OF  3504000</t>
  </si>
  <si>
    <t>negative point</t>
  </si>
  <si>
    <t>it is a good idear to check where (at what delta t) the program crashed before moving to fine scales.</t>
  </si>
  <si>
    <t>fine_mesh_4ne1_4ne1_dt900</t>
  </si>
  <si>
    <t>10291 OF  1752000</t>
  </si>
  <si>
    <t>one conclusion is, when P goes to Nan, it is due to fact that in the vertical mesh, the refined mesh is less than 2m, where the unsaturated soil locates. This means, for the unsaturted soil, the mesh should be less than 0.05</t>
  </si>
  <si>
    <t>e.g., if vertical mesh [0:-0.025:-1,-1.2:-0.2:-2.5] encounters P as NaN, it is needs to be remeshed as:  [0:-0.025:-1,-1.2:-0.2:-2.5]</t>
  </si>
  <si>
    <t>nn 44589</t>
  </si>
  <si>
    <t>fine_mesh_4ne1_4ne1_dt900_varidt_4</t>
  </si>
  <si>
    <t>x_ay=[0:0.4:200];</t>
  </si>
  <si>
    <t>time_step_s=900;upper_limit=120000;multi=1.0000343;</t>
  </si>
  <si>
    <t>nn 98523</t>
  </si>
  <si>
    <t>369088 OF   420000</t>
  </si>
  <si>
    <t>the results does not making sense, either, because it does not change over time…</t>
  </si>
  <si>
    <t xml:space="preserve"> 95785 OF  1752000</t>
  </si>
  <si>
    <t>1 neg point</t>
  </si>
  <si>
    <t>completed, but the result is wrong, one negative point</t>
  </si>
  <si>
    <t>436586 OF  1752000</t>
  </si>
  <si>
    <t>negative concentration, result does not change over time.</t>
  </si>
  <si>
    <t>fine_mesh_25ne1_25ne1_nn98523_dt900</t>
  </si>
  <si>
    <t>fine_mesh_25ne1_25ne1_nn98523_dt900_varidt_4</t>
  </si>
  <si>
    <t>y_ay=[0:-0.02:-2.18,-2.2:-0.25:-5.2];</t>
  </si>
  <si>
    <t xml:space="preserve"> 6887 OF  1752000, P as Nan</t>
  </si>
  <si>
    <t>negative concentration!</t>
  </si>
  <si>
    <t>130800 OF  1752000</t>
  </si>
  <si>
    <t xml:space="preserve"> 95689 OF  3942000</t>
  </si>
  <si>
    <t>negative</t>
  </si>
  <si>
    <t>fine_mesh_2ne1_2ne1_nn_dt900</t>
  </si>
  <si>
    <t>y_ay=[0:-0.02:-3,-3.2:-0.2:-5.2];</t>
  </si>
  <si>
    <t>nn162162</t>
  </si>
  <si>
    <t>The bottom right flow is very strhong, and so it could be the bottom neck</t>
  </si>
  <si>
    <t>fine_mesh_2ne1_2ne1_nn162163_dt900_dtvary</t>
  </si>
  <si>
    <t>PNAN</t>
  </si>
  <si>
    <t>pnan</t>
  </si>
  <si>
    <t xml:space="preserve"> 64147 OF   125000</t>
  </si>
  <si>
    <t>concentration does not change over time.</t>
  </si>
  <si>
    <t>negative c</t>
  </si>
  <si>
    <t>6181 OF  1752000, P as Nan</t>
  </si>
  <si>
    <t>fine_mesh_x5ne1_x2ne1_y2ne2_y2ne1_nn162163_dt900_dtvary</t>
  </si>
  <si>
    <t>fine_mesh_1ne1_2ne2_dt900_varydt</t>
  </si>
  <si>
    <t xml:space="preserve">start </t>
  </si>
  <si>
    <t xml:space="preserve"> 7584 OF  1752000, P as Nan</t>
  </si>
  <si>
    <t>5491 still running</t>
  </si>
  <si>
    <t>nn89262</t>
  </si>
  <si>
    <t>dx=0.2;x_ay=[0:0.5:150,150+dx:dx:200];</t>
  </si>
  <si>
    <t>fine_mesh_x5ne1_x2ne1_y2ne2_y2ne1_nn162163_dt900</t>
  </si>
  <si>
    <t>fail in 2262, P as nan</t>
  </si>
  <si>
    <t>fail in 2352, P as nan</t>
  </si>
  <si>
    <t>flux *2 completed.</t>
  </si>
  <si>
    <t>maximum step 0.63 days</t>
  </si>
  <si>
    <t>6740 failed</t>
  </si>
  <si>
    <t>P as Nan</t>
  </si>
  <si>
    <t xml:space="preserve"> partC_variable_2e5_0128_17e2_completed</t>
  </si>
  <si>
    <t>partC_variable_4e5_355_18e2_completed</t>
  </si>
  <si>
    <t>partC_variable_6e5_121_18e2</t>
  </si>
  <si>
    <t>fine_mesh_x4ne1_x1ne1_y2ne2_y1ne1_nn_dt900</t>
  </si>
  <si>
    <t xml:space="preserve"> 2352 OF  1752000 failed , Pnan</t>
  </si>
  <si>
    <t>few advice learned from mesh independey study:</t>
  </si>
  <si>
    <t>1. spatial variation mesh is not worthy it.</t>
  </si>
  <si>
    <t>2. P as nan could be (a) vertical spatial variation is too much (b) heteogeneous mesh.</t>
  </si>
  <si>
    <t>3. negative concentration could occure at the location where flow is faest. Try to reduce the mesh.</t>
  </si>
  <si>
    <t>4. case between ~/macondo/response/Dm_1E_9/Dispersion0_2/landflux2/coarse_mesh_variable_4ne1_5ne2_deeper_nn32k_dt3e3_fail2741_cordt19por_disper2</t>
  </si>
  <si>
    <t>and coarse_mesh_variable_4ne1_5ne2_deeper_nn32k_dt3e3_fail2741_cordt19por_diffu1ne8</t>
  </si>
  <si>
    <t>show that the reason small mesh is needed is due to the dispersivity…</t>
  </si>
  <si>
    <t>fine_mesh_1ne1_2ne2_dt900_varydt_20k</t>
  </si>
  <si>
    <t>fine_mesh_1ne1_2ne2_dt900_varydt_50k</t>
  </si>
  <si>
    <t xml:space="preserve"> 6890 OF    21000 failed. With hope, p max is greater than limiting factor</t>
  </si>
  <si>
    <t>failed step 8000</t>
  </si>
  <si>
    <t>dt_max=210000s</t>
  </si>
  <si>
    <t>dt_max=8000s</t>
  </si>
  <si>
    <t>dt 165550</t>
  </si>
  <si>
    <t>simulation completes, however, due to a negative point, the result failed to flow.</t>
  </si>
  <si>
    <t xml:space="preserve"> 19897 OF    51000</t>
  </si>
  <si>
    <t>25614 OF   125000</t>
  </si>
  <si>
    <t>fine_mesh_1ne1_2ne2_dt900_varydt_step22e4_dtmax_55e3</t>
  </si>
  <si>
    <t>dt(28635)=16751</t>
  </si>
  <si>
    <t xml:space="preserve"> 55753 OF   125000</t>
  </si>
  <si>
    <t>Pnan</t>
  </si>
  <si>
    <t>Pnan failed</t>
  </si>
  <si>
    <t xml:space="preserve"> 35950 OF   225000</t>
  </si>
  <si>
    <t xml:space="preserve"> 169758 OF  1752000</t>
  </si>
  <si>
    <t xml:space="preserve"> 219782 OF  3942000</t>
  </si>
  <si>
    <t xml:space="preserve">running </t>
  </si>
  <si>
    <t>old was only 416000</t>
  </si>
  <si>
    <t>new is 522161</t>
  </si>
  <si>
    <t>fine_mesh_1ne1_2ne2_nn52e4_varydt_800kstep</t>
  </si>
  <si>
    <t>fine_mesh_1ne1_2ne2_nn52e4_varydt_50kstep</t>
  </si>
  <si>
    <t>fine_mesh_1ne1_2ne2_nn52e4_varydt_200kstep</t>
  </si>
  <si>
    <t>fine_mesh_1ne1_2ne2_nn52e4_varydt_100kstep</t>
  </si>
  <si>
    <t>nn522261</t>
  </si>
  <si>
    <t xml:space="preserve"> 84817 OF   225000 failed, pnan</t>
  </si>
  <si>
    <t>84817 OF   225000</t>
  </si>
  <si>
    <t>failed p nan</t>
  </si>
  <si>
    <t>fish in 5 days</t>
  </si>
  <si>
    <t>USER TIME:     419H 57M 38S</t>
  </si>
  <si>
    <t>fine_mesh_1ne1_2ne2_nn52e4_varydt_100kstep$</t>
  </si>
  <si>
    <t xml:space="preserve"> 55669 OF   125000</t>
  </si>
  <si>
    <t xml:space="preserve">  55317 OF   225000</t>
  </si>
  <si>
    <t xml:space="preserve"> 380535 OF  3942000</t>
  </si>
  <si>
    <t>fine_mesh_1ne1_2ne2_dt400</t>
  </si>
  <si>
    <t>'TIME_STEPS' 'TIME CYCLE'     'ELAPSED'       400      3942000       0         1.e+99       1.      9999       1.      1.e-20       1.e+99</t>
  </si>
  <si>
    <t>27794 OF    51000</t>
  </si>
  <si>
    <t xml:space="preserve"> 82737 OF   810000</t>
  </si>
  <si>
    <t xml:space="preserve"> 900        125000</t>
  </si>
  <si>
    <t>time step is 6000</t>
  </si>
  <si>
    <t>time step is 2000</t>
  </si>
  <si>
    <t>dt=1.6335e+04</t>
  </si>
  <si>
    <t>dt=1000</t>
  </si>
  <si>
    <t>fine_mesh_25ne2_25ne2_dt14400_output_every_step</t>
  </si>
  <si>
    <t>I made this just for check why the hell p goes to nan??!!</t>
  </si>
  <si>
    <t>fine_mesh_25ne2_25ne2_dt1800_refine_non_linear</t>
  </si>
  <si>
    <t>very consistent pattern here</t>
  </si>
  <si>
    <t>video is produced, but I can not see whether anything is particularly wrong</t>
  </si>
  <si>
    <t>failed at 1692 OF   440920</t>
  </si>
  <si>
    <t>1000 8.0E-3 1.0E0</t>
  </si>
  <si>
    <t xml:space="preserve"> 34801  1.5000000E+02  0.0000000E+00            NaN -2.7486001E-04  1.0000000E+00 -1.6972606E+10  2.8599024E-01 -7.8607280E-05</t>
  </si>
  <si>
    <t>negative conc</t>
  </si>
  <si>
    <t>x=150, z=0</t>
  </si>
  <si>
    <t>the top elevation</t>
  </si>
  <si>
    <t>5. pnan for case with 0.025cm is due to negative concentration near the surface! (fine_mesh_25ne2_25ne2_dt1800_refine_non_linear)</t>
  </si>
  <si>
    <t>55753 OF   125000</t>
  </si>
  <si>
    <t>nothing is found to be particularly wrong</t>
  </si>
  <si>
    <t>failed in one day.</t>
  </si>
  <si>
    <t>nn112500</t>
  </si>
  <si>
    <t xml:space="preserve"> 120797 OF   810000</t>
  </si>
  <si>
    <t>fine_mesh_dx2ne1_varying_dy</t>
  </si>
  <si>
    <t>dy_ay=[0.004:0.001:0.2];</t>
  </si>
  <si>
    <t>cumsum_dy=cumsum(dy_ay);</t>
  </si>
  <si>
    <t>valid_y_idx=(cumsum_dy&lt;5.2);</t>
  </si>
  <si>
    <t>y_ay=-[0,cumsum_dy(valid_y_idx),5.2];</t>
  </si>
  <si>
    <t>nn100100</t>
  </si>
  <si>
    <t>dt 900</t>
  </si>
  <si>
    <t>fine_mesh_dx2ne1_varying_dy_dt1800</t>
  </si>
  <si>
    <t>dt1800</t>
  </si>
  <si>
    <t>fine_mesh_dx2ne1_varying_dy_nt120k</t>
  </si>
  <si>
    <t xml:space="preserve"> 4941 OF   125000</t>
  </si>
  <si>
    <t>failed not nan</t>
  </si>
  <si>
    <t>fine_mesh_dx2ne1_varying_dy_nt120k_dt400</t>
  </si>
  <si>
    <t>reduced time steps at the begging</t>
  </si>
  <si>
    <t>failed at 5000, so I increased the non-linear iteration.</t>
  </si>
  <si>
    <t xml:space="preserve">  5176 OF   225000</t>
  </si>
  <si>
    <t>fine_mesh_dx2ne1_varying_dy_nt220k</t>
  </si>
  <si>
    <t>fine_mesh_dx2ne1_varying_dy_dt400_nt220k</t>
  </si>
  <si>
    <t>2701 OF   876000</t>
  </si>
  <si>
    <t>failed but not nan</t>
  </si>
  <si>
    <t>fine_mesh_dx2ne1_varying_dy_dt400</t>
  </si>
  <si>
    <t>dt 400, constant dt</t>
  </si>
  <si>
    <t xml:space="preserve">  9730 OF   125000</t>
  </si>
  <si>
    <t xml:space="preserve">failed </t>
  </si>
  <si>
    <t>fail 5361 OF  1752000</t>
  </si>
  <si>
    <t>fine_mesh_dx2ne1_varying_dy_dt400_nt800k</t>
  </si>
  <si>
    <t>fail at  11848 OF   810000</t>
  </si>
  <si>
    <t xml:space="preserve"> dt400    total step    810000  , time varing step</t>
  </si>
  <si>
    <t>12084 OF  3514000, failed.</t>
  </si>
  <si>
    <t xml:space="preserve"> 10824 OF   225000 failed</t>
  </si>
  <si>
    <t>all failed at the same time</t>
  </si>
  <si>
    <t>fine_mesh_dx2ne1_varyingdy_varydt200_nt800k$</t>
  </si>
  <si>
    <t>fine_mesh_dx2ne1_varyingdy_varydt100_nt800k$</t>
  </si>
  <si>
    <t>fine_mesh_dx2ne1_varyingdy_varydt100_nt1600k$</t>
  </si>
  <si>
    <t>fine_mesh_dx2ne1_varyingdy_varydt100_nt400k</t>
  </si>
  <si>
    <t>31125 OF   810000 failed, p nan</t>
  </si>
  <si>
    <t>53205 OF   410000</t>
  </si>
  <si>
    <t>still running</t>
  </si>
  <si>
    <t>160264 OF   410000</t>
  </si>
  <si>
    <t>267194 OF  1610000</t>
  </si>
  <si>
    <t xml:space="preserve"> 167166 OF   810000</t>
  </si>
  <si>
    <t xml:space="preserve"> in the nod file 382105  1.4640000E+02  0.0000000E+00            NaN -6.5780962E-08 </t>
  </si>
  <si>
    <t>negative concentration exists, so far 1  points! the first point at x,y (200,-5.200000e+00)</t>
  </si>
  <si>
    <t>/Dm_1E_9/Dispersion0_02</t>
  </si>
  <si>
    <t>negative concentration exists, so far 1  points! the first point at x,y (200,-5.050000e+00)</t>
  </si>
  <si>
    <t>this will kill the model</t>
  </si>
  <si>
    <t>/Dm_1E_9/Dispersion0_02/partC_variable_6e5_121_18e2</t>
  </si>
  <si>
    <t>6. when negative concentration appears at the river side, solute will not push, and the result will be wrong. For ilja's 0.05cmx0.05cm mesh, dispersivity of 0.2 will work, but 0.02 will failed.</t>
  </si>
  <si>
    <t>7. from cases fine_mesh_dx2ne1_varyingdy_varydt100_nt400k, we learnt that although the vertical mesh is fine enough, the horizontal mesh is too coarse, which results in the failure of the program.</t>
  </si>
  <si>
    <t>Basecase/dx5ne2_varyingdy_varydt</t>
  </si>
  <si>
    <t>Basecase/dx5ne2_varyingdy5ne3_nn400k_varydt100</t>
  </si>
  <si>
    <t>x_ay=[0:0.05:200];</t>
  </si>
  <si>
    <t>dy_ay=[0.004:0.0005:0.2];</t>
  </si>
  <si>
    <t>Basecase/dx5ne2_varyingdy5ne3_nn530k_varydt100</t>
  </si>
  <si>
    <t>dy_max=0.6</t>
  </si>
  <si>
    <t>dispersion 0.05</t>
  </si>
  <si>
    <t>Dm_1E_9/Dispersion0_05/dt1800</t>
  </si>
  <si>
    <t>Dm_1E_9/Dispersion0_05/partC_variable_6e5_121_18e2</t>
  </si>
  <si>
    <t>/storage/macondo/uqczhan2/Floodplain_Evaporation_Chenming/Stage2_evaporation/Dm_1E_9/Dispersion0_2/Basecase/partA</t>
  </si>
  <si>
    <t>case 1a</t>
  </si>
  <si>
    <t>case 1b</t>
  </si>
  <si>
    <t>/storage/macondo/uqczhan2/Floodplain_Evaporation_Chenming/Stage2_evaporation/Dm_1E_9/Dispersion0_2/Basecase/partB</t>
  </si>
  <si>
    <t>/storage/macondo/uqczhan2/Floodplain_Evaporation_Chenming/Stage2_evaporation/Dm_1E_9/Dispersion0_2/Basecase/partC</t>
  </si>
  <si>
    <t>case 1c</t>
  </si>
  <si>
    <t>case 2a</t>
  </si>
  <si>
    <t>/storage/macondo/uqczhan2/Floodplain_Evaporation_Chenming/Stage2_evaporation/Dm_1E_9/Dispersion1/partB</t>
  </si>
  <si>
    <t>case 2b</t>
  </si>
  <si>
    <t>/storage/macondo/uqczhan2/Floodplain_Evaporation_Chenming/Stage2_evaporation/Dm_1E_9/Dispersion1/partA</t>
  </si>
  <si>
    <t>case 2c</t>
  </si>
  <si>
    <t xml:space="preserve">/storage/macondo/uqczhan2/Floodplain_Evaporation_Chenming/Stage2_evaporation/Dm_1E_9/Dispersion1/partC </t>
  </si>
  <si>
    <t>/storage/macondo/uqczhan2/Floodplain_Evaporation_Chenming/Stage2_evaporation/Dm_1E_9/Dispersion0_2/Surface08/partB</t>
  </si>
  <si>
    <t>case 3b</t>
  </si>
  <si>
    <t xml:space="preserve"> /storage/macondo/uqczhan2/Floodplain_Evaporation_Chenming/Stage2_evaporation/Dm_1E_9/Dispersion0_2/Surface08/partC</t>
  </si>
  <si>
    <t>case 3c</t>
  </si>
  <si>
    <t>case 4a</t>
  </si>
  <si>
    <t>case 4b</t>
  </si>
  <si>
    <t>case 4c</t>
  </si>
  <si>
    <t>/storage/macondo/uqczhan2/Floodplain_Evaporation_Chenming/Stage2_evaporation/Dm_1E_9/Dispersion0_2/Surface1/partB</t>
  </si>
  <si>
    <t>case 5a</t>
  </si>
  <si>
    <t>/storage/macondo/uqczhan2/Floodplain_Evaporation_Chenming/Stage2_evaporation/Dm_1E_9/Dispersion0_2/Ks1/partA</t>
  </si>
  <si>
    <t>case 5b</t>
  </si>
  <si>
    <t>case 5c</t>
  </si>
  <si>
    <t>case 6a</t>
  </si>
  <si>
    <t>case 6b</t>
  </si>
  <si>
    <t>case 6c</t>
  </si>
  <si>
    <t>case 7a</t>
  </si>
  <si>
    <t>case 7b</t>
  </si>
  <si>
    <t>case 7c</t>
  </si>
  <si>
    <t>case 8a</t>
  </si>
  <si>
    <t>case 8b</t>
  </si>
  <si>
    <t>case 8c</t>
  </si>
  <si>
    <t>/storage/macondo/uqczhan2/Floodplain_Evaporation_Chenming/Stage2_evaporation/Dm_1E_9/Dispersion0_2/Epot01/partA</t>
  </si>
  <si>
    <t>/storage/macondo/uqczhan2/Floodplain_Evaporation_Chenming/Stage2_evaporation/Dm_1E_9/Dispersion0_2/Epot01/partC</t>
  </si>
  <si>
    <t>/storage/macondo/uqczhan2/Floodplain_Evaporation_Chenming/Stage2_evaporation/Dm_1E_9/Dispersion0_2/Epot1/partB</t>
  </si>
  <si>
    <t>failed pnan</t>
  </si>
  <si>
    <t>Dm_1E_9/Dispersion0_1/dt1800</t>
  </si>
  <si>
    <t>Dm_1E_9/Dispersion0_1/partC_variable_6e5_121_18e2</t>
  </si>
  <si>
    <t xml:space="preserve">  380535 OF  3942000</t>
  </si>
  <si>
    <t>I u</t>
  </si>
  <si>
    <t>nn40010</t>
  </si>
  <si>
    <t>ne39600</t>
  </si>
  <si>
    <t>dx5ne2_varyingdy5ne3_nn530k_varydt100_disper1ne1</t>
  </si>
  <si>
    <t>/storage/macondo/uqczhan2/response/Dm_1E_9/Dispersion0_2/Basecase/dx5ne2_varyingdy5ne3_nn530k_varydt100_disper1ne1</t>
  </si>
  <si>
    <t>checked the concentration and seems fine</t>
  </si>
  <si>
    <t>still working, which is good</t>
  </si>
  <si>
    <t>nn530k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</si>
</sst>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E+00"/>
  </numFmts>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theme="1"/>
      <name val="Calibri"/>
      <family val="2"/>
      <scheme val="minor"/>
    </font>
    <font>
      <sz val="11"/>
      <color theme="9"/>
      <name val="Calibri"/>
      <family val="2"/>
      <scheme val="minor"/>
    </font>
    <font>
      <sz val="11"/>
      <color theme="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0" applyNumberFormat="0" applyBorder="0" applyAlignment="0" applyProtection="0"/>
    <xf numFmtId="0" fontId="1" fillId="7" borderId="0" applyNumberFormat="0" applyBorder="0" applyAlignment="0" applyProtection="0"/>
    <xf numFmtId="0" fontId="8" fillId="8" borderId="0" applyNumberFormat="0" applyBorder="0" applyAlignment="0" applyProtection="0"/>
  </cellStyleXfs>
  <cellXfs count="21">
    <xf numFmtId="0" fontId="0" fillId="0" borderId="0" xfId="0"/>
    <xf numFmtId="20" fontId="0" fillId="0" borderId="0" xfId="0" applyNumberFormat="1"/>
    <xf numFmtId="11" fontId="0" fillId="0" borderId="0" xfId="0" applyNumberFormat="1"/>
    <xf numFmtId="18" fontId="0" fillId="0" borderId="0" xfId="0" applyNumberFormat="1"/>
    <xf numFmtId="14" fontId="0" fillId="0" borderId="0" xfId="0" applyNumberFormat="1"/>
    <xf numFmtId="164" fontId="0" fillId="0" borderId="0" xfId="0" applyNumberFormat="1"/>
    <xf numFmtId="0" fontId="0" fillId="0" borderId="0" xfId="0" applyAlignment="1">
      <alignment wrapText="1"/>
    </xf>
    <xf numFmtId="0" fontId="2" fillId="2" borderId="0" xfId="1"/>
    <xf numFmtId="0" fontId="3" fillId="3" borderId="0" xfId="2"/>
    <xf numFmtId="0" fontId="4" fillId="4" borderId="0" xfId="3"/>
    <xf numFmtId="0" fontId="5" fillId="5" borderId="1" xfId="4"/>
    <xf numFmtId="0" fontId="6" fillId="0" borderId="0" xfId="0" applyFont="1"/>
    <xf numFmtId="0" fontId="1" fillId="7" borderId="0" xfId="6"/>
    <xf numFmtId="0" fontId="3" fillId="3" borderId="1" xfId="2" applyBorder="1"/>
    <xf numFmtId="0" fontId="7" fillId="4" borderId="0" xfId="3" applyFont="1"/>
    <xf numFmtId="0" fontId="0" fillId="7" borderId="0" xfId="6" applyFont="1"/>
    <xf numFmtId="0" fontId="1" fillId="6" borderId="0" xfId="5"/>
    <xf numFmtId="18" fontId="3" fillId="3" borderId="0" xfId="2" applyNumberFormat="1"/>
    <xf numFmtId="14" fontId="3" fillId="3" borderId="0" xfId="2" applyNumberFormat="1"/>
    <xf numFmtId="0" fontId="8" fillId="8" borderId="0" xfId="7"/>
    <xf numFmtId="18" fontId="1" fillId="7" borderId="0" xfId="6" applyNumberFormat="1"/>
  </cellXfs>
  <cellStyles count="8">
    <cellStyle name="40% - Accent2" xfId="5" builtinId="35"/>
    <cellStyle name="60% - Accent2" xfId="6" builtinId="36"/>
    <cellStyle name="Accent2" xfId="7" builtinId="33"/>
    <cellStyle name="Bad" xfId="2" builtinId="27"/>
    <cellStyle name="Good" xfId="1" builtinId="26"/>
    <cellStyle name="Input" xfId="4" builtinId="20"/>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Sheet7!$A$1:$A$104</c:f>
              <c:numCache>
                <c:formatCode>General</c:formatCode>
                <c:ptCount val="10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numCache>
            </c:numRef>
          </c:xVal>
          <c:yVal>
            <c:numRef>
              <c:f>Sheet7!$B$1:$B$104</c:f>
              <c:numCache>
                <c:formatCode>0.00E+00</c:formatCode>
                <c:ptCount val="104"/>
                <c:pt idx="0">
                  <c:v>1.6103099999999999E-6</c:v>
                </c:pt>
                <c:pt idx="1">
                  <c:v>1.7236300000000001E-6</c:v>
                </c:pt>
                <c:pt idx="2">
                  <c:v>1.83127E-6</c:v>
                </c:pt>
                <c:pt idx="3">
                  <c:v>1.9229700000000001E-6</c:v>
                </c:pt>
                <c:pt idx="4">
                  <c:v>1.9490299999999999E-6</c:v>
                </c:pt>
                <c:pt idx="5">
                  <c:v>1.9565700000000001E-6</c:v>
                </c:pt>
                <c:pt idx="6">
                  <c:v>1.9627700000000001E-6</c:v>
                </c:pt>
                <c:pt idx="7">
                  <c:v>1.9680699999999999E-6</c:v>
                </c:pt>
                <c:pt idx="8">
                  <c:v>1.97271E-6</c:v>
                </c:pt>
                <c:pt idx="9">
                  <c:v>1.97685E-6</c:v>
                </c:pt>
                <c:pt idx="10">
                  <c:v>1.9805899999999999E-6</c:v>
                </c:pt>
                <c:pt idx="11">
                  <c:v>1.984E-6</c:v>
                </c:pt>
                <c:pt idx="12">
                  <c:v>1.9871399999999998E-6</c:v>
                </c:pt>
                <c:pt idx="13">
                  <c:v>1.9900500000000001E-6</c:v>
                </c:pt>
                <c:pt idx="14">
                  <c:v>1.9927699999999998E-6</c:v>
                </c:pt>
                <c:pt idx="15">
                  <c:v>1.99531E-6</c:v>
                </c:pt>
                <c:pt idx="16">
                  <c:v>1.9977200000000001E-6</c:v>
                </c:pt>
                <c:pt idx="17">
                  <c:v>1.9999900000000001E-6</c:v>
                </c:pt>
                <c:pt idx="18">
                  <c:v>2.00215E-6</c:v>
                </c:pt>
                <c:pt idx="19">
                  <c:v>2.0042100000000001E-6</c:v>
                </c:pt>
                <c:pt idx="20">
                  <c:v>2.0061799999999998E-6</c:v>
                </c:pt>
                <c:pt idx="21">
                  <c:v>2.00806E-6</c:v>
                </c:pt>
                <c:pt idx="22">
                  <c:v>2.0098799999999999E-6</c:v>
                </c:pt>
                <c:pt idx="23">
                  <c:v>2.0116299999999999E-6</c:v>
                </c:pt>
                <c:pt idx="24">
                  <c:v>2.0133100000000001E-6</c:v>
                </c:pt>
                <c:pt idx="25">
                  <c:v>2.0149500000000001E-6</c:v>
                </c:pt>
                <c:pt idx="26">
                  <c:v>2.0165300000000001E-6</c:v>
                </c:pt>
                <c:pt idx="27">
                  <c:v>2.0180699999999998E-6</c:v>
                </c:pt>
                <c:pt idx="28">
                  <c:v>2.0195700000000001E-6</c:v>
                </c:pt>
                <c:pt idx="29">
                  <c:v>2.0210300000000002E-6</c:v>
                </c:pt>
                <c:pt idx="30">
                  <c:v>2.02245E-6</c:v>
                </c:pt>
                <c:pt idx="31">
                  <c:v>2.0238500000000001E-6</c:v>
                </c:pt>
                <c:pt idx="32">
                  <c:v>2.02521E-6</c:v>
                </c:pt>
                <c:pt idx="33">
                  <c:v>2.0265500000000001E-6</c:v>
                </c:pt>
                <c:pt idx="34">
                  <c:v>2.0278599999999998E-6</c:v>
                </c:pt>
                <c:pt idx="35">
                  <c:v>2.0291499999999999E-6</c:v>
                </c:pt>
                <c:pt idx="36">
                  <c:v>2.0304099999999999E-6</c:v>
                </c:pt>
                <c:pt idx="37">
                  <c:v>2.0316600000000001E-6</c:v>
                </c:pt>
                <c:pt idx="38">
                  <c:v>2.0329000000000001E-6</c:v>
                </c:pt>
                <c:pt idx="39">
                  <c:v>2.03411E-6</c:v>
                </c:pt>
                <c:pt idx="40">
                  <c:v>2.0353100000000001E-6</c:v>
                </c:pt>
                <c:pt idx="41">
                  <c:v>2.0364999999999999E-6</c:v>
                </c:pt>
                <c:pt idx="42">
                  <c:v>2.0376799999999999E-6</c:v>
                </c:pt>
                <c:pt idx="43">
                  <c:v>2.03885E-6</c:v>
                </c:pt>
                <c:pt idx="44">
                  <c:v>2.0400099999999998E-6</c:v>
                </c:pt>
                <c:pt idx="45">
                  <c:v>2.0411600000000002E-6</c:v>
                </c:pt>
                <c:pt idx="46">
                  <c:v>2.0422999999999999E-6</c:v>
                </c:pt>
                <c:pt idx="47">
                  <c:v>2.04344E-6</c:v>
                </c:pt>
                <c:pt idx="48">
                  <c:v>2.0445699999999999E-6</c:v>
                </c:pt>
                <c:pt idx="49">
                  <c:v>2.0457000000000002E-6</c:v>
                </c:pt>
                <c:pt idx="50">
                  <c:v>2.04683E-6</c:v>
                </c:pt>
                <c:pt idx="51">
                  <c:v>2.0479599999999999E-6</c:v>
                </c:pt>
                <c:pt idx="52">
                  <c:v>2.0490900000000001E-6</c:v>
                </c:pt>
                <c:pt idx="53">
                  <c:v>2.05022E-6</c:v>
                </c:pt>
                <c:pt idx="54">
                  <c:v>2.05134E-6</c:v>
                </c:pt>
                <c:pt idx="55">
                  <c:v>2.0524800000000001E-6</c:v>
                </c:pt>
                <c:pt idx="56">
                  <c:v>2.05361E-6</c:v>
                </c:pt>
                <c:pt idx="57">
                  <c:v>2.05476E-6</c:v>
                </c:pt>
                <c:pt idx="58">
                  <c:v>2.0559000000000001E-6</c:v>
                </c:pt>
                <c:pt idx="59">
                  <c:v>2.0570599999999999E-6</c:v>
                </c:pt>
                <c:pt idx="60">
                  <c:v>2.0582200000000002E-6</c:v>
                </c:pt>
                <c:pt idx="61">
                  <c:v>2.0593899999999999E-6</c:v>
                </c:pt>
                <c:pt idx="62">
                  <c:v>2.0605800000000001E-6</c:v>
                </c:pt>
                <c:pt idx="63">
                  <c:v>2.0617699999999999E-6</c:v>
                </c:pt>
                <c:pt idx="64">
                  <c:v>2.0629799999999999E-6</c:v>
                </c:pt>
                <c:pt idx="65">
                  <c:v>2.0642099999999999E-6</c:v>
                </c:pt>
                <c:pt idx="66">
                  <c:v>2.0654499999999999E-6</c:v>
                </c:pt>
                <c:pt idx="67">
                  <c:v>2.0667099999999999E-6</c:v>
                </c:pt>
                <c:pt idx="68">
                  <c:v>2.0679900000000001E-6</c:v>
                </c:pt>
                <c:pt idx="69">
                  <c:v>2.06929E-6</c:v>
                </c:pt>
                <c:pt idx="70">
                  <c:v>2.0706199999999998E-6</c:v>
                </c:pt>
                <c:pt idx="71">
                  <c:v>2.0719699999999998E-6</c:v>
                </c:pt>
                <c:pt idx="72">
                  <c:v>2.0733499999999998E-6</c:v>
                </c:pt>
                <c:pt idx="73">
                  <c:v>2.0747600000000002E-6</c:v>
                </c:pt>
                <c:pt idx="74">
                  <c:v>2.0762000000000001E-6</c:v>
                </c:pt>
                <c:pt idx="75">
                  <c:v>2.0776799999999999E-6</c:v>
                </c:pt>
                <c:pt idx="76">
                  <c:v>2.0791999999999999E-6</c:v>
                </c:pt>
                <c:pt idx="77">
                  <c:v>2.0807700000000001E-6</c:v>
                </c:pt>
                <c:pt idx="78">
                  <c:v>2.08238E-6</c:v>
                </c:pt>
                <c:pt idx="79">
                  <c:v>2.08405E-6</c:v>
                </c:pt>
                <c:pt idx="80">
                  <c:v>2.08577E-6</c:v>
                </c:pt>
                <c:pt idx="81">
                  <c:v>2.08755E-6</c:v>
                </c:pt>
                <c:pt idx="82">
                  <c:v>2.0894100000000001E-6</c:v>
                </c:pt>
                <c:pt idx="83">
                  <c:v>2.09134E-6</c:v>
                </c:pt>
                <c:pt idx="84">
                  <c:v>2.0933599999999999E-6</c:v>
                </c:pt>
                <c:pt idx="85">
                  <c:v>2.09548E-6</c:v>
                </c:pt>
                <c:pt idx="86">
                  <c:v>2.0977100000000001E-6</c:v>
                </c:pt>
                <c:pt idx="87">
                  <c:v>2.1000499999999999E-6</c:v>
                </c:pt>
                <c:pt idx="88">
                  <c:v>2.10254E-6</c:v>
                </c:pt>
                <c:pt idx="89">
                  <c:v>2.1051899999999999E-6</c:v>
                </c:pt>
                <c:pt idx="90">
                  <c:v>2.1080200000000001E-6</c:v>
                </c:pt>
                <c:pt idx="91">
                  <c:v>2.1110600000000002E-6</c:v>
                </c:pt>
                <c:pt idx="92">
                  <c:v>2.1143600000000002E-6</c:v>
                </c:pt>
                <c:pt idx="93">
                  <c:v>2.11796E-6</c:v>
                </c:pt>
                <c:pt idx="94">
                  <c:v>2.1219200000000001E-6</c:v>
                </c:pt>
                <c:pt idx="95">
                  <c:v>2.1263400000000001E-6</c:v>
                </c:pt>
                <c:pt idx="96">
                  <c:v>2.1313400000000001E-6</c:v>
                </c:pt>
                <c:pt idx="97">
                  <c:v>2.1370999999999998E-6</c:v>
                </c:pt>
                <c:pt idx="98">
                  <c:v>2.1438900000000001E-6</c:v>
                </c:pt>
                <c:pt idx="99">
                  <c:v>2.1521900000000001E-6</c:v>
                </c:pt>
                <c:pt idx="100">
                  <c:v>2.1628799999999999E-6</c:v>
                </c:pt>
                <c:pt idx="101">
                  <c:v>2.1778499999999998E-6</c:v>
                </c:pt>
                <c:pt idx="102">
                  <c:v>2.20423E-6</c:v>
                </c:pt>
                <c:pt idx="103">
                  <c:v>1.1357199999999999E-6</c:v>
                </c:pt>
              </c:numCache>
            </c:numRef>
          </c:yVal>
          <c:smooth val="0"/>
          <c:extLst>
            <c:ext xmlns:c16="http://schemas.microsoft.com/office/drawing/2014/chart" uri="{C3380CC4-5D6E-409C-BE32-E72D297353CC}">
              <c16:uniqueId val="{00000000-C398-41F4-B52D-1032482C4038}"/>
            </c:ext>
          </c:extLst>
        </c:ser>
        <c:dLbls>
          <c:showLegendKey val="0"/>
          <c:showVal val="0"/>
          <c:showCatName val="0"/>
          <c:showSerName val="0"/>
          <c:showPercent val="0"/>
          <c:showBubbleSize val="0"/>
        </c:dLbls>
        <c:axId val="392538720"/>
        <c:axId val="349812864"/>
      </c:scatterChart>
      <c:valAx>
        <c:axId val="39253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12864"/>
        <c:crosses val="autoZero"/>
        <c:crossBetween val="midCat"/>
      </c:valAx>
      <c:valAx>
        <c:axId val="34981286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3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Sheet8!$A$1:$A$104</c:f>
              <c:numCache>
                <c:formatCode>General</c:formatCode>
                <c:ptCount val="10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numCache>
            </c:numRef>
          </c:xVal>
          <c:yVal>
            <c:numRef>
              <c:f>Sheet8!$B$1:$B$104</c:f>
              <c:numCache>
                <c:formatCode>0.000000E+00</c:formatCode>
                <c:ptCount val="104"/>
                <c:pt idx="0">
                  <c:v>1.6103099999999999E-6</c:v>
                </c:pt>
                <c:pt idx="1">
                  <c:v>1.7236300000000001E-6</c:v>
                </c:pt>
                <c:pt idx="2">
                  <c:v>1.83127E-6</c:v>
                </c:pt>
                <c:pt idx="3">
                  <c:v>1.9229700000000001E-6</c:v>
                </c:pt>
                <c:pt idx="4">
                  <c:v>1.9490299999999999E-6</c:v>
                </c:pt>
                <c:pt idx="5">
                  <c:v>1.9565700000000001E-6</c:v>
                </c:pt>
                <c:pt idx="6">
                  <c:v>1.9627700000000001E-6</c:v>
                </c:pt>
                <c:pt idx="7">
                  <c:v>1.9680699999999999E-6</c:v>
                </c:pt>
                <c:pt idx="8">
                  <c:v>1.97271E-6</c:v>
                </c:pt>
                <c:pt idx="9">
                  <c:v>1.97685E-6</c:v>
                </c:pt>
                <c:pt idx="10">
                  <c:v>1.9805899999999999E-6</c:v>
                </c:pt>
                <c:pt idx="11">
                  <c:v>1.984E-6</c:v>
                </c:pt>
                <c:pt idx="12">
                  <c:v>1.9871399999999998E-6</c:v>
                </c:pt>
                <c:pt idx="13">
                  <c:v>1.9900500000000001E-6</c:v>
                </c:pt>
                <c:pt idx="14">
                  <c:v>1.9927699999999998E-6</c:v>
                </c:pt>
                <c:pt idx="15">
                  <c:v>1.99531E-6</c:v>
                </c:pt>
                <c:pt idx="16">
                  <c:v>1.9977200000000001E-6</c:v>
                </c:pt>
                <c:pt idx="17">
                  <c:v>1.9999900000000001E-6</c:v>
                </c:pt>
                <c:pt idx="18">
                  <c:v>2.00215E-6</c:v>
                </c:pt>
                <c:pt idx="19">
                  <c:v>2.0042100000000001E-6</c:v>
                </c:pt>
                <c:pt idx="20">
                  <c:v>2.0061799999999998E-6</c:v>
                </c:pt>
                <c:pt idx="21">
                  <c:v>2.00806E-6</c:v>
                </c:pt>
                <c:pt idx="22">
                  <c:v>2.0098799999999999E-6</c:v>
                </c:pt>
                <c:pt idx="23">
                  <c:v>2.0116299999999999E-6</c:v>
                </c:pt>
                <c:pt idx="24">
                  <c:v>2.0133100000000001E-6</c:v>
                </c:pt>
                <c:pt idx="25">
                  <c:v>2.0149500000000001E-6</c:v>
                </c:pt>
                <c:pt idx="26">
                  <c:v>2.0165300000000001E-6</c:v>
                </c:pt>
                <c:pt idx="27">
                  <c:v>2.0180699999999998E-6</c:v>
                </c:pt>
                <c:pt idx="28">
                  <c:v>2.0195700000000001E-6</c:v>
                </c:pt>
                <c:pt idx="29">
                  <c:v>2.0210300000000002E-6</c:v>
                </c:pt>
                <c:pt idx="30">
                  <c:v>2.02245E-6</c:v>
                </c:pt>
                <c:pt idx="31">
                  <c:v>2.0238500000000001E-6</c:v>
                </c:pt>
                <c:pt idx="32">
                  <c:v>2.02521E-6</c:v>
                </c:pt>
                <c:pt idx="33">
                  <c:v>2.0265500000000001E-6</c:v>
                </c:pt>
                <c:pt idx="34">
                  <c:v>2.0278599999999998E-6</c:v>
                </c:pt>
                <c:pt idx="35">
                  <c:v>2.0291499999999999E-6</c:v>
                </c:pt>
                <c:pt idx="36">
                  <c:v>2.0304099999999999E-6</c:v>
                </c:pt>
                <c:pt idx="37">
                  <c:v>2.0316600000000001E-6</c:v>
                </c:pt>
                <c:pt idx="38">
                  <c:v>2.0329000000000001E-6</c:v>
                </c:pt>
                <c:pt idx="39">
                  <c:v>2.03411E-6</c:v>
                </c:pt>
                <c:pt idx="40">
                  <c:v>2.0353100000000001E-6</c:v>
                </c:pt>
                <c:pt idx="41">
                  <c:v>2.0364999999999999E-6</c:v>
                </c:pt>
                <c:pt idx="42">
                  <c:v>2.0376799999999999E-6</c:v>
                </c:pt>
                <c:pt idx="43">
                  <c:v>2.03885E-6</c:v>
                </c:pt>
                <c:pt idx="44">
                  <c:v>2.0400099999999998E-6</c:v>
                </c:pt>
                <c:pt idx="45">
                  <c:v>2.0411600000000002E-6</c:v>
                </c:pt>
                <c:pt idx="46">
                  <c:v>2.0422999999999999E-6</c:v>
                </c:pt>
                <c:pt idx="47">
                  <c:v>2.04344E-6</c:v>
                </c:pt>
                <c:pt idx="48">
                  <c:v>2.0445699999999999E-6</c:v>
                </c:pt>
                <c:pt idx="49">
                  <c:v>2.0457000000000002E-6</c:v>
                </c:pt>
                <c:pt idx="50">
                  <c:v>2.04683E-6</c:v>
                </c:pt>
                <c:pt idx="51">
                  <c:v>2.0479599999999999E-6</c:v>
                </c:pt>
                <c:pt idx="52">
                  <c:v>2.0490900000000001E-6</c:v>
                </c:pt>
                <c:pt idx="53">
                  <c:v>2.05022E-6</c:v>
                </c:pt>
                <c:pt idx="54">
                  <c:v>2.05134E-6</c:v>
                </c:pt>
                <c:pt idx="55">
                  <c:v>2.0524800000000001E-6</c:v>
                </c:pt>
                <c:pt idx="56">
                  <c:v>2.05361E-6</c:v>
                </c:pt>
                <c:pt idx="57">
                  <c:v>2.05476E-6</c:v>
                </c:pt>
                <c:pt idx="58">
                  <c:v>2.0559000000000001E-6</c:v>
                </c:pt>
                <c:pt idx="59">
                  <c:v>2.0570599999999999E-6</c:v>
                </c:pt>
                <c:pt idx="60">
                  <c:v>2.0582200000000002E-6</c:v>
                </c:pt>
                <c:pt idx="61">
                  <c:v>2.0593899999999999E-6</c:v>
                </c:pt>
                <c:pt idx="62">
                  <c:v>2.0605800000000001E-6</c:v>
                </c:pt>
                <c:pt idx="63">
                  <c:v>2.0617699999999999E-6</c:v>
                </c:pt>
                <c:pt idx="64">
                  <c:v>2.0629799999999999E-6</c:v>
                </c:pt>
                <c:pt idx="65">
                  <c:v>2.0642099999999999E-6</c:v>
                </c:pt>
                <c:pt idx="66">
                  <c:v>2.0654499999999999E-6</c:v>
                </c:pt>
                <c:pt idx="67">
                  <c:v>2.0667099999999999E-6</c:v>
                </c:pt>
                <c:pt idx="68">
                  <c:v>2.0679900000000001E-6</c:v>
                </c:pt>
                <c:pt idx="69">
                  <c:v>2.06929E-6</c:v>
                </c:pt>
                <c:pt idx="70">
                  <c:v>2.0706199999999998E-6</c:v>
                </c:pt>
                <c:pt idx="71">
                  <c:v>2.0719699999999998E-6</c:v>
                </c:pt>
                <c:pt idx="72">
                  <c:v>2.0733499999999998E-6</c:v>
                </c:pt>
                <c:pt idx="73">
                  <c:v>2.0747600000000002E-6</c:v>
                </c:pt>
                <c:pt idx="74">
                  <c:v>2.0762000000000001E-6</c:v>
                </c:pt>
                <c:pt idx="75">
                  <c:v>2.0776799999999999E-6</c:v>
                </c:pt>
                <c:pt idx="76">
                  <c:v>2.0791999999999999E-6</c:v>
                </c:pt>
                <c:pt idx="77">
                  <c:v>2.0807700000000001E-6</c:v>
                </c:pt>
                <c:pt idx="78">
                  <c:v>2.08238E-6</c:v>
                </c:pt>
                <c:pt idx="79">
                  <c:v>2.08405E-6</c:v>
                </c:pt>
                <c:pt idx="80">
                  <c:v>2.08577E-6</c:v>
                </c:pt>
                <c:pt idx="81">
                  <c:v>2.08755E-6</c:v>
                </c:pt>
                <c:pt idx="82">
                  <c:v>2.0894100000000001E-6</c:v>
                </c:pt>
                <c:pt idx="83">
                  <c:v>2.09134E-6</c:v>
                </c:pt>
                <c:pt idx="84">
                  <c:v>2.0933599999999999E-6</c:v>
                </c:pt>
                <c:pt idx="85">
                  <c:v>2.09548E-6</c:v>
                </c:pt>
                <c:pt idx="86">
                  <c:v>2.0977100000000001E-6</c:v>
                </c:pt>
                <c:pt idx="87">
                  <c:v>2.1000499999999999E-6</c:v>
                </c:pt>
                <c:pt idx="88">
                  <c:v>2.10254E-6</c:v>
                </c:pt>
                <c:pt idx="89">
                  <c:v>2.1051899999999999E-6</c:v>
                </c:pt>
                <c:pt idx="90">
                  <c:v>2.1080200000000001E-6</c:v>
                </c:pt>
                <c:pt idx="91">
                  <c:v>2.1110600000000002E-6</c:v>
                </c:pt>
                <c:pt idx="92">
                  <c:v>2.1143600000000002E-6</c:v>
                </c:pt>
                <c:pt idx="93">
                  <c:v>2.11796E-6</c:v>
                </c:pt>
                <c:pt idx="94">
                  <c:v>2.1219200000000001E-6</c:v>
                </c:pt>
                <c:pt idx="95">
                  <c:v>2.1263400000000001E-6</c:v>
                </c:pt>
                <c:pt idx="96">
                  <c:v>2.1313400000000001E-6</c:v>
                </c:pt>
                <c:pt idx="97">
                  <c:v>2.1370999999999998E-6</c:v>
                </c:pt>
                <c:pt idx="98">
                  <c:v>2.1438900000000001E-6</c:v>
                </c:pt>
                <c:pt idx="99">
                  <c:v>2.1521900000000001E-6</c:v>
                </c:pt>
                <c:pt idx="100">
                  <c:v>2.1628799999999999E-6</c:v>
                </c:pt>
                <c:pt idx="101">
                  <c:v>2.1778499999999998E-6</c:v>
                </c:pt>
                <c:pt idx="102">
                  <c:v>2.20423E-6</c:v>
                </c:pt>
                <c:pt idx="103">
                  <c:v>1.1357199999999999E-6</c:v>
                </c:pt>
              </c:numCache>
            </c:numRef>
          </c:yVal>
          <c:smooth val="0"/>
          <c:extLst>
            <c:ext xmlns:c16="http://schemas.microsoft.com/office/drawing/2014/chart" uri="{C3380CC4-5D6E-409C-BE32-E72D297353CC}">
              <c16:uniqueId val="{00000000-A987-415C-8726-84BE99D36BA7}"/>
            </c:ext>
          </c:extLst>
        </c:ser>
        <c:dLbls>
          <c:showLegendKey val="0"/>
          <c:showVal val="0"/>
          <c:showCatName val="0"/>
          <c:showSerName val="0"/>
          <c:showPercent val="0"/>
          <c:showBubbleSize val="0"/>
        </c:dLbls>
        <c:axId val="344094976"/>
        <c:axId val="508205824"/>
      </c:scatterChart>
      <c:valAx>
        <c:axId val="34409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05824"/>
        <c:crosses val="autoZero"/>
        <c:crossBetween val="midCat"/>
      </c:valAx>
      <c:valAx>
        <c:axId val="508205824"/>
        <c:scaling>
          <c:orientation val="minMax"/>
        </c:scaling>
        <c:delete val="0"/>
        <c:axPos val="l"/>
        <c:majorGridlines>
          <c:spPr>
            <a:ln w="9525" cap="flat" cmpd="sng" algn="ctr">
              <a:solidFill>
                <a:schemeClr val="tx1">
                  <a:lumMod val="15000"/>
                  <a:lumOff val="85000"/>
                </a:schemeClr>
              </a:solidFill>
              <a:round/>
            </a:ln>
            <a:effectLst/>
          </c:spPr>
        </c:majorGridlines>
        <c:numFmt formatCode="0.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94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533400</xdr:colOff>
      <xdr:row>24</xdr:row>
      <xdr:rowOff>185737</xdr:rowOff>
    </xdr:from>
    <xdr:to>
      <xdr:col>23</xdr:col>
      <xdr:colOff>228600</xdr:colOff>
      <xdr:row>39</xdr:row>
      <xdr:rowOff>71437</xdr:rowOff>
    </xdr:to>
    <xdr:graphicFrame macro="">
      <xdr:nvGraphicFramePr>
        <xdr:cNvPr id="2" name="Chart 1">
          <a:extLst>
            <a:ext uri="{FF2B5EF4-FFF2-40B4-BE49-F238E27FC236}">
              <a16:creationId xmlns:a16="http://schemas.microsoft.com/office/drawing/2014/main" id="{01B4AB3C-4D52-43DC-808E-E27B973F4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533400</xdr:colOff>
      <xdr:row>24</xdr:row>
      <xdr:rowOff>185737</xdr:rowOff>
    </xdr:from>
    <xdr:to>
      <xdr:col>23</xdr:col>
      <xdr:colOff>228600</xdr:colOff>
      <xdr:row>39</xdr:row>
      <xdr:rowOff>71437</xdr:rowOff>
    </xdr:to>
    <xdr:graphicFrame macro="">
      <xdr:nvGraphicFramePr>
        <xdr:cNvPr id="2" name="Chart 1">
          <a:extLst>
            <a:ext uri="{FF2B5EF4-FFF2-40B4-BE49-F238E27FC236}">
              <a16:creationId xmlns:a16="http://schemas.microsoft.com/office/drawing/2014/main" id="{F7EEA9E2-6CCC-46BA-9B2B-82FB2827E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3E07E-BEB6-4B64-A6DB-49E7A46A7AA9}">
  <dimension ref="A1:N154"/>
  <sheetViews>
    <sheetView topLeftCell="A21" workbookViewId="0">
      <selection activeCell="N26" sqref="N26"/>
    </sheetView>
  </sheetViews>
  <sheetFormatPr defaultRowHeight="15" x14ac:dyDescent="0.25"/>
  <cols>
    <col min="1" max="1" width="106.85546875" bestFit="1" customWidth="1"/>
    <col min="11" max="11" width="11" bestFit="1" customWidth="1"/>
  </cols>
  <sheetData>
    <row r="1" spans="1:8" x14ac:dyDescent="0.25">
      <c r="A1" t="s">
        <v>1</v>
      </c>
      <c r="B1">
        <v>212053</v>
      </c>
      <c r="C1">
        <v>208000</v>
      </c>
      <c r="D1">
        <v>206</v>
      </c>
      <c r="E1">
        <v>0</v>
      </c>
      <c r="F1">
        <v>0</v>
      </c>
      <c r="G1">
        <v>0</v>
      </c>
      <c r="H1">
        <v>0</v>
      </c>
    </row>
    <row r="2" spans="1:8" x14ac:dyDescent="0.25">
      <c r="A2" t="s">
        <v>2</v>
      </c>
      <c r="B2" t="s">
        <v>3</v>
      </c>
      <c r="C2" s="1">
        <v>0.16666666666666666</v>
      </c>
      <c r="D2" t="s">
        <v>4</v>
      </c>
      <c r="E2" t="s">
        <v>5</v>
      </c>
      <c r="F2" t="s">
        <v>6</v>
      </c>
    </row>
    <row r="3" spans="1:8" x14ac:dyDescent="0.25">
      <c r="A3" t="s">
        <v>0</v>
      </c>
    </row>
    <row r="4" spans="1:8" x14ac:dyDescent="0.25">
      <c r="A4" t="s">
        <v>7</v>
      </c>
      <c r="B4">
        <v>212053</v>
      </c>
      <c r="C4">
        <v>208000</v>
      </c>
      <c r="D4">
        <v>206</v>
      </c>
      <c r="E4">
        <v>0</v>
      </c>
      <c r="F4">
        <v>0</v>
      </c>
      <c r="G4">
        <v>0</v>
      </c>
      <c r="H4">
        <v>0</v>
      </c>
    </row>
    <row r="5" spans="1:8" x14ac:dyDescent="0.25">
      <c r="A5" t="s">
        <v>8</v>
      </c>
      <c r="B5" t="s">
        <v>3</v>
      </c>
      <c r="C5" s="1">
        <v>0.16666666666666666</v>
      </c>
      <c r="D5" t="s">
        <v>4</v>
      </c>
      <c r="E5" t="s">
        <v>5</v>
      </c>
      <c r="F5" t="s">
        <v>6</v>
      </c>
    </row>
    <row r="6" spans="1:8" x14ac:dyDescent="0.25">
      <c r="A6" t="s">
        <v>0</v>
      </c>
    </row>
    <row r="7" spans="1:8" x14ac:dyDescent="0.25">
      <c r="A7" t="s">
        <v>9</v>
      </c>
      <c r="B7">
        <v>212053</v>
      </c>
      <c r="C7">
        <v>208000</v>
      </c>
      <c r="D7">
        <v>206</v>
      </c>
      <c r="E7">
        <v>0</v>
      </c>
      <c r="F7">
        <v>0</v>
      </c>
      <c r="G7">
        <v>0</v>
      </c>
      <c r="H7">
        <v>0</v>
      </c>
    </row>
    <row r="8" spans="1:8" x14ac:dyDescent="0.25">
      <c r="A8" t="s">
        <v>10</v>
      </c>
      <c r="B8" t="s">
        <v>3</v>
      </c>
      <c r="C8" s="1">
        <v>0.16666666666666666</v>
      </c>
      <c r="D8" t="s">
        <v>4</v>
      </c>
      <c r="E8" t="s">
        <v>5</v>
      </c>
      <c r="F8" t="s">
        <v>6</v>
      </c>
    </row>
    <row r="9" spans="1:8" x14ac:dyDescent="0.25">
      <c r="A9" t="s">
        <v>0</v>
      </c>
    </row>
    <row r="10" spans="1:8" x14ac:dyDescent="0.25">
      <c r="A10" t="s">
        <v>11</v>
      </c>
      <c r="B10">
        <v>212053</v>
      </c>
      <c r="C10">
        <v>208000</v>
      </c>
      <c r="D10">
        <v>206</v>
      </c>
      <c r="E10">
        <v>0</v>
      </c>
      <c r="F10">
        <v>0</v>
      </c>
      <c r="G10">
        <v>0</v>
      </c>
      <c r="H10">
        <v>0</v>
      </c>
    </row>
    <row r="11" spans="1:8" x14ac:dyDescent="0.25">
      <c r="A11" t="s">
        <v>12</v>
      </c>
      <c r="B11" t="s">
        <v>3</v>
      </c>
      <c r="C11" s="1">
        <v>0.16666666666666666</v>
      </c>
      <c r="D11" t="s">
        <v>4</v>
      </c>
      <c r="E11" t="s">
        <v>5</v>
      </c>
      <c r="F11" t="s">
        <v>6</v>
      </c>
    </row>
    <row r="12" spans="1:8" x14ac:dyDescent="0.25">
      <c r="A12" t="s">
        <v>0</v>
      </c>
    </row>
    <row r="13" spans="1:8" x14ac:dyDescent="0.25">
      <c r="A13" t="s">
        <v>13</v>
      </c>
      <c r="B13">
        <v>212053</v>
      </c>
      <c r="C13">
        <v>208000</v>
      </c>
      <c r="D13">
        <v>206</v>
      </c>
      <c r="E13">
        <v>0</v>
      </c>
      <c r="F13">
        <v>0</v>
      </c>
      <c r="G13">
        <v>0</v>
      </c>
      <c r="H13">
        <v>0</v>
      </c>
    </row>
    <row r="14" spans="1:8" x14ac:dyDescent="0.25">
      <c r="A14" t="s">
        <v>14</v>
      </c>
      <c r="B14" t="s">
        <v>3</v>
      </c>
      <c r="C14" s="1">
        <v>0.16666666666666666</v>
      </c>
      <c r="D14" t="s">
        <v>4</v>
      </c>
      <c r="E14" t="s">
        <v>5</v>
      </c>
      <c r="F14" t="s">
        <v>6</v>
      </c>
    </row>
    <row r="15" spans="1:8" x14ac:dyDescent="0.25">
      <c r="A15" t="s">
        <v>0</v>
      </c>
    </row>
    <row r="16" spans="1:8" x14ac:dyDescent="0.25">
      <c r="A16" t="s">
        <v>15</v>
      </c>
      <c r="B16">
        <v>212053</v>
      </c>
      <c r="C16">
        <v>208000</v>
      </c>
      <c r="D16">
        <v>206</v>
      </c>
      <c r="E16">
        <v>0</v>
      </c>
      <c r="F16">
        <v>0</v>
      </c>
      <c r="G16">
        <v>0</v>
      </c>
      <c r="H16">
        <v>0</v>
      </c>
    </row>
    <row r="17" spans="1:14" x14ac:dyDescent="0.25">
      <c r="A17" t="s">
        <v>16</v>
      </c>
      <c r="B17" t="s">
        <v>3</v>
      </c>
      <c r="C17" s="1">
        <v>0.16666666666666666</v>
      </c>
      <c r="D17" t="s">
        <v>4</v>
      </c>
      <c r="E17" t="s">
        <v>5</v>
      </c>
      <c r="F17" t="s">
        <v>6</v>
      </c>
    </row>
    <row r="18" spans="1:14" x14ac:dyDescent="0.25">
      <c r="A18" t="s">
        <v>0</v>
      </c>
    </row>
    <row r="19" spans="1:14" x14ac:dyDescent="0.25">
      <c r="A19" t="s">
        <v>17</v>
      </c>
      <c r="B19">
        <v>212053</v>
      </c>
      <c r="C19">
        <v>208000</v>
      </c>
      <c r="D19">
        <v>206</v>
      </c>
      <c r="E19">
        <v>0</v>
      </c>
      <c r="F19">
        <v>0</v>
      </c>
      <c r="G19">
        <v>0</v>
      </c>
      <c r="H19">
        <v>0</v>
      </c>
    </row>
    <row r="20" spans="1:14" x14ac:dyDescent="0.25">
      <c r="A20" t="s">
        <v>18</v>
      </c>
      <c r="B20" t="s">
        <v>3</v>
      </c>
      <c r="C20" s="1">
        <v>0.16666666666666666</v>
      </c>
      <c r="D20" t="s">
        <v>4</v>
      </c>
      <c r="E20" t="s">
        <v>5</v>
      </c>
      <c r="F20" t="s">
        <v>6</v>
      </c>
    </row>
    <row r="21" spans="1:14" x14ac:dyDescent="0.25">
      <c r="A21" t="s">
        <v>0</v>
      </c>
    </row>
    <row r="22" spans="1:14" x14ac:dyDescent="0.25">
      <c r="A22" t="s">
        <v>19</v>
      </c>
      <c r="B22">
        <v>212053</v>
      </c>
      <c r="C22">
        <v>208000</v>
      </c>
      <c r="D22">
        <v>206</v>
      </c>
      <c r="E22">
        <v>0</v>
      </c>
      <c r="F22">
        <v>0</v>
      </c>
      <c r="G22">
        <v>0</v>
      </c>
      <c r="H22">
        <v>0</v>
      </c>
    </row>
    <row r="23" spans="1:14" x14ac:dyDescent="0.25">
      <c r="A23" t="s">
        <v>20</v>
      </c>
      <c r="B23" t="s">
        <v>3</v>
      </c>
      <c r="C23" s="1">
        <v>0.16666666666666666</v>
      </c>
      <c r="D23" t="s">
        <v>4</v>
      </c>
      <c r="E23" t="s">
        <v>5</v>
      </c>
      <c r="F23" t="s">
        <v>6</v>
      </c>
    </row>
    <row r="24" spans="1:14" x14ac:dyDescent="0.25">
      <c r="A24" t="s">
        <v>0</v>
      </c>
    </row>
    <row r="25" spans="1:14" x14ac:dyDescent="0.25">
      <c r="A25" t="s">
        <v>21</v>
      </c>
      <c r="B25">
        <v>212053</v>
      </c>
      <c r="C25">
        <v>208000</v>
      </c>
      <c r="D25">
        <v>206</v>
      </c>
      <c r="E25">
        <v>0</v>
      </c>
      <c r="F25">
        <v>0</v>
      </c>
      <c r="G25">
        <v>0</v>
      </c>
      <c r="H25">
        <v>0</v>
      </c>
      <c r="K25">
        <f>1800 *876000</f>
        <v>1576800000</v>
      </c>
      <c r="M25">
        <f>K25/86400</f>
        <v>18250</v>
      </c>
      <c r="N25">
        <f>M25/356</f>
        <v>51.264044943820224</v>
      </c>
    </row>
    <row r="26" spans="1:14" x14ac:dyDescent="0.25">
      <c r="A26" t="s">
        <v>22</v>
      </c>
      <c r="B26" t="s">
        <v>3</v>
      </c>
      <c r="C26" s="1">
        <v>0.16666666666666666</v>
      </c>
      <c r="D26" t="s">
        <v>4</v>
      </c>
      <c r="E26" t="s">
        <v>5</v>
      </c>
      <c r="F26" t="s">
        <v>6</v>
      </c>
    </row>
    <row r="27" spans="1:14" x14ac:dyDescent="0.25">
      <c r="A27" t="s">
        <v>0</v>
      </c>
    </row>
    <row r="28" spans="1:14" x14ac:dyDescent="0.25">
      <c r="A28" t="s">
        <v>23</v>
      </c>
      <c r="B28">
        <v>212053</v>
      </c>
      <c r="C28">
        <v>208000</v>
      </c>
      <c r="D28">
        <v>206</v>
      </c>
      <c r="E28">
        <v>0</v>
      </c>
      <c r="F28">
        <v>0</v>
      </c>
      <c r="G28">
        <v>0</v>
      </c>
      <c r="H28">
        <v>0</v>
      </c>
    </row>
    <row r="29" spans="1:14" x14ac:dyDescent="0.25">
      <c r="A29" t="s">
        <v>24</v>
      </c>
      <c r="B29" t="s">
        <v>3</v>
      </c>
      <c r="C29" s="1">
        <v>0.16666666666666666</v>
      </c>
      <c r="D29" t="s">
        <v>4</v>
      </c>
      <c r="E29" t="s">
        <v>5</v>
      </c>
      <c r="F29" t="s">
        <v>6</v>
      </c>
    </row>
    <row r="30" spans="1:14" x14ac:dyDescent="0.25">
      <c r="A30" t="s">
        <v>0</v>
      </c>
    </row>
    <row r="31" spans="1:14" x14ac:dyDescent="0.25">
      <c r="A31" t="s">
        <v>25</v>
      </c>
      <c r="B31">
        <v>212053</v>
      </c>
      <c r="C31">
        <v>208000</v>
      </c>
      <c r="D31">
        <v>206</v>
      </c>
      <c r="E31">
        <v>0</v>
      </c>
      <c r="F31">
        <v>0</v>
      </c>
      <c r="G31">
        <v>0</v>
      </c>
      <c r="H31">
        <v>0</v>
      </c>
    </row>
    <row r="32" spans="1:14" x14ac:dyDescent="0.25">
      <c r="A32" t="s">
        <v>26</v>
      </c>
      <c r="B32" t="s">
        <v>3</v>
      </c>
      <c r="C32" s="1">
        <v>0.16666666666666666</v>
      </c>
      <c r="D32" t="s">
        <v>4</v>
      </c>
      <c r="E32" t="s">
        <v>5</v>
      </c>
      <c r="F32" t="s">
        <v>6</v>
      </c>
    </row>
    <row r="33" spans="1:8" x14ac:dyDescent="0.25">
      <c r="A33" t="s">
        <v>0</v>
      </c>
    </row>
    <row r="34" spans="1:8" x14ac:dyDescent="0.25">
      <c r="A34" t="s">
        <v>27</v>
      </c>
      <c r="B34">
        <v>212053</v>
      </c>
      <c r="C34">
        <v>208000</v>
      </c>
      <c r="D34">
        <v>52</v>
      </c>
      <c r="E34">
        <v>0</v>
      </c>
      <c r="F34">
        <v>4053</v>
      </c>
      <c r="G34">
        <v>0</v>
      </c>
      <c r="H34">
        <v>0</v>
      </c>
    </row>
    <row r="35" spans="1:8" x14ac:dyDescent="0.25">
      <c r="A35" t="s">
        <v>28</v>
      </c>
      <c r="B35" t="s">
        <v>3</v>
      </c>
      <c r="C35" s="1">
        <v>0.16666666666666666</v>
      </c>
      <c r="D35" t="s">
        <v>4</v>
      </c>
      <c r="E35" t="s">
        <v>5</v>
      </c>
      <c r="F35" t="s">
        <v>6</v>
      </c>
    </row>
    <row r="36" spans="1:8" x14ac:dyDescent="0.25">
      <c r="A36" t="s">
        <v>0</v>
      </c>
    </row>
    <row r="37" spans="1:8" x14ac:dyDescent="0.25">
      <c r="A37" t="s">
        <v>29</v>
      </c>
      <c r="B37">
        <v>212053</v>
      </c>
      <c r="C37">
        <v>208000</v>
      </c>
      <c r="D37">
        <v>52</v>
      </c>
      <c r="E37">
        <v>0</v>
      </c>
      <c r="F37">
        <v>4053</v>
      </c>
      <c r="G37">
        <v>0</v>
      </c>
      <c r="H37">
        <v>0</v>
      </c>
    </row>
    <row r="38" spans="1:8" x14ac:dyDescent="0.25">
      <c r="A38" t="s">
        <v>30</v>
      </c>
      <c r="B38" t="s">
        <v>3</v>
      </c>
      <c r="C38" s="1">
        <v>0.16666666666666666</v>
      </c>
      <c r="D38" t="s">
        <v>4</v>
      </c>
      <c r="E38" t="s">
        <v>5</v>
      </c>
      <c r="F38" t="s">
        <v>6</v>
      </c>
    </row>
    <row r="39" spans="1:8" x14ac:dyDescent="0.25">
      <c r="A39" t="s">
        <v>0</v>
      </c>
    </row>
    <row r="40" spans="1:8" x14ac:dyDescent="0.25">
      <c r="A40" t="s">
        <v>31</v>
      </c>
      <c r="B40">
        <v>212053</v>
      </c>
      <c r="C40">
        <v>208000</v>
      </c>
      <c r="D40">
        <v>52</v>
      </c>
      <c r="E40">
        <v>0</v>
      </c>
      <c r="F40">
        <v>4053</v>
      </c>
      <c r="G40">
        <v>0</v>
      </c>
      <c r="H40">
        <v>0</v>
      </c>
    </row>
    <row r="41" spans="1:8" x14ac:dyDescent="0.25">
      <c r="A41" t="s">
        <v>32</v>
      </c>
      <c r="B41" t="s">
        <v>3</v>
      </c>
      <c r="C41" s="1">
        <v>0.16666666666666666</v>
      </c>
      <c r="D41" t="s">
        <v>4</v>
      </c>
      <c r="E41" t="s">
        <v>5</v>
      </c>
      <c r="F41" t="s">
        <v>6</v>
      </c>
    </row>
    <row r="42" spans="1:8" x14ac:dyDescent="0.25">
      <c r="A42" t="s">
        <v>0</v>
      </c>
    </row>
    <row r="43" spans="1:8" x14ac:dyDescent="0.25">
      <c r="A43" t="s">
        <v>33</v>
      </c>
      <c r="B43">
        <v>212053</v>
      </c>
      <c r="C43">
        <v>208000</v>
      </c>
      <c r="D43">
        <v>53</v>
      </c>
      <c r="E43">
        <v>0</v>
      </c>
      <c r="F43">
        <v>153</v>
      </c>
      <c r="G43">
        <v>0</v>
      </c>
      <c r="H43">
        <v>0</v>
      </c>
    </row>
    <row r="44" spans="1:8" x14ac:dyDescent="0.25">
      <c r="A44" t="s">
        <v>34</v>
      </c>
      <c r="B44" t="s">
        <v>3</v>
      </c>
      <c r="C44" s="1">
        <v>0.16666666666666666</v>
      </c>
      <c r="D44" t="s">
        <v>4</v>
      </c>
      <c r="E44" t="s">
        <v>5</v>
      </c>
      <c r="F44" t="s">
        <v>6</v>
      </c>
    </row>
    <row r="45" spans="1:8" x14ac:dyDescent="0.25">
      <c r="A45" t="s">
        <v>0</v>
      </c>
    </row>
    <row r="46" spans="1:8" x14ac:dyDescent="0.25">
      <c r="A46" t="s">
        <v>35</v>
      </c>
      <c r="B46">
        <v>212053</v>
      </c>
      <c r="C46">
        <v>208000</v>
      </c>
      <c r="D46">
        <v>53</v>
      </c>
      <c r="E46">
        <v>0</v>
      </c>
      <c r="F46">
        <v>153</v>
      </c>
      <c r="G46">
        <v>0</v>
      </c>
      <c r="H46">
        <v>0</v>
      </c>
    </row>
    <row r="47" spans="1:8" x14ac:dyDescent="0.25">
      <c r="A47" t="s">
        <v>36</v>
      </c>
      <c r="B47" t="s">
        <v>3</v>
      </c>
      <c r="C47" s="1">
        <v>0.16666666666666666</v>
      </c>
      <c r="D47" t="s">
        <v>4</v>
      </c>
      <c r="E47" t="s">
        <v>5</v>
      </c>
      <c r="F47" t="s">
        <v>6</v>
      </c>
    </row>
    <row r="48" spans="1:8" x14ac:dyDescent="0.25">
      <c r="A48" t="s">
        <v>0</v>
      </c>
    </row>
    <row r="49" spans="1:8" x14ac:dyDescent="0.25">
      <c r="A49" t="s">
        <v>37</v>
      </c>
      <c r="B49">
        <v>212053</v>
      </c>
      <c r="C49">
        <v>208000</v>
      </c>
      <c r="D49">
        <v>53</v>
      </c>
      <c r="E49">
        <v>0</v>
      </c>
      <c r="F49">
        <v>153</v>
      </c>
      <c r="G49">
        <v>0</v>
      </c>
      <c r="H49">
        <v>0</v>
      </c>
    </row>
    <row r="50" spans="1:8" x14ac:dyDescent="0.25">
      <c r="A50" t="s">
        <v>38</v>
      </c>
      <c r="B50" t="s">
        <v>3</v>
      </c>
      <c r="C50" s="1">
        <v>0.16666666666666666</v>
      </c>
      <c r="D50" t="s">
        <v>4</v>
      </c>
      <c r="E50" t="s">
        <v>5</v>
      </c>
      <c r="F50" t="s">
        <v>6</v>
      </c>
    </row>
    <row r="51" spans="1:8" x14ac:dyDescent="0.25">
      <c r="A51" t="s">
        <v>0</v>
      </c>
    </row>
    <row r="52" spans="1:8" x14ac:dyDescent="0.25">
      <c r="A52" t="s">
        <v>39</v>
      </c>
      <c r="B52">
        <v>212053</v>
      </c>
      <c r="C52">
        <v>208000</v>
      </c>
      <c r="D52">
        <v>52</v>
      </c>
      <c r="E52">
        <v>0</v>
      </c>
      <c r="F52">
        <v>4053</v>
      </c>
      <c r="G52">
        <v>0</v>
      </c>
      <c r="H52">
        <v>0</v>
      </c>
    </row>
    <row r="53" spans="1:8" x14ac:dyDescent="0.25">
      <c r="A53" t="s">
        <v>40</v>
      </c>
      <c r="B53" t="s">
        <v>3</v>
      </c>
      <c r="C53" s="1">
        <v>0.16666666666666666</v>
      </c>
      <c r="D53" t="s">
        <v>4</v>
      </c>
      <c r="E53" t="s">
        <v>5</v>
      </c>
      <c r="F53" t="s">
        <v>6</v>
      </c>
    </row>
    <row r="54" spans="1:8" x14ac:dyDescent="0.25">
      <c r="A54" t="s">
        <v>0</v>
      </c>
    </row>
    <row r="55" spans="1:8" x14ac:dyDescent="0.25">
      <c r="A55" t="s">
        <v>41</v>
      </c>
      <c r="B55">
        <v>212053</v>
      </c>
      <c r="C55">
        <v>208000</v>
      </c>
      <c r="D55">
        <v>52</v>
      </c>
      <c r="E55">
        <v>0</v>
      </c>
      <c r="F55">
        <v>4053</v>
      </c>
      <c r="G55">
        <v>0</v>
      </c>
      <c r="H55">
        <v>0</v>
      </c>
    </row>
    <row r="56" spans="1:8" x14ac:dyDescent="0.25">
      <c r="A56" t="s">
        <v>42</v>
      </c>
      <c r="B56" t="s">
        <v>3</v>
      </c>
      <c r="C56" s="1">
        <v>0.16666666666666666</v>
      </c>
      <c r="D56" t="s">
        <v>4</v>
      </c>
      <c r="E56" t="s">
        <v>5</v>
      </c>
      <c r="F56" t="s">
        <v>6</v>
      </c>
    </row>
    <row r="57" spans="1:8" x14ac:dyDescent="0.25">
      <c r="A57" t="s">
        <v>0</v>
      </c>
    </row>
    <row r="58" spans="1:8" x14ac:dyDescent="0.25">
      <c r="A58" t="s">
        <v>43</v>
      </c>
      <c r="B58">
        <v>212053</v>
      </c>
      <c r="C58">
        <v>208000</v>
      </c>
      <c r="D58">
        <v>52</v>
      </c>
      <c r="E58">
        <v>0</v>
      </c>
      <c r="F58">
        <v>4053</v>
      </c>
      <c r="G58">
        <v>0</v>
      </c>
      <c r="H58">
        <v>0</v>
      </c>
    </row>
    <row r="59" spans="1:8" x14ac:dyDescent="0.25">
      <c r="A59" t="s">
        <v>44</v>
      </c>
      <c r="B59" t="s">
        <v>3</v>
      </c>
      <c r="C59" s="1">
        <v>0.16666666666666666</v>
      </c>
      <c r="D59" t="s">
        <v>4</v>
      </c>
      <c r="E59" t="s">
        <v>5</v>
      </c>
      <c r="F59" t="s">
        <v>6</v>
      </c>
    </row>
    <row r="60" spans="1:8" x14ac:dyDescent="0.25">
      <c r="A60" t="s">
        <v>0</v>
      </c>
    </row>
    <row r="61" spans="1:8" x14ac:dyDescent="0.25">
      <c r="A61" t="s">
        <v>45</v>
      </c>
      <c r="B61">
        <v>212053</v>
      </c>
      <c r="C61">
        <v>208000</v>
      </c>
      <c r="D61">
        <v>206</v>
      </c>
      <c r="E61">
        <v>0</v>
      </c>
      <c r="F61">
        <v>0</v>
      </c>
      <c r="G61">
        <v>0</v>
      </c>
      <c r="H61">
        <v>0</v>
      </c>
    </row>
    <row r="62" spans="1:8" x14ac:dyDescent="0.25">
      <c r="A62" t="s">
        <v>46</v>
      </c>
      <c r="B62" t="s">
        <v>3</v>
      </c>
      <c r="C62" s="1">
        <v>0.16666666666666666</v>
      </c>
      <c r="D62" t="s">
        <v>4</v>
      </c>
      <c r="E62" t="s">
        <v>5</v>
      </c>
      <c r="F62" t="s">
        <v>6</v>
      </c>
    </row>
    <row r="63" spans="1:8" x14ac:dyDescent="0.25">
      <c r="A63" t="s">
        <v>0</v>
      </c>
    </row>
    <row r="64" spans="1:8" x14ac:dyDescent="0.25">
      <c r="A64" t="s">
        <v>47</v>
      </c>
      <c r="B64">
        <v>212053</v>
      </c>
      <c r="C64">
        <v>208000</v>
      </c>
      <c r="D64">
        <v>206</v>
      </c>
      <c r="E64">
        <v>0</v>
      </c>
      <c r="F64">
        <v>0</v>
      </c>
      <c r="G64">
        <v>0</v>
      </c>
      <c r="H64">
        <v>0</v>
      </c>
    </row>
    <row r="65" spans="1:8" x14ac:dyDescent="0.25">
      <c r="A65" t="s">
        <v>48</v>
      </c>
      <c r="B65" t="s">
        <v>3</v>
      </c>
      <c r="C65" s="1">
        <v>0.16666666666666666</v>
      </c>
      <c r="D65" t="s">
        <v>4</v>
      </c>
      <c r="E65" t="s">
        <v>5</v>
      </c>
      <c r="F65" t="s">
        <v>6</v>
      </c>
    </row>
    <row r="66" spans="1:8" x14ac:dyDescent="0.25">
      <c r="A66" t="s">
        <v>0</v>
      </c>
    </row>
    <row r="67" spans="1:8" x14ac:dyDescent="0.25">
      <c r="A67" t="s">
        <v>49</v>
      </c>
      <c r="B67">
        <v>212053</v>
      </c>
      <c r="C67">
        <v>208000</v>
      </c>
      <c r="D67">
        <v>206</v>
      </c>
      <c r="E67">
        <v>0</v>
      </c>
      <c r="F67">
        <v>0</v>
      </c>
      <c r="G67">
        <v>0</v>
      </c>
      <c r="H67">
        <v>0</v>
      </c>
    </row>
    <row r="68" spans="1:8" x14ac:dyDescent="0.25">
      <c r="A68" t="s">
        <v>50</v>
      </c>
      <c r="B68" t="s">
        <v>3</v>
      </c>
      <c r="C68" s="1">
        <v>0.16666666666666666</v>
      </c>
      <c r="D68" t="s">
        <v>4</v>
      </c>
      <c r="E68" t="s">
        <v>5</v>
      </c>
      <c r="F68" t="s">
        <v>6</v>
      </c>
    </row>
    <row r="69" spans="1:8" x14ac:dyDescent="0.25">
      <c r="A69" t="s">
        <v>0</v>
      </c>
    </row>
    <row r="70" spans="1:8" x14ac:dyDescent="0.25">
      <c r="A70" t="s">
        <v>51</v>
      </c>
      <c r="B70">
        <v>212053</v>
      </c>
      <c r="C70">
        <v>208000</v>
      </c>
      <c r="D70">
        <v>206</v>
      </c>
      <c r="E70">
        <v>0</v>
      </c>
      <c r="F70">
        <v>0</v>
      </c>
      <c r="G70">
        <v>0</v>
      </c>
      <c r="H70">
        <v>0</v>
      </c>
    </row>
    <row r="71" spans="1:8" x14ac:dyDescent="0.25">
      <c r="A71" t="s">
        <v>52</v>
      </c>
      <c r="B71" t="s">
        <v>3</v>
      </c>
      <c r="C71" s="1">
        <v>0.16666666666666666</v>
      </c>
      <c r="D71" t="s">
        <v>4</v>
      </c>
      <c r="E71" t="s">
        <v>5</v>
      </c>
      <c r="F71" t="s">
        <v>6</v>
      </c>
    </row>
    <row r="72" spans="1:8" x14ac:dyDescent="0.25">
      <c r="A72" t="s">
        <v>0</v>
      </c>
    </row>
    <row r="73" spans="1:8" x14ac:dyDescent="0.25">
      <c r="A73" t="s">
        <v>53</v>
      </c>
      <c r="B73">
        <v>212053</v>
      </c>
      <c r="C73">
        <v>208000</v>
      </c>
      <c r="D73">
        <v>206</v>
      </c>
      <c r="E73">
        <v>0</v>
      </c>
      <c r="F73">
        <v>0</v>
      </c>
      <c r="G73">
        <v>0</v>
      </c>
      <c r="H73">
        <v>0</v>
      </c>
    </row>
    <row r="74" spans="1:8" x14ac:dyDescent="0.25">
      <c r="A74" t="s">
        <v>54</v>
      </c>
      <c r="B74" t="s">
        <v>3</v>
      </c>
      <c r="C74" s="1">
        <v>0.16666666666666666</v>
      </c>
      <c r="D74" t="s">
        <v>4</v>
      </c>
      <c r="E74" t="s">
        <v>5</v>
      </c>
      <c r="F74" t="s">
        <v>6</v>
      </c>
    </row>
    <row r="75" spans="1:8" x14ac:dyDescent="0.25">
      <c r="A75" t="s">
        <v>0</v>
      </c>
    </row>
    <row r="76" spans="1:8" x14ac:dyDescent="0.25">
      <c r="A76" t="s">
        <v>55</v>
      </c>
      <c r="B76">
        <v>212053</v>
      </c>
      <c r="C76">
        <v>208000</v>
      </c>
      <c r="D76">
        <v>3952</v>
      </c>
      <c r="E76">
        <v>3900</v>
      </c>
      <c r="F76">
        <v>4053</v>
      </c>
      <c r="G76">
        <v>0</v>
      </c>
      <c r="H76">
        <v>0</v>
      </c>
    </row>
    <row r="77" spans="1:8" x14ac:dyDescent="0.25">
      <c r="A77" t="s">
        <v>56</v>
      </c>
      <c r="B77" t="s">
        <v>3</v>
      </c>
      <c r="C77" s="1">
        <v>0.16666666666666666</v>
      </c>
      <c r="D77" t="s">
        <v>4</v>
      </c>
      <c r="E77" t="s">
        <v>5</v>
      </c>
      <c r="F77" t="s">
        <v>6</v>
      </c>
    </row>
    <row r="78" spans="1:8" x14ac:dyDescent="0.25">
      <c r="A78" t="s">
        <v>1</v>
      </c>
      <c r="B78">
        <v>212053</v>
      </c>
      <c r="C78">
        <v>208000</v>
      </c>
      <c r="D78">
        <v>206</v>
      </c>
      <c r="E78">
        <v>0</v>
      </c>
      <c r="F78">
        <v>0</v>
      </c>
      <c r="G78">
        <v>0</v>
      </c>
      <c r="H78">
        <v>0</v>
      </c>
    </row>
    <row r="79" spans="1:8" x14ac:dyDescent="0.25">
      <c r="A79" t="s">
        <v>2</v>
      </c>
      <c r="B79" t="s">
        <v>3</v>
      </c>
      <c r="C79" s="1">
        <v>0.16666666666666666</v>
      </c>
      <c r="D79" t="s">
        <v>4</v>
      </c>
      <c r="E79" t="s">
        <v>5</v>
      </c>
      <c r="F79" t="s">
        <v>6</v>
      </c>
    </row>
    <row r="80" spans="1:8" x14ac:dyDescent="0.25">
      <c r="A80" t="s">
        <v>0</v>
      </c>
    </row>
    <row r="81" spans="1:8" x14ac:dyDescent="0.25">
      <c r="A81" t="s">
        <v>7</v>
      </c>
      <c r="B81">
        <v>212053</v>
      </c>
      <c r="C81">
        <v>208000</v>
      </c>
      <c r="D81">
        <v>206</v>
      </c>
      <c r="E81">
        <v>0</v>
      </c>
      <c r="F81">
        <v>0</v>
      </c>
      <c r="G81">
        <v>0</v>
      </c>
      <c r="H81">
        <v>0</v>
      </c>
    </row>
    <row r="82" spans="1:8" x14ac:dyDescent="0.25">
      <c r="A82" t="s">
        <v>8</v>
      </c>
      <c r="B82" t="s">
        <v>3</v>
      </c>
      <c r="C82" s="1">
        <v>0.16666666666666666</v>
      </c>
      <c r="D82" t="s">
        <v>4</v>
      </c>
      <c r="E82" t="s">
        <v>5</v>
      </c>
      <c r="F82" t="s">
        <v>6</v>
      </c>
    </row>
    <row r="83" spans="1:8" x14ac:dyDescent="0.25">
      <c r="A83" t="s">
        <v>0</v>
      </c>
    </row>
    <row r="84" spans="1:8" x14ac:dyDescent="0.25">
      <c r="A84" t="s">
        <v>9</v>
      </c>
      <c r="B84">
        <v>212053</v>
      </c>
      <c r="C84">
        <v>208000</v>
      </c>
      <c r="D84">
        <v>206</v>
      </c>
      <c r="E84">
        <v>0</v>
      </c>
      <c r="F84">
        <v>0</v>
      </c>
      <c r="G84">
        <v>0</v>
      </c>
      <c r="H84">
        <v>0</v>
      </c>
    </row>
    <row r="85" spans="1:8" x14ac:dyDescent="0.25">
      <c r="A85" t="s">
        <v>10</v>
      </c>
      <c r="B85" t="s">
        <v>3</v>
      </c>
      <c r="C85" s="1">
        <v>0.16666666666666666</v>
      </c>
      <c r="D85" t="s">
        <v>4</v>
      </c>
      <c r="E85" t="s">
        <v>5</v>
      </c>
      <c r="F85" t="s">
        <v>6</v>
      </c>
    </row>
    <row r="86" spans="1:8" x14ac:dyDescent="0.25">
      <c r="A86" t="s">
        <v>0</v>
      </c>
    </row>
    <row r="87" spans="1:8" x14ac:dyDescent="0.25">
      <c r="A87" t="s">
        <v>11</v>
      </c>
      <c r="B87">
        <v>212053</v>
      </c>
      <c r="C87">
        <v>208000</v>
      </c>
      <c r="D87">
        <v>206</v>
      </c>
      <c r="E87">
        <v>0</v>
      </c>
      <c r="F87">
        <v>0</v>
      </c>
      <c r="G87">
        <v>0</v>
      </c>
      <c r="H87">
        <v>0</v>
      </c>
    </row>
    <row r="88" spans="1:8" x14ac:dyDescent="0.25">
      <c r="A88" t="s">
        <v>12</v>
      </c>
      <c r="B88" t="s">
        <v>3</v>
      </c>
      <c r="C88" s="1">
        <v>0.16666666666666666</v>
      </c>
      <c r="D88" t="s">
        <v>4</v>
      </c>
      <c r="E88" t="s">
        <v>5</v>
      </c>
      <c r="F88" t="s">
        <v>6</v>
      </c>
    </row>
    <row r="89" spans="1:8" x14ac:dyDescent="0.25">
      <c r="A89" t="s">
        <v>0</v>
      </c>
    </row>
    <row r="90" spans="1:8" x14ac:dyDescent="0.25">
      <c r="A90" t="s">
        <v>13</v>
      </c>
      <c r="B90">
        <v>212053</v>
      </c>
      <c r="C90">
        <v>208000</v>
      </c>
      <c r="D90">
        <v>206</v>
      </c>
      <c r="E90">
        <v>0</v>
      </c>
      <c r="F90">
        <v>0</v>
      </c>
      <c r="G90">
        <v>0</v>
      </c>
      <c r="H90">
        <v>0</v>
      </c>
    </row>
    <row r="91" spans="1:8" x14ac:dyDescent="0.25">
      <c r="A91" t="s">
        <v>14</v>
      </c>
      <c r="B91" t="s">
        <v>3</v>
      </c>
      <c r="C91" s="1">
        <v>0.16666666666666666</v>
      </c>
      <c r="D91" t="s">
        <v>4</v>
      </c>
      <c r="E91" t="s">
        <v>5</v>
      </c>
      <c r="F91" t="s">
        <v>6</v>
      </c>
    </row>
    <row r="92" spans="1:8" x14ac:dyDescent="0.25">
      <c r="A92" t="s">
        <v>0</v>
      </c>
    </row>
    <row r="93" spans="1:8" x14ac:dyDescent="0.25">
      <c r="A93" t="s">
        <v>15</v>
      </c>
      <c r="B93">
        <v>212053</v>
      </c>
      <c r="C93">
        <v>208000</v>
      </c>
      <c r="D93">
        <v>206</v>
      </c>
      <c r="E93">
        <v>0</v>
      </c>
      <c r="F93">
        <v>0</v>
      </c>
      <c r="G93">
        <v>0</v>
      </c>
      <c r="H93">
        <v>0</v>
      </c>
    </row>
    <row r="94" spans="1:8" x14ac:dyDescent="0.25">
      <c r="A94" t="s">
        <v>16</v>
      </c>
      <c r="B94" t="s">
        <v>3</v>
      </c>
      <c r="C94" s="1">
        <v>0.16666666666666666</v>
      </c>
      <c r="D94" t="s">
        <v>4</v>
      </c>
      <c r="E94" t="s">
        <v>5</v>
      </c>
      <c r="F94" t="s">
        <v>6</v>
      </c>
    </row>
    <row r="95" spans="1:8" x14ac:dyDescent="0.25">
      <c r="A95" t="s">
        <v>0</v>
      </c>
    </row>
    <row r="96" spans="1:8" x14ac:dyDescent="0.25">
      <c r="A96" t="s">
        <v>17</v>
      </c>
      <c r="B96">
        <v>212053</v>
      </c>
      <c r="C96">
        <v>208000</v>
      </c>
      <c r="D96">
        <v>206</v>
      </c>
      <c r="E96">
        <v>0</v>
      </c>
      <c r="F96">
        <v>0</v>
      </c>
      <c r="G96">
        <v>0</v>
      </c>
      <c r="H96">
        <v>0</v>
      </c>
    </row>
    <row r="97" spans="1:8" x14ac:dyDescent="0.25">
      <c r="A97" t="s">
        <v>18</v>
      </c>
      <c r="B97" t="s">
        <v>3</v>
      </c>
      <c r="C97" s="1">
        <v>0.16666666666666666</v>
      </c>
      <c r="D97" t="s">
        <v>4</v>
      </c>
      <c r="E97" t="s">
        <v>5</v>
      </c>
      <c r="F97" t="s">
        <v>6</v>
      </c>
    </row>
    <row r="98" spans="1:8" x14ac:dyDescent="0.25">
      <c r="A98" t="s">
        <v>0</v>
      </c>
    </row>
    <row r="99" spans="1:8" x14ac:dyDescent="0.25">
      <c r="A99" t="s">
        <v>19</v>
      </c>
      <c r="B99">
        <v>212053</v>
      </c>
      <c r="C99">
        <v>208000</v>
      </c>
      <c r="D99">
        <v>206</v>
      </c>
      <c r="E99">
        <v>0</v>
      </c>
      <c r="F99">
        <v>0</v>
      </c>
      <c r="G99">
        <v>0</v>
      </c>
      <c r="H99">
        <v>0</v>
      </c>
    </row>
    <row r="100" spans="1:8" x14ac:dyDescent="0.25">
      <c r="A100" t="s">
        <v>20</v>
      </c>
      <c r="B100" t="s">
        <v>3</v>
      </c>
      <c r="C100" s="1">
        <v>0.16666666666666666</v>
      </c>
      <c r="D100" t="s">
        <v>4</v>
      </c>
      <c r="E100" t="s">
        <v>5</v>
      </c>
      <c r="F100" t="s">
        <v>6</v>
      </c>
    </row>
    <row r="101" spans="1:8" x14ac:dyDescent="0.25">
      <c r="A101" t="s">
        <v>0</v>
      </c>
    </row>
    <row r="102" spans="1:8" x14ac:dyDescent="0.25">
      <c r="A102" t="s">
        <v>21</v>
      </c>
      <c r="B102">
        <v>212053</v>
      </c>
      <c r="C102">
        <v>208000</v>
      </c>
      <c r="D102">
        <v>206</v>
      </c>
      <c r="E102">
        <v>0</v>
      </c>
      <c r="F102">
        <v>0</v>
      </c>
      <c r="G102">
        <v>0</v>
      </c>
      <c r="H102">
        <v>0</v>
      </c>
    </row>
    <row r="103" spans="1:8" x14ac:dyDescent="0.25">
      <c r="A103" t="s">
        <v>22</v>
      </c>
      <c r="B103" t="s">
        <v>3</v>
      </c>
      <c r="C103" s="1">
        <v>0.16666666666666666</v>
      </c>
      <c r="D103" t="s">
        <v>4</v>
      </c>
      <c r="E103" t="s">
        <v>5</v>
      </c>
      <c r="F103" t="s">
        <v>6</v>
      </c>
    </row>
    <row r="104" spans="1:8" x14ac:dyDescent="0.25">
      <c r="A104" t="s">
        <v>0</v>
      </c>
    </row>
    <row r="105" spans="1:8" x14ac:dyDescent="0.25">
      <c r="A105" t="s">
        <v>23</v>
      </c>
      <c r="B105">
        <v>212053</v>
      </c>
      <c r="C105">
        <v>208000</v>
      </c>
      <c r="D105">
        <v>206</v>
      </c>
      <c r="E105">
        <v>0</v>
      </c>
      <c r="F105">
        <v>0</v>
      </c>
      <c r="G105">
        <v>0</v>
      </c>
      <c r="H105">
        <v>0</v>
      </c>
    </row>
    <row r="106" spans="1:8" x14ac:dyDescent="0.25">
      <c r="A106" t="s">
        <v>24</v>
      </c>
      <c r="B106" t="s">
        <v>3</v>
      </c>
      <c r="C106" s="1">
        <v>0.16666666666666666</v>
      </c>
      <c r="D106" t="s">
        <v>4</v>
      </c>
      <c r="E106" t="s">
        <v>5</v>
      </c>
      <c r="F106" t="s">
        <v>6</v>
      </c>
    </row>
    <row r="107" spans="1:8" x14ac:dyDescent="0.25">
      <c r="A107" t="s">
        <v>0</v>
      </c>
    </row>
    <row r="108" spans="1:8" x14ac:dyDescent="0.25">
      <c r="A108" t="s">
        <v>25</v>
      </c>
      <c r="B108">
        <v>212053</v>
      </c>
      <c r="C108">
        <v>208000</v>
      </c>
      <c r="D108">
        <v>206</v>
      </c>
      <c r="E108">
        <v>0</v>
      </c>
      <c r="F108">
        <v>0</v>
      </c>
      <c r="G108">
        <v>0</v>
      </c>
      <c r="H108">
        <v>0</v>
      </c>
    </row>
    <row r="109" spans="1:8" x14ac:dyDescent="0.25">
      <c r="A109" t="s">
        <v>26</v>
      </c>
      <c r="B109" t="s">
        <v>3</v>
      </c>
      <c r="C109" s="1">
        <v>0.16666666666666666</v>
      </c>
      <c r="D109" t="s">
        <v>4</v>
      </c>
      <c r="E109" t="s">
        <v>5</v>
      </c>
      <c r="F109" t="s">
        <v>6</v>
      </c>
    </row>
    <row r="110" spans="1:8" x14ac:dyDescent="0.25">
      <c r="A110" t="s">
        <v>0</v>
      </c>
    </row>
    <row r="111" spans="1:8" x14ac:dyDescent="0.25">
      <c r="A111" t="s">
        <v>27</v>
      </c>
      <c r="B111">
        <v>212053</v>
      </c>
      <c r="C111">
        <v>208000</v>
      </c>
      <c r="D111">
        <v>52</v>
      </c>
      <c r="E111">
        <v>0</v>
      </c>
      <c r="F111">
        <v>4053</v>
      </c>
      <c r="G111">
        <v>0</v>
      </c>
      <c r="H111">
        <v>0</v>
      </c>
    </row>
    <row r="112" spans="1:8" x14ac:dyDescent="0.25">
      <c r="A112" t="s">
        <v>28</v>
      </c>
      <c r="B112" t="s">
        <v>3</v>
      </c>
      <c r="C112" s="1">
        <v>0.16666666666666666</v>
      </c>
      <c r="D112" t="s">
        <v>4</v>
      </c>
      <c r="E112" t="s">
        <v>5</v>
      </c>
      <c r="F112" t="s">
        <v>6</v>
      </c>
    </row>
    <row r="113" spans="1:8" x14ac:dyDescent="0.25">
      <c r="A113" t="s">
        <v>0</v>
      </c>
    </row>
    <row r="114" spans="1:8" x14ac:dyDescent="0.25">
      <c r="A114" t="s">
        <v>29</v>
      </c>
      <c r="B114">
        <v>212053</v>
      </c>
      <c r="C114">
        <v>208000</v>
      </c>
      <c r="D114">
        <v>52</v>
      </c>
      <c r="E114">
        <v>0</v>
      </c>
      <c r="F114">
        <v>4053</v>
      </c>
      <c r="G114">
        <v>0</v>
      </c>
      <c r="H114">
        <v>0</v>
      </c>
    </row>
    <row r="115" spans="1:8" x14ac:dyDescent="0.25">
      <c r="A115" t="s">
        <v>30</v>
      </c>
      <c r="B115" t="s">
        <v>3</v>
      </c>
      <c r="C115" s="1">
        <v>0.16666666666666666</v>
      </c>
      <c r="D115" t="s">
        <v>4</v>
      </c>
      <c r="E115" t="s">
        <v>5</v>
      </c>
      <c r="F115" t="s">
        <v>6</v>
      </c>
    </row>
    <row r="116" spans="1:8" x14ac:dyDescent="0.25">
      <c r="A116" t="s">
        <v>0</v>
      </c>
    </row>
    <row r="117" spans="1:8" x14ac:dyDescent="0.25">
      <c r="A117" t="s">
        <v>31</v>
      </c>
      <c r="B117">
        <v>212053</v>
      </c>
      <c r="C117">
        <v>208000</v>
      </c>
      <c r="D117">
        <v>52</v>
      </c>
      <c r="E117">
        <v>0</v>
      </c>
      <c r="F117">
        <v>4053</v>
      </c>
      <c r="G117">
        <v>0</v>
      </c>
      <c r="H117">
        <v>0</v>
      </c>
    </row>
    <row r="118" spans="1:8" x14ac:dyDescent="0.25">
      <c r="A118" t="s">
        <v>32</v>
      </c>
      <c r="B118" t="s">
        <v>3</v>
      </c>
      <c r="C118" s="1">
        <v>0.16666666666666666</v>
      </c>
      <c r="D118" t="s">
        <v>4</v>
      </c>
      <c r="E118" t="s">
        <v>5</v>
      </c>
      <c r="F118" t="s">
        <v>6</v>
      </c>
    </row>
    <row r="119" spans="1:8" x14ac:dyDescent="0.25">
      <c r="A119" t="s">
        <v>0</v>
      </c>
    </row>
    <row r="120" spans="1:8" x14ac:dyDescent="0.25">
      <c r="A120" t="s">
        <v>33</v>
      </c>
      <c r="B120">
        <v>212053</v>
      </c>
      <c r="C120">
        <v>208000</v>
      </c>
      <c r="D120">
        <v>53</v>
      </c>
      <c r="E120">
        <v>0</v>
      </c>
      <c r="F120">
        <v>153</v>
      </c>
      <c r="G120">
        <v>0</v>
      </c>
      <c r="H120">
        <v>0</v>
      </c>
    </row>
    <row r="121" spans="1:8" x14ac:dyDescent="0.25">
      <c r="A121" t="s">
        <v>34</v>
      </c>
      <c r="B121" t="s">
        <v>3</v>
      </c>
      <c r="C121" s="1">
        <v>0.16666666666666666</v>
      </c>
      <c r="D121" t="s">
        <v>4</v>
      </c>
      <c r="E121" t="s">
        <v>5</v>
      </c>
      <c r="F121" t="s">
        <v>6</v>
      </c>
    </row>
    <row r="122" spans="1:8" x14ac:dyDescent="0.25">
      <c r="A122" t="s">
        <v>0</v>
      </c>
    </row>
    <row r="123" spans="1:8" x14ac:dyDescent="0.25">
      <c r="A123" t="s">
        <v>35</v>
      </c>
      <c r="B123">
        <v>212053</v>
      </c>
      <c r="C123">
        <v>208000</v>
      </c>
      <c r="D123">
        <v>53</v>
      </c>
      <c r="E123">
        <v>0</v>
      </c>
      <c r="F123">
        <v>153</v>
      </c>
      <c r="G123">
        <v>0</v>
      </c>
      <c r="H123">
        <v>0</v>
      </c>
    </row>
    <row r="124" spans="1:8" x14ac:dyDescent="0.25">
      <c r="A124" t="s">
        <v>36</v>
      </c>
      <c r="B124" t="s">
        <v>3</v>
      </c>
      <c r="C124" s="1">
        <v>0.16666666666666666</v>
      </c>
      <c r="D124" t="s">
        <v>4</v>
      </c>
      <c r="E124" t="s">
        <v>5</v>
      </c>
      <c r="F124" t="s">
        <v>6</v>
      </c>
    </row>
    <row r="125" spans="1:8" x14ac:dyDescent="0.25">
      <c r="A125" t="s">
        <v>0</v>
      </c>
    </row>
    <row r="126" spans="1:8" x14ac:dyDescent="0.25">
      <c r="A126" t="s">
        <v>37</v>
      </c>
      <c r="B126">
        <v>212053</v>
      </c>
      <c r="C126">
        <v>208000</v>
      </c>
      <c r="D126">
        <v>53</v>
      </c>
      <c r="E126">
        <v>0</v>
      </c>
      <c r="F126">
        <v>153</v>
      </c>
      <c r="G126">
        <v>0</v>
      </c>
      <c r="H126">
        <v>0</v>
      </c>
    </row>
    <row r="127" spans="1:8" x14ac:dyDescent="0.25">
      <c r="A127" t="s">
        <v>38</v>
      </c>
      <c r="B127" t="s">
        <v>3</v>
      </c>
      <c r="C127" s="1">
        <v>0.16666666666666666</v>
      </c>
      <c r="D127" t="s">
        <v>4</v>
      </c>
      <c r="E127" t="s">
        <v>5</v>
      </c>
      <c r="F127" t="s">
        <v>6</v>
      </c>
    </row>
    <row r="128" spans="1:8" x14ac:dyDescent="0.25">
      <c r="A128" t="s">
        <v>0</v>
      </c>
    </row>
    <row r="129" spans="1:8" x14ac:dyDescent="0.25">
      <c r="A129" t="s">
        <v>39</v>
      </c>
      <c r="B129">
        <v>212053</v>
      </c>
      <c r="C129">
        <v>208000</v>
      </c>
      <c r="D129">
        <v>52</v>
      </c>
      <c r="E129">
        <v>0</v>
      </c>
      <c r="F129">
        <v>4053</v>
      </c>
      <c r="G129">
        <v>0</v>
      </c>
      <c r="H129">
        <v>0</v>
      </c>
    </row>
    <row r="130" spans="1:8" x14ac:dyDescent="0.25">
      <c r="A130" t="s">
        <v>40</v>
      </c>
      <c r="B130" t="s">
        <v>3</v>
      </c>
      <c r="C130" s="1">
        <v>0.16666666666666666</v>
      </c>
      <c r="D130" t="s">
        <v>4</v>
      </c>
      <c r="E130" t="s">
        <v>5</v>
      </c>
      <c r="F130" t="s">
        <v>6</v>
      </c>
    </row>
    <row r="131" spans="1:8" x14ac:dyDescent="0.25">
      <c r="A131" t="s">
        <v>0</v>
      </c>
    </row>
    <row r="132" spans="1:8" x14ac:dyDescent="0.25">
      <c r="A132" t="s">
        <v>41</v>
      </c>
      <c r="B132">
        <v>212053</v>
      </c>
      <c r="C132">
        <v>208000</v>
      </c>
      <c r="D132">
        <v>52</v>
      </c>
      <c r="E132">
        <v>0</v>
      </c>
      <c r="F132">
        <v>4053</v>
      </c>
      <c r="G132">
        <v>0</v>
      </c>
      <c r="H132">
        <v>0</v>
      </c>
    </row>
    <row r="133" spans="1:8" x14ac:dyDescent="0.25">
      <c r="A133" t="s">
        <v>42</v>
      </c>
      <c r="B133" t="s">
        <v>3</v>
      </c>
      <c r="C133" s="1">
        <v>0.16666666666666666</v>
      </c>
      <c r="D133" t="s">
        <v>4</v>
      </c>
      <c r="E133" t="s">
        <v>5</v>
      </c>
      <c r="F133" t="s">
        <v>6</v>
      </c>
    </row>
    <row r="134" spans="1:8" x14ac:dyDescent="0.25">
      <c r="A134" t="s">
        <v>0</v>
      </c>
    </row>
    <row r="135" spans="1:8" x14ac:dyDescent="0.25">
      <c r="A135" t="s">
        <v>43</v>
      </c>
      <c r="B135">
        <v>212053</v>
      </c>
      <c r="C135">
        <v>208000</v>
      </c>
      <c r="D135">
        <v>52</v>
      </c>
      <c r="E135">
        <v>0</v>
      </c>
      <c r="F135">
        <v>4053</v>
      </c>
      <c r="G135">
        <v>0</v>
      </c>
      <c r="H135">
        <v>0</v>
      </c>
    </row>
    <row r="136" spans="1:8" x14ac:dyDescent="0.25">
      <c r="A136" t="s">
        <v>44</v>
      </c>
      <c r="B136" t="s">
        <v>3</v>
      </c>
      <c r="C136" s="1">
        <v>0.16666666666666666</v>
      </c>
      <c r="D136" t="s">
        <v>4</v>
      </c>
      <c r="E136" t="s">
        <v>5</v>
      </c>
      <c r="F136" t="s">
        <v>6</v>
      </c>
    </row>
    <row r="137" spans="1:8" x14ac:dyDescent="0.25">
      <c r="A137" t="s">
        <v>0</v>
      </c>
    </row>
    <row r="138" spans="1:8" x14ac:dyDescent="0.25">
      <c r="A138" t="s">
        <v>45</v>
      </c>
      <c r="B138">
        <v>212053</v>
      </c>
      <c r="C138">
        <v>208000</v>
      </c>
      <c r="D138">
        <v>206</v>
      </c>
      <c r="E138">
        <v>0</v>
      </c>
      <c r="F138">
        <v>0</v>
      </c>
      <c r="G138">
        <v>0</v>
      </c>
      <c r="H138">
        <v>0</v>
      </c>
    </row>
    <row r="139" spans="1:8" x14ac:dyDescent="0.25">
      <c r="A139" t="s">
        <v>46</v>
      </c>
      <c r="B139" t="s">
        <v>3</v>
      </c>
      <c r="C139" s="1">
        <v>0.16666666666666666</v>
      </c>
      <c r="D139" t="s">
        <v>4</v>
      </c>
      <c r="E139" t="s">
        <v>5</v>
      </c>
      <c r="F139" t="s">
        <v>6</v>
      </c>
    </row>
    <row r="140" spans="1:8" x14ac:dyDescent="0.25">
      <c r="A140" t="s">
        <v>0</v>
      </c>
    </row>
    <row r="141" spans="1:8" x14ac:dyDescent="0.25">
      <c r="A141" t="s">
        <v>47</v>
      </c>
      <c r="B141">
        <v>212053</v>
      </c>
      <c r="C141">
        <v>208000</v>
      </c>
      <c r="D141">
        <v>206</v>
      </c>
      <c r="E141">
        <v>0</v>
      </c>
      <c r="F141">
        <v>0</v>
      </c>
      <c r="G141">
        <v>0</v>
      </c>
      <c r="H141">
        <v>0</v>
      </c>
    </row>
    <row r="142" spans="1:8" x14ac:dyDescent="0.25">
      <c r="A142" t="s">
        <v>48</v>
      </c>
      <c r="B142" t="s">
        <v>3</v>
      </c>
      <c r="C142" s="1">
        <v>0.16666666666666666</v>
      </c>
      <c r="D142" t="s">
        <v>4</v>
      </c>
      <c r="E142" t="s">
        <v>5</v>
      </c>
      <c r="F142" t="s">
        <v>6</v>
      </c>
    </row>
    <row r="143" spans="1:8" x14ac:dyDescent="0.25">
      <c r="A143" t="s">
        <v>0</v>
      </c>
    </row>
    <row r="144" spans="1:8" x14ac:dyDescent="0.25">
      <c r="A144" t="s">
        <v>49</v>
      </c>
      <c r="B144">
        <v>212053</v>
      </c>
      <c r="C144">
        <v>208000</v>
      </c>
      <c r="D144">
        <v>206</v>
      </c>
      <c r="E144">
        <v>0</v>
      </c>
      <c r="F144">
        <v>0</v>
      </c>
      <c r="G144">
        <v>0</v>
      </c>
      <c r="H144">
        <v>0</v>
      </c>
    </row>
    <row r="145" spans="1:8" x14ac:dyDescent="0.25">
      <c r="A145" t="s">
        <v>50</v>
      </c>
      <c r="B145" t="s">
        <v>3</v>
      </c>
      <c r="C145" s="1">
        <v>0.16666666666666666</v>
      </c>
      <c r="D145" t="s">
        <v>4</v>
      </c>
      <c r="E145" t="s">
        <v>5</v>
      </c>
      <c r="F145" t="s">
        <v>6</v>
      </c>
    </row>
    <row r="146" spans="1:8" x14ac:dyDescent="0.25">
      <c r="A146" t="s">
        <v>0</v>
      </c>
    </row>
    <row r="147" spans="1:8" x14ac:dyDescent="0.25">
      <c r="A147" t="s">
        <v>51</v>
      </c>
      <c r="B147">
        <v>212053</v>
      </c>
      <c r="C147">
        <v>208000</v>
      </c>
      <c r="D147">
        <v>206</v>
      </c>
      <c r="E147">
        <v>0</v>
      </c>
      <c r="F147">
        <v>0</v>
      </c>
      <c r="G147">
        <v>0</v>
      </c>
      <c r="H147">
        <v>0</v>
      </c>
    </row>
    <row r="148" spans="1:8" x14ac:dyDescent="0.25">
      <c r="A148" t="s">
        <v>52</v>
      </c>
      <c r="B148" t="s">
        <v>3</v>
      </c>
      <c r="C148" s="1">
        <v>0.16666666666666666</v>
      </c>
      <c r="D148" t="s">
        <v>4</v>
      </c>
      <c r="E148" t="s">
        <v>5</v>
      </c>
      <c r="F148" t="s">
        <v>6</v>
      </c>
    </row>
    <row r="149" spans="1:8" x14ac:dyDescent="0.25">
      <c r="A149" t="s">
        <v>0</v>
      </c>
    </row>
    <row r="150" spans="1:8" x14ac:dyDescent="0.25">
      <c r="A150" t="s">
        <v>53</v>
      </c>
      <c r="B150">
        <v>212053</v>
      </c>
      <c r="C150">
        <v>208000</v>
      </c>
      <c r="D150">
        <v>206</v>
      </c>
      <c r="E150">
        <v>0</v>
      </c>
      <c r="F150">
        <v>0</v>
      </c>
      <c r="G150">
        <v>0</v>
      </c>
      <c r="H150">
        <v>0</v>
      </c>
    </row>
    <row r="151" spans="1:8" x14ac:dyDescent="0.25">
      <c r="A151" t="s">
        <v>54</v>
      </c>
      <c r="B151" t="s">
        <v>3</v>
      </c>
      <c r="C151" s="1">
        <v>0.16666666666666666</v>
      </c>
      <c r="D151" t="s">
        <v>4</v>
      </c>
      <c r="E151" t="s">
        <v>5</v>
      </c>
      <c r="F151" t="s">
        <v>6</v>
      </c>
    </row>
    <row r="152" spans="1:8" x14ac:dyDescent="0.25">
      <c r="A152" t="s">
        <v>0</v>
      </c>
    </row>
    <row r="153" spans="1:8" x14ac:dyDescent="0.25">
      <c r="A153" t="s">
        <v>55</v>
      </c>
      <c r="B153">
        <v>212053</v>
      </c>
      <c r="C153">
        <v>208000</v>
      </c>
      <c r="D153">
        <v>3952</v>
      </c>
      <c r="E153">
        <v>3900</v>
      </c>
      <c r="F153">
        <v>4053</v>
      </c>
      <c r="G153">
        <v>0</v>
      </c>
      <c r="H153">
        <v>0</v>
      </c>
    </row>
    <row r="154" spans="1:8" x14ac:dyDescent="0.25">
      <c r="A154" t="s">
        <v>56</v>
      </c>
      <c r="B154" t="s">
        <v>3</v>
      </c>
      <c r="C154" s="1">
        <v>0.16666666666666666</v>
      </c>
      <c r="D154" t="s">
        <v>4</v>
      </c>
      <c r="E154" t="s">
        <v>5</v>
      </c>
      <c r="F154"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E704-5C6B-457F-9B55-1E07F98A7D3B}">
  <dimension ref="A1:I52"/>
  <sheetViews>
    <sheetView workbookViewId="0">
      <selection activeCell="L7" sqref="L7"/>
    </sheetView>
  </sheetViews>
  <sheetFormatPr defaultRowHeight="15" x14ac:dyDescent="0.25"/>
  <sheetData>
    <row r="1" spans="1:9" x14ac:dyDescent="0.25">
      <c r="B1" t="s">
        <v>109</v>
      </c>
      <c r="C1">
        <v>727080</v>
      </c>
      <c r="D1" t="s">
        <v>109</v>
      </c>
      <c r="E1">
        <v>727080</v>
      </c>
    </row>
    <row r="2" spans="1:9" x14ac:dyDescent="0.25">
      <c r="A2" t="s">
        <v>110</v>
      </c>
      <c r="B2">
        <v>730000</v>
      </c>
      <c r="C2" s="2">
        <v>1327140000</v>
      </c>
      <c r="D2" t="s">
        <v>109</v>
      </c>
      <c r="E2">
        <v>730000</v>
      </c>
      <c r="F2" t="s">
        <v>109</v>
      </c>
      <c r="G2">
        <v>730000</v>
      </c>
      <c r="H2" t="s">
        <v>109</v>
      </c>
      <c r="I2">
        <v>730000</v>
      </c>
    </row>
    <row r="3" spans="1:9" x14ac:dyDescent="0.25">
      <c r="A3" t="s">
        <v>110</v>
      </c>
      <c r="B3">
        <v>732920</v>
      </c>
      <c r="C3" s="2">
        <v>1332449000</v>
      </c>
      <c r="D3" t="s">
        <v>109</v>
      </c>
      <c r="E3">
        <v>732920</v>
      </c>
      <c r="F3" t="s">
        <v>109</v>
      </c>
      <c r="G3">
        <v>732920</v>
      </c>
      <c r="H3" t="s">
        <v>109</v>
      </c>
      <c r="I3">
        <v>732920</v>
      </c>
    </row>
    <row r="4" spans="1:9" x14ac:dyDescent="0.25">
      <c r="A4" t="s">
        <v>110</v>
      </c>
      <c r="B4">
        <v>735840</v>
      </c>
      <c r="C4" s="2">
        <v>1337757000</v>
      </c>
      <c r="D4" t="s">
        <v>109</v>
      </c>
      <c r="E4">
        <v>735840</v>
      </c>
      <c r="F4" t="s">
        <v>109</v>
      </c>
      <c r="G4">
        <v>735840</v>
      </c>
      <c r="H4" t="s">
        <v>109</v>
      </c>
      <c r="I4">
        <v>735840</v>
      </c>
    </row>
    <row r="5" spans="1:9" x14ac:dyDescent="0.25">
      <c r="A5" t="s">
        <v>110</v>
      </c>
      <c r="B5">
        <v>738760</v>
      </c>
      <c r="C5" s="2">
        <v>1343066000</v>
      </c>
      <c r="D5" t="s">
        <v>109</v>
      </c>
      <c r="E5">
        <v>738760</v>
      </c>
      <c r="F5" t="s">
        <v>109</v>
      </c>
      <c r="G5">
        <v>738760</v>
      </c>
      <c r="H5" t="s">
        <v>109</v>
      </c>
      <c r="I5">
        <v>738760</v>
      </c>
    </row>
    <row r="6" spans="1:9" x14ac:dyDescent="0.25">
      <c r="A6" t="s">
        <v>110</v>
      </c>
      <c r="B6">
        <v>741680</v>
      </c>
      <c r="C6" s="2">
        <v>1348374000</v>
      </c>
      <c r="D6" t="s">
        <v>109</v>
      </c>
      <c r="E6">
        <v>741680</v>
      </c>
      <c r="F6" t="s">
        <v>109</v>
      </c>
      <c r="G6">
        <v>741680</v>
      </c>
      <c r="H6" t="s">
        <v>109</v>
      </c>
      <c r="I6">
        <v>741680</v>
      </c>
    </row>
    <row r="7" spans="1:9" x14ac:dyDescent="0.25">
      <c r="A7" t="s">
        <v>110</v>
      </c>
      <c r="B7">
        <v>744600</v>
      </c>
      <c r="C7" s="2">
        <v>1353683000</v>
      </c>
      <c r="D7" t="s">
        <v>109</v>
      </c>
      <c r="E7">
        <v>744600</v>
      </c>
      <c r="F7" t="s">
        <v>109</v>
      </c>
      <c r="G7">
        <v>744600</v>
      </c>
      <c r="H7" t="s">
        <v>109</v>
      </c>
      <c r="I7">
        <v>744600</v>
      </c>
    </row>
    <row r="8" spans="1:9" x14ac:dyDescent="0.25">
      <c r="A8" t="s">
        <v>110</v>
      </c>
      <c r="B8">
        <v>747520</v>
      </c>
      <c r="C8" s="2">
        <v>1358991000</v>
      </c>
      <c r="D8" t="s">
        <v>109</v>
      </c>
      <c r="E8">
        <v>747520</v>
      </c>
      <c r="F8" t="s">
        <v>109</v>
      </c>
      <c r="G8">
        <v>747520</v>
      </c>
      <c r="H8" t="s">
        <v>109</v>
      </c>
      <c r="I8">
        <v>747520</v>
      </c>
    </row>
    <row r="9" spans="1:9" x14ac:dyDescent="0.25">
      <c r="A9" t="s">
        <v>110</v>
      </c>
      <c r="B9">
        <v>750440</v>
      </c>
      <c r="C9" s="2">
        <v>1364300000</v>
      </c>
      <c r="D9" t="s">
        <v>109</v>
      </c>
      <c r="E9">
        <v>750440</v>
      </c>
      <c r="F9" t="s">
        <v>109</v>
      </c>
      <c r="G9">
        <v>750440</v>
      </c>
      <c r="H9" t="s">
        <v>109</v>
      </c>
      <c r="I9">
        <v>750440</v>
      </c>
    </row>
    <row r="10" spans="1:9" x14ac:dyDescent="0.25">
      <c r="A10" t="s">
        <v>110</v>
      </c>
      <c r="B10">
        <v>753360</v>
      </c>
      <c r="C10" s="2">
        <v>1369608000</v>
      </c>
      <c r="D10" t="s">
        <v>109</v>
      </c>
      <c r="E10">
        <v>753360</v>
      </c>
      <c r="F10" t="s">
        <v>109</v>
      </c>
      <c r="G10">
        <v>753360</v>
      </c>
      <c r="H10" t="s">
        <v>109</v>
      </c>
      <c r="I10">
        <v>753360</v>
      </c>
    </row>
    <row r="11" spans="1:9" x14ac:dyDescent="0.25">
      <c r="A11" t="s">
        <v>110</v>
      </c>
      <c r="B11">
        <v>756280</v>
      </c>
      <c r="C11" s="2">
        <v>1374917000</v>
      </c>
      <c r="D11" t="s">
        <v>109</v>
      </c>
      <c r="E11">
        <v>756280</v>
      </c>
      <c r="F11" t="s">
        <v>109</v>
      </c>
      <c r="G11">
        <v>756280</v>
      </c>
      <c r="H11" t="s">
        <v>109</v>
      </c>
      <c r="I11">
        <v>756280</v>
      </c>
    </row>
    <row r="12" spans="1:9" x14ac:dyDescent="0.25">
      <c r="A12" t="s">
        <v>110</v>
      </c>
      <c r="B12">
        <v>759200</v>
      </c>
      <c r="C12" s="2">
        <v>1380226000</v>
      </c>
      <c r="D12" t="s">
        <v>109</v>
      </c>
      <c r="E12">
        <v>759200</v>
      </c>
      <c r="F12" t="s">
        <v>109</v>
      </c>
      <c r="G12">
        <v>759200</v>
      </c>
      <c r="H12" t="s">
        <v>109</v>
      </c>
      <c r="I12">
        <v>759200</v>
      </c>
    </row>
    <row r="13" spans="1:9" x14ac:dyDescent="0.25">
      <c r="A13" t="s">
        <v>110</v>
      </c>
      <c r="B13">
        <v>762120</v>
      </c>
      <c r="C13" s="2">
        <v>1385534000</v>
      </c>
      <c r="D13" t="s">
        <v>109</v>
      </c>
      <c r="E13">
        <v>762120</v>
      </c>
      <c r="F13" t="s">
        <v>109</v>
      </c>
      <c r="G13">
        <v>762120</v>
      </c>
      <c r="H13" t="s">
        <v>109</v>
      </c>
      <c r="I13">
        <v>762120</v>
      </c>
    </row>
    <row r="14" spans="1:9" x14ac:dyDescent="0.25">
      <c r="A14" t="s">
        <v>110</v>
      </c>
      <c r="B14">
        <v>765040</v>
      </c>
      <c r="C14" s="2">
        <v>1390843000</v>
      </c>
      <c r="D14" t="s">
        <v>109</v>
      </c>
      <c r="E14">
        <v>765040</v>
      </c>
      <c r="F14" t="s">
        <v>109</v>
      </c>
      <c r="G14">
        <v>765040</v>
      </c>
      <c r="H14" t="s">
        <v>109</v>
      </c>
      <c r="I14">
        <v>765040</v>
      </c>
    </row>
    <row r="15" spans="1:9" x14ac:dyDescent="0.25">
      <c r="A15" t="s">
        <v>110</v>
      </c>
      <c r="B15">
        <v>767960</v>
      </c>
      <c r="C15" s="2">
        <v>1396151000</v>
      </c>
      <c r="D15" t="s">
        <v>109</v>
      </c>
      <c r="E15">
        <v>767960</v>
      </c>
      <c r="F15" t="s">
        <v>109</v>
      </c>
      <c r="G15">
        <v>767960</v>
      </c>
      <c r="H15" t="s">
        <v>109</v>
      </c>
      <c r="I15">
        <v>767960</v>
      </c>
    </row>
    <row r="16" spans="1:9" x14ac:dyDescent="0.25">
      <c r="A16" t="s">
        <v>110</v>
      </c>
      <c r="B16">
        <v>770880</v>
      </c>
      <c r="C16" s="2">
        <v>1401460000</v>
      </c>
      <c r="D16" t="s">
        <v>109</v>
      </c>
      <c r="E16">
        <v>770880</v>
      </c>
      <c r="F16" t="s">
        <v>109</v>
      </c>
      <c r="G16">
        <v>770880</v>
      </c>
      <c r="H16" t="s">
        <v>109</v>
      </c>
      <c r="I16">
        <v>770880</v>
      </c>
    </row>
    <row r="17" spans="1:9" x14ac:dyDescent="0.25">
      <c r="A17" t="s">
        <v>110</v>
      </c>
      <c r="B17">
        <v>773800</v>
      </c>
      <c r="C17" s="2">
        <v>1406768000</v>
      </c>
      <c r="D17" t="s">
        <v>109</v>
      </c>
      <c r="E17">
        <v>773800</v>
      </c>
      <c r="F17" t="s">
        <v>109</v>
      </c>
      <c r="G17">
        <v>773800</v>
      </c>
      <c r="H17" t="s">
        <v>109</v>
      </c>
      <c r="I17">
        <v>773800</v>
      </c>
    </row>
    <row r="18" spans="1:9" x14ac:dyDescent="0.25">
      <c r="A18" t="s">
        <v>110</v>
      </c>
      <c r="B18">
        <v>776720</v>
      </c>
      <c r="C18" s="2">
        <v>1412077000</v>
      </c>
      <c r="D18" t="s">
        <v>109</v>
      </c>
      <c r="E18">
        <v>776720</v>
      </c>
      <c r="F18" t="s">
        <v>109</v>
      </c>
      <c r="G18">
        <v>776720</v>
      </c>
      <c r="H18" t="s">
        <v>109</v>
      </c>
      <c r="I18">
        <v>776720</v>
      </c>
    </row>
    <row r="19" spans="1:9" x14ac:dyDescent="0.25">
      <c r="A19" t="s">
        <v>110</v>
      </c>
      <c r="B19">
        <v>779640</v>
      </c>
      <c r="C19" s="2">
        <v>1417386000</v>
      </c>
      <c r="D19" t="s">
        <v>109</v>
      </c>
      <c r="E19">
        <v>779640</v>
      </c>
      <c r="F19" t="s">
        <v>109</v>
      </c>
      <c r="G19">
        <v>779640</v>
      </c>
      <c r="H19" t="s">
        <v>109</v>
      </c>
      <c r="I19">
        <v>779640</v>
      </c>
    </row>
    <row r="20" spans="1:9" x14ac:dyDescent="0.25">
      <c r="A20" t="s">
        <v>110</v>
      </c>
      <c r="B20">
        <v>782560</v>
      </c>
      <c r="C20" s="2">
        <v>1422694000</v>
      </c>
      <c r="D20" t="s">
        <v>109</v>
      </c>
      <c r="E20">
        <v>782560</v>
      </c>
      <c r="F20" t="s">
        <v>109</v>
      </c>
      <c r="G20">
        <v>782560</v>
      </c>
      <c r="H20" t="s">
        <v>109</v>
      </c>
      <c r="I20">
        <v>782560</v>
      </c>
    </row>
    <row r="21" spans="1:9" x14ac:dyDescent="0.25">
      <c r="A21" t="s">
        <v>110</v>
      </c>
      <c r="B21">
        <v>785480</v>
      </c>
      <c r="C21" s="2">
        <v>1428003000</v>
      </c>
      <c r="D21" t="s">
        <v>109</v>
      </c>
      <c r="E21">
        <v>785480</v>
      </c>
      <c r="F21" t="s">
        <v>109</v>
      </c>
      <c r="G21">
        <v>785480</v>
      </c>
      <c r="H21" t="s">
        <v>109</v>
      </c>
      <c r="I21">
        <v>785480</v>
      </c>
    </row>
    <row r="22" spans="1:9" x14ac:dyDescent="0.25">
      <c r="A22" t="s">
        <v>110</v>
      </c>
      <c r="B22">
        <v>788400</v>
      </c>
      <c r="C22" s="2">
        <v>1433311000</v>
      </c>
      <c r="D22" t="s">
        <v>109</v>
      </c>
      <c r="E22">
        <v>788400</v>
      </c>
      <c r="F22" t="s">
        <v>109</v>
      </c>
      <c r="G22">
        <v>788400</v>
      </c>
      <c r="H22" t="s">
        <v>109</v>
      </c>
      <c r="I22">
        <v>788400</v>
      </c>
    </row>
    <row r="23" spans="1:9" x14ac:dyDescent="0.25">
      <c r="A23" t="s">
        <v>110</v>
      </c>
      <c r="B23">
        <v>791320</v>
      </c>
      <c r="C23" s="2">
        <v>1438620000</v>
      </c>
      <c r="D23" t="s">
        <v>109</v>
      </c>
      <c r="E23">
        <v>791320</v>
      </c>
      <c r="F23" t="s">
        <v>109</v>
      </c>
      <c r="G23">
        <v>791320</v>
      </c>
      <c r="H23" t="s">
        <v>109</v>
      </c>
      <c r="I23">
        <v>791320</v>
      </c>
    </row>
    <row r="24" spans="1:9" x14ac:dyDescent="0.25">
      <c r="A24" t="s">
        <v>110</v>
      </c>
      <c r="B24">
        <v>794240</v>
      </c>
      <c r="C24" s="2">
        <v>1443928000</v>
      </c>
      <c r="D24" t="s">
        <v>109</v>
      </c>
      <c r="E24">
        <v>794240</v>
      </c>
      <c r="F24" t="s">
        <v>109</v>
      </c>
      <c r="G24">
        <v>794240</v>
      </c>
      <c r="H24" t="s">
        <v>109</v>
      </c>
      <c r="I24">
        <v>794240</v>
      </c>
    </row>
    <row r="25" spans="1:9" x14ac:dyDescent="0.25">
      <c r="A25" t="s">
        <v>110</v>
      </c>
      <c r="B25">
        <v>797160</v>
      </c>
      <c r="C25" s="2">
        <v>1449237000</v>
      </c>
      <c r="D25" t="s">
        <v>109</v>
      </c>
      <c r="E25">
        <v>797160</v>
      </c>
      <c r="F25" t="s">
        <v>109</v>
      </c>
      <c r="G25">
        <v>797160</v>
      </c>
      <c r="H25" t="s">
        <v>109</v>
      </c>
      <c r="I25">
        <v>797160</v>
      </c>
    </row>
    <row r="26" spans="1:9" x14ac:dyDescent="0.25">
      <c r="A26" t="s">
        <v>110</v>
      </c>
      <c r="B26">
        <v>800080</v>
      </c>
      <c r="C26" s="2">
        <v>1454545000</v>
      </c>
      <c r="D26" t="s">
        <v>109</v>
      </c>
      <c r="E26">
        <v>800080</v>
      </c>
      <c r="F26" t="s">
        <v>109</v>
      </c>
      <c r="G26">
        <v>800080</v>
      </c>
      <c r="H26" t="s">
        <v>109</v>
      </c>
      <c r="I26">
        <v>800080</v>
      </c>
    </row>
    <row r="27" spans="1:9" x14ac:dyDescent="0.25">
      <c r="A27" t="s">
        <v>110</v>
      </c>
      <c r="B27">
        <v>803000</v>
      </c>
      <c r="C27" s="2">
        <v>1459854000</v>
      </c>
      <c r="D27" t="s">
        <v>109</v>
      </c>
      <c r="E27">
        <v>803000</v>
      </c>
      <c r="F27" t="s">
        <v>109</v>
      </c>
      <c r="G27">
        <v>803000</v>
      </c>
      <c r="H27" t="s">
        <v>109</v>
      </c>
      <c r="I27">
        <v>803000</v>
      </c>
    </row>
    <row r="28" spans="1:9" x14ac:dyDescent="0.25">
      <c r="A28" t="s">
        <v>110</v>
      </c>
      <c r="B28">
        <v>805920</v>
      </c>
      <c r="C28" s="2">
        <v>1465163000</v>
      </c>
      <c r="D28" t="s">
        <v>109</v>
      </c>
      <c r="E28">
        <v>805920</v>
      </c>
      <c r="F28" t="s">
        <v>109</v>
      </c>
      <c r="G28">
        <v>805920</v>
      </c>
      <c r="H28" t="s">
        <v>109</v>
      </c>
      <c r="I28">
        <v>805920</v>
      </c>
    </row>
    <row r="29" spans="1:9" x14ac:dyDescent="0.25">
      <c r="A29" t="s">
        <v>110</v>
      </c>
      <c r="B29">
        <v>808840</v>
      </c>
      <c r="C29" s="2">
        <v>1470471000</v>
      </c>
      <c r="D29" t="s">
        <v>109</v>
      </c>
      <c r="E29">
        <v>808840</v>
      </c>
      <c r="F29" t="s">
        <v>109</v>
      </c>
      <c r="G29">
        <v>808840</v>
      </c>
      <c r="H29" t="s">
        <v>109</v>
      </c>
      <c r="I29">
        <v>808840</v>
      </c>
    </row>
    <row r="30" spans="1:9" x14ac:dyDescent="0.25">
      <c r="A30" t="s">
        <v>110</v>
      </c>
      <c r="B30">
        <v>811760</v>
      </c>
      <c r="C30" s="2">
        <v>1475780000</v>
      </c>
      <c r="D30" t="s">
        <v>109</v>
      </c>
      <c r="E30">
        <v>811760</v>
      </c>
      <c r="F30" t="s">
        <v>109</v>
      </c>
      <c r="G30">
        <v>811760</v>
      </c>
      <c r="H30" t="s">
        <v>109</v>
      </c>
      <c r="I30">
        <v>811760</v>
      </c>
    </row>
    <row r="31" spans="1:9" x14ac:dyDescent="0.25">
      <c r="A31" t="s">
        <v>110</v>
      </c>
      <c r="B31">
        <v>814680</v>
      </c>
      <c r="C31" s="2">
        <v>1481088000</v>
      </c>
      <c r="D31" t="s">
        <v>109</v>
      </c>
      <c r="E31">
        <v>814680</v>
      </c>
      <c r="F31" t="s">
        <v>109</v>
      </c>
      <c r="G31">
        <v>814680</v>
      </c>
      <c r="H31" t="s">
        <v>109</v>
      </c>
      <c r="I31">
        <v>814680</v>
      </c>
    </row>
    <row r="32" spans="1:9" x14ac:dyDescent="0.25">
      <c r="A32" t="s">
        <v>110</v>
      </c>
      <c r="B32">
        <v>817600</v>
      </c>
      <c r="C32" s="2">
        <v>1486397000</v>
      </c>
      <c r="D32" t="s">
        <v>109</v>
      </c>
      <c r="E32">
        <v>817600</v>
      </c>
      <c r="F32" t="s">
        <v>109</v>
      </c>
      <c r="G32">
        <v>817600</v>
      </c>
      <c r="H32" t="s">
        <v>109</v>
      </c>
      <c r="I32">
        <v>817600</v>
      </c>
    </row>
    <row r="33" spans="1:9" x14ac:dyDescent="0.25">
      <c r="A33" t="s">
        <v>110</v>
      </c>
      <c r="B33">
        <v>820520</v>
      </c>
      <c r="C33" s="2">
        <v>1491705000</v>
      </c>
      <c r="D33" t="s">
        <v>109</v>
      </c>
      <c r="E33">
        <v>820520</v>
      </c>
      <c r="F33" t="s">
        <v>109</v>
      </c>
      <c r="G33">
        <v>820520</v>
      </c>
      <c r="H33" t="s">
        <v>109</v>
      </c>
      <c r="I33">
        <v>820520</v>
      </c>
    </row>
    <row r="34" spans="1:9" x14ac:dyDescent="0.25">
      <c r="A34" t="s">
        <v>110</v>
      </c>
      <c r="B34">
        <v>823440</v>
      </c>
      <c r="C34" s="2">
        <v>1497014000</v>
      </c>
      <c r="D34" t="s">
        <v>109</v>
      </c>
      <c r="E34">
        <v>823440</v>
      </c>
      <c r="F34" t="s">
        <v>109</v>
      </c>
      <c r="G34">
        <v>823440</v>
      </c>
      <c r="H34" t="s">
        <v>109</v>
      </c>
      <c r="I34">
        <v>823440</v>
      </c>
    </row>
    <row r="35" spans="1:9" x14ac:dyDescent="0.25">
      <c r="A35" t="s">
        <v>110</v>
      </c>
      <c r="B35">
        <v>826360</v>
      </c>
      <c r="C35" s="2">
        <v>1502322000</v>
      </c>
      <c r="D35" t="s">
        <v>109</v>
      </c>
      <c r="E35">
        <v>826360</v>
      </c>
      <c r="F35" t="s">
        <v>109</v>
      </c>
      <c r="G35">
        <v>826360</v>
      </c>
      <c r="H35" t="s">
        <v>109</v>
      </c>
      <c r="I35">
        <v>826360</v>
      </c>
    </row>
    <row r="36" spans="1:9" x14ac:dyDescent="0.25">
      <c r="A36" t="s">
        <v>110</v>
      </c>
      <c r="B36">
        <v>829280</v>
      </c>
      <c r="C36" s="2">
        <v>1507631000</v>
      </c>
      <c r="D36" t="s">
        <v>109</v>
      </c>
      <c r="E36">
        <v>829280</v>
      </c>
      <c r="F36" t="s">
        <v>109</v>
      </c>
      <c r="G36">
        <v>829280</v>
      </c>
      <c r="H36" t="s">
        <v>109</v>
      </c>
      <c r="I36">
        <v>829280</v>
      </c>
    </row>
    <row r="37" spans="1:9" x14ac:dyDescent="0.25">
      <c r="A37" t="s">
        <v>110</v>
      </c>
      <c r="B37">
        <v>832200</v>
      </c>
      <c r="C37" s="2">
        <v>1512940000</v>
      </c>
      <c r="D37" t="s">
        <v>109</v>
      </c>
      <c r="E37">
        <v>832200</v>
      </c>
      <c r="F37" t="s">
        <v>109</v>
      </c>
      <c r="G37">
        <v>832200</v>
      </c>
      <c r="H37" t="s">
        <v>109</v>
      </c>
      <c r="I37">
        <v>832200</v>
      </c>
    </row>
    <row r="38" spans="1:9" x14ac:dyDescent="0.25">
      <c r="A38" t="s">
        <v>110</v>
      </c>
      <c r="B38">
        <v>835120</v>
      </c>
      <c r="C38" s="2">
        <v>1518248000</v>
      </c>
      <c r="D38" t="s">
        <v>109</v>
      </c>
      <c r="E38">
        <v>835120</v>
      </c>
      <c r="F38" t="s">
        <v>109</v>
      </c>
      <c r="G38">
        <v>835120</v>
      </c>
      <c r="H38" t="s">
        <v>109</v>
      </c>
      <c r="I38">
        <v>835120</v>
      </c>
    </row>
    <row r="39" spans="1:9" x14ac:dyDescent="0.25">
      <c r="A39" t="s">
        <v>110</v>
      </c>
      <c r="B39">
        <v>838040</v>
      </c>
      <c r="C39" s="2">
        <v>1523557000</v>
      </c>
      <c r="D39" t="s">
        <v>109</v>
      </c>
      <c r="E39">
        <v>838040</v>
      </c>
      <c r="F39" t="s">
        <v>109</v>
      </c>
      <c r="G39">
        <v>838040</v>
      </c>
      <c r="H39" t="s">
        <v>109</v>
      </c>
      <c r="I39">
        <v>838040</v>
      </c>
    </row>
    <row r="40" spans="1:9" x14ac:dyDescent="0.25">
      <c r="A40" t="s">
        <v>110</v>
      </c>
      <c r="B40">
        <v>840960</v>
      </c>
      <c r="C40" s="2">
        <v>1528865000</v>
      </c>
      <c r="D40" t="s">
        <v>109</v>
      </c>
      <c r="E40">
        <v>840960</v>
      </c>
      <c r="F40" t="s">
        <v>109</v>
      </c>
      <c r="G40">
        <v>840960</v>
      </c>
      <c r="H40" t="s">
        <v>109</v>
      </c>
      <c r="I40">
        <v>840960</v>
      </c>
    </row>
    <row r="41" spans="1:9" x14ac:dyDescent="0.25">
      <c r="A41" t="s">
        <v>110</v>
      </c>
      <c r="B41">
        <v>843880</v>
      </c>
      <c r="C41" s="2">
        <v>1534174000</v>
      </c>
      <c r="D41" t="s">
        <v>109</v>
      </c>
      <c r="E41">
        <v>843880</v>
      </c>
      <c r="F41" t="s">
        <v>109</v>
      </c>
      <c r="G41">
        <v>843880</v>
      </c>
      <c r="H41" t="s">
        <v>109</v>
      </c>
      <c r="I41">
        <v>843880</v>
      </c>
    </row>
    <row r="42" spans="1:9" x14ac:dyDescent="0.25">
      <c r="A42" t="s">
        <v>110</v>
      </c>
      <c r="B42">
        <v>846800</v>
      </c>
      <c r="C42" s="2">
        <v>1539482000</v>
      </c>
      <c r="D42" t="s">
        <v>109</v>
      </c>
      <c r="E42">
        <v>846800</v>
      </c>
      <c r="F42" t="s">
        <v>109</v>
      </c>
      <c r="G42">
        <v>846800</v>
      </c>
      <c r="H42" t="s">
        <v>109</v>
      </c>
      <c r="I42">
        <v>846800</v>
      </c>
    </row>
    <row r="43" spans="1:9" x14ac:dyDescent="0.25">
      <c r="A43" t="s">
        <v>110</v>
      </c>
      <c r="B43">
        <v>849720</v>
      </c>
      <c r="C43" s="2">
        <v>1544791000</v>
      </c>
      <c r="D43" t="s">
        <v>109</v>
      </c>
      <c r="E43">
        <v>849720</v>
      </c>
      <c r="F43" t="s">
        <v>109</v>
      </c>
      <c r="G43">
        <v>849720</v>
      </c>
      <c r="H43" t="s">
        <v>109</v>
      </c>
      <c r="I43">
        <v>849720</v>
      </c>
    </row>
    <row r="44" spans="1:9" x14ac:dyDescent="0.25">
      <c r="A44" t="s">
        <v>110</v>
      </c>
      <c r="B44">
        <v>852640</v>
      </c>
      <c r="C44" s="2">
        <v>1550100000</v>
      </c>
      <c r="D44" t="s">
        <v>109</v>
      </c>
      <c r="E44">
        <v>852640</v>
      </c>
      <c r="F44" t="s">
        <v>109</v>
      </c>
      <c r="G44">
        <v>852640</v>
      </c>
      <c r="H44" t="s">
        <v>109</v>
      </c>
      <c r="I44">
        <v>852640</v>
      </c>
    </row>
    <row r="45" spans="1:9" x14ac:dyDescent="0.25">
      <c r="A45" t="s">
        <v>110</v>
      </c>
      <c r="B45">
        <v>855560</v>
      </c>
      <c r="C45" s="2">
        <v>1555408000</v>
      </c>
      <c r="D45" t="s">
        <v>109</v>
      </c>
      <c r="E45">
        <v>855560</v>
      </c>
      <c r="F45" t="s">
        <v>109</v>
      </c>
      <c r="G45">
        <v>855560</v>
      </c>
      <c r="H45" t="s">
        <v>109</v>
      </c>
      <c r="I45">
        <v>855560</v>
      </c>
    </row>
    <row r="46" spans="1:9" x14ac:dyDescent="0.25">
      <c r="A46" t="s">
        <v>110</v>
      </c>
      <c r="B46">
        <v>858480</v>
      </c>
      <c r="C46" s="2">
        <v>1560717000</v>
      </c>
      <c r="D46" t="s">
        <v>109</v>
      </c>
      <c r="E46">
        <v>858480</v>
      </c>
      <c r="F46" t="s">
        <v>109</v>
      </c>
      <c r="G46">
        <v>858480</v>
      </c>
      <c r="H46" t="s">
        <v>109</v>
      </c>
      <c r="I46">
        <v>858480</v>
      </c>
    </row>
    <row r="47" spans="1:9" x14ac:dyDescent="0.25">
      <c r="A47" t="s">
        <v>110</v>
      </c>
      <c r="B47">
        <v>861400</v>
      </c>
      <c r="C47" s="2">
        <v>1566025000</v>
      </c>
      <c r="D47" t="s">
        <v>109</v>
      </c>
      <c r="E47">
        <v>861400</v>
      </c>
      <c r="F47" t="s">
        <v>109</v>
      </c>
      <c r="G47">
        <v>861400</v>
      </c>
      <c r="H47" t="s">
        <v>109</v>
      </c>
      <c r="I47">
        <v>861400</v>
      </c>
    </row>
    <row r="48" spans="1:9" x14ac:dyDescent="0.25">
      <c r="A48" t="s">
        <v>110</v>
      </c>
      <c r="B48">
        <v>864320</v>
      </c>
      <c r="C48" s="2">
        <v>1571334000</v>
      </c>
      <c r="D48" t="s">
        <v>109</v>
      </c>
      <c r="E48">
        <v>864320</v>
      </c>
      <c r="F48" t="s">
        <v>109</v>
      </c>
      <c r="G48">
        <v>864320</v>
      </c>
      <c r="H48" t="s">
        <v>109</v>
      </c>
      <c r="I48">
        <v>864320</v>
      </c>
    </row>
    <row r="49" spans="1:9" x14ac:dyDescent="0.25">
      <c r="A49" t="s">
        <v>110</v>
      </c>
      <c r="B49">
        <v>867240</v>
      </c>
      <c r="C49" s="2">
        <v>1576642000</v>
      </c>
      <c r="D49" t="s">
        <v>109</v>
      </c>
      <c r="E49">
        <v>867240</v>
      </c>
      <c r="F49" t="s">
        <v>109</v>
      </c>
      <c r="G49">
        <v>867240</v>
      </c>
      <c r="H49" t="s">
        <v>109</v>
      </c>
      <c r="I49">
        <v>867240</v>
      </c>
    </row>
    <row r="50" spans="1:9" x14ac:dyDescent="0.25">
      <c r="A50" t="s">
        <v>110</v>
      </c>
      <c r="B50">
        <v>870160</v>
      </c>
      <c r="C50" s="2">
        <v>1581951000</v>
      </c>
      <c r="D50" t="s">
        <v>109</v>
      </c>
      <c r="E50">
        <v>870160</v>
      </c>
      <c r="F50" t="s">
        <v>109</v>
      </c>
      <c r="G50">
        <v>870160</v>
      </c>
      <c r="H50" t="s">
        <v>109</v>
      </c>
      <c r="I50">
        <v>870160</v>
      </c>
    </row>
    <row r="51" spans="1:9" x14ac:dyDescent="0.25">
      <c r="A51" t="s">
        <v>110</v>
      </c>
      <c r="B51">
        <v>873080</v>
      </c>
      <c r="C51" s="2">
        <v>1587259000</v>
      </c>
      <c r="D51" t="s">
        <v>109</v>
      </c>
      <c r="E51">
        <v>873080</v>
      </c>
      <c r="F51" t="s">
        <v>109</v>
      </c>
      <c r="G51">
        <v>873080</v>
      </c>
      <c r="H51" t="s">
        <v>109</v>
      </c>
      <c r="I51">
        <v>873080</v>
      </c>
    </row>
    <row r="52" spans="1:9" x14ac:dyDescent="0.25">
      <c r="A52" t="s">
        <v>110</v>
      </c>
      <c r="B52">
        <v>876000</v>
      </c>
      <c r="C52" s="2">
        <v>1592568000</v>
      </c>
      <c r="D52" t="s">
        <v>109</v>
      </c>
      <c r="E52">
        <v>876000</v>
      </c>
      <c r="F52" t="s">
        <v>109</v>
      </c>
      <c r="G52">
        <v>876000</v>
      </c>
      <c r="H52" t="s">
        <v>109</v>
      </c>
      <c r="I52">
        <v>876000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176E3-7B4F-4AD7-8961-CB0E8E3A615F}">
  <dimension ref="A1:A52"/>
  <sheetViews>
    <sheetView workbookViewId="0">
      <selection sqref="A1:A52"/>
    </sheetView>
  </sheetViews>
  <sheetFormatPr defaultRowHeight="15" x14ac:dyDescent="0.25"/>
  <sheetData>
    <row r="1" spans="1:1" x14ac:dyDescent="0.25">
      <c r="A1" t="s">
        <v>57</v>
      </c>
    </row>
    <row r="2" spans="1:1" x14ac:dyDescent="0.25">
      <c r="A2" t="s">
        <v>58</v>
      </c>
    </row>
    <row r="3" spans="1:1" x14ac:dyDescent="0.25">
      <c r="A3" t="s">
        <v>59</v>
      </c>
    </row>
    <row r="4" spans="1:1" x14ac:dyDescent="0.25">
      <c r="A4" t="s">
        <v>60</v>
      </c>
    </row>
    <row r="5" spans="1:1" x14ac:dyDescent="0.25">
      <c r="A5" t="s">
        <v>61</v>
      </c>
    </row>
    <row r="6" spans="1:1" x14ac:dyDescent="0.25">
      <c r="A6" t="s">
        <v>62</v>
      </c>
    </row>
    <row r="7" spans="1:1" x14ac:dyDescent="0.25">
      <c r="A7" t="s">
        <v>63</v>
      </c>
    </row>
    <row r="8" spans="1:1" x14ac:dyDescent="0.25">
      <c r="A8" t="s">
        <v>64</v>
      </c>
    </row>
    <row r="9" spans="1:1" x14ac:dyDescent="0.25">
      <c r="A9" t="s">
        <v>65</v>
      </c>
    </row>
    <row r="10" spans="1:1" x14ac:dyDescent="0.25">
      <c r="A10" t="s">
        <v>66</v>
      </c>
    </row>
    <row r="11" spans="1:1" x14ac:dyDescent="0.25">
      <c r="A11" t="s">
        <v>67</v>
      </c>
    </row>
    <row r="12" spans="1:1" x14ac:dyDescent="0.25">
      <c r="A12" t="s">
        <v>68</v>
      </c>
    </row>
    <row r="13" spans="1:1" x14ac:dyDescent="0.25">
      <c r="A13" t="s">
        <v>69</v>
      </c>
    </row>
    <row r="14" spans="1:1" x14ac:dyDescent="0.25">
      <c r="A14" t="s">
        <v>70</v>
      </c>
    </row>
    <row r="15" spans="1:1" x14ac:dyDescent="0.25">
      <c r="A15" t="s">
        <v>71</v>
      </c>
    </row>
    <row r="16" spans="1:1" x14ac:dyDescent="0.25">
      <c r="A16" t="s">
        <v>72</v>
      </c>
    </row>
    <row r="17" spans="1:1" x14ac:dyDescent="0.25">
      <c r="A17" t="s">
        <v>73</v>
      </c>
    </row>
    <row r="18" spans="1:1" x14ac:dyDescent="0.25">
      <c r="A18" t="s">
        <v>74</v>
      </c>
    </row>
    <row r="19" spans="1:1" x14ac:dyDescent="0.25">
      <c r="A19" t="s">
        <v>75</v>
      </c>
    </row>
    <row r="20" spans="1:1" x14ac:dyDescent="0.25">
      <c r="A20" t="s">
        <v>76</v>
      </c>
    </row>
    <row r="21" spans="1:1" x14ac:dyDescent="0.25">
      <c r="A21" t="s">
        <v>77</v>
      </c>
    </row>
    <row r="22" spans="1:1" x14ac:dyDescent="0.25">
      <c r="A22" t="s">
        <v>78</v>
      </c>
    </row>
    <row r="23" spans="1:1" x14ac:dyDescent="0.25">
      <c r="A23" t="s">
        <v>79</v>
      </c>
    </row>
    <row r="24" spans="1:1" x14ac:dyDescent="0.25">
      <c r="A24" t="s">
        <v>80</v>
      </c>
    </row>
    <row r="25" spans="1:1" x14ac:dyDescent="0.25">
      <c r="A25" t="s">
        <v>81</v>
      </c>
    </row>
    <row r="26" spans="1:1" x14ac:dyDescent="0.25">
      <c r="A26" t="s">
        <v>82</v>
      </c>
    </row>
    <row r="27" spans="1:1" x14ac:dyDescent="0.25">
      <c r="A27" t="s">
        <v>83</v>
      </c>
    </row>
    <row r="28" spans="1:1" x14ac:dyDescent="0.25">
      <c r="A28" t="s">
        <v>84</v>
      </c>
    </row>
    <row r="29" spans="1:1" x14ac:dyDescent="0.25">
      <c r="A29" t="s">
        <v>85</v>
      </c>
    </row>
    <row r="30" spans="1:1" x14ac:dyDescent="0.25">
      <c r="A30" t="s">
        <v>86</v>
      </c>
    </row>
    <row r="31" spans="1:1" x14ac:dyDescent="0.25">
      <c r="A31" t="s">
        <v>87</v>
      </c>
    </row>
    <row r="32" spans="1:1" x14ac:dyDescent="0.25">
      <c r="A32" t="s">
        <v>88</v>
      </c>
    </row>
    <row r="33" spans="1:1" x14ac:dyDescent="0.25">
      <c r="A33" t="s">
        <v>89</v>
      </c>
    </row>
    <row r="34" spans="1:1" x14ac:dyDescent="0.25">
      <c r="A34" t="s">
        <v>90</v>
      </c>
    </row>
    <row r="35" spans="1:1" x14ac:dyDescent="0.25">
      <c r="A35" t="s">
        <v>91</v>
      </c>
    </row>
    <row r="36" spans="1:1" x14ac:dyDescent="0.25">
      <c r="A36" t="s">
        <v>92</v>
      </c>
    </row>
    <row r="37" spans="1:1" x14ac:dyDescent="0.25">
      <c r="A37" t="s">
        <v>93</v>
      </c>
    </row>
    <row r="38" spans="1:1" x14ac:dyDescent="0.25">
      <c r="A38" t="s">
        <v>94</v>
      </c>
    </row>
    <row r="39" spans="1:1" x14ac:dyDescent="0.25">
      <c r="A39" t="s">
        <v>95</v>
      </c>
    </row>
    <row r="40" spans="1:1" x14ac:dyDescent="0.25">
      <c r="A40" t="s">
        <v>96</v>
      </c>
    </row>
    <row r="41" spans="1:1" x14ac:dyDescent="0.25">
      <c r="A41" t="s">
        <v>97</v>
      </c>
    </row>
    <row r="42" spans="1:1" x14ac:dyDescent="0.25">
      <c r="A42" t="s">
        <v>98</v>
      </c>
    </row>
    <row r="43" spans="1:1" x14ac:dyDescent="0.25">
      <c r="A43" t="s">
        <v>99</v>
      </c>
    </row>
    <row r="44" spans="1:1" x14ac:dyDescent="0.25">
      <c r="A44" t="s">
        <v>100</v>
      </c>
    </row>
    <row r="45" spans="1:1" x14ac:dyDescent="0.25">
      <c r="A45" t="s">
        <v>101</v>
      </c>
    </row>
    <row r="46" spans="1:1" x14ac:dyDescent="0.25">
      <c r="A46" t="s">
        <v>102</v>
      </c>
    </row>
    <row r="47" spans="1:1" x14ac:dyDescent="0.25">
      <c r="A47" t="s">
        <v>103</v>
      </c>
    </row>
    <row r="48" spans="1:1" x14ac:dyDescent="0.25">
      <c r="A48" t="s">
        <v>104</v>
      </c>
    </row>
    <row r="49" spans="1:1" x14ac:dyDescent="0.25">
      <c r="A49" t="s">
        <v>105</v>
      </c>
    </row>
    <row r="50" spans="1:1" x14ac:dyDescent="0.25">
      <c r="A50" t="s">
        <v>106</v>
      </c>
    </row>
    <row r="51" spans="1:1" x14ac:dyDescent="0.25">
      <c r="A51" t="s">
        <v>107</v>
      </c>
    </row>
    <row r="52" spans="1:1" x14ac:dyDescent="0.25">
      <c r="A52" t="s">
        <v>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D1D18-F296-421E-BA35-8F1D3451CC0A}">
  <dimension ref="A1:A52"/>
  <sheetViews>
    <sheetView workbookViewId="0">
      <selection activeCell="I33" sqref="I33"/>
    </sheetView>
  </sheetViews>
  <sheetFormatPr defaultRowHeight="15" x14ac:dyDescent="0.25"/>
  <sheetData>
    <row r="1" spans="1:1" x14ac:dyDescent="0.25">
      <c r="A1" t="s">
        <v>57</v>
      </c>
    </row>
    <row r="2" spans="1:1" x14ac:dyDescent="0.25">
      <c r="A2" t="s">
        <v>58</v>
      </c>
    </row>
    <row r="3" spans="1:1" x14ac:dyDescent="0.25">
      <c r="A3" t="s">
        <v>59</v>
      </c>
    </row>
    <row r="4" spans="1:1" x14ac:dyDescent="0.25">
      <c r="A4" t="s">
        <v>60</v>
      </c>
    </row>
    <row r="5" spans="1:1" x14ac:dyDescent="0.25">
      <c r="A5" t="s">
        <v>61</v>
      </c>
    </row>
    <row r="6" spans="1:1" x14ac:dyDescent="0.25">
      <c r="A6" t="s">
        <v>62</v>
      </c>
    </row>
    <row r="7" spans="1:1" x14ac:dyDescent="0.25">
      <c r="A7" t="s">
        <v>63</v>
      </c>
    </row>
    <row r="8" spans="1:1" x14ac:dyDescent="0.25">
      <c r="A8" t="s">
        <v>64</v>
      </c>
    </row>
    <row r="9" spans="1:1" x14ac:dyDescent="0.25">
      <c r="A9" t="s">
        <v>65</v>
      </c>
    </row>
    <row r="10" spans="1:1" x14ac:dyDescent="0.25">
      <c r="A10" t="s">
        <v>66</v>
      </c>
    </row>
    <row r="11" spans="1:1" x14ac:dyDescent="0.25">
      <c r="A11" t="s">
        <v>67</v>
      </c>
    </row>
    <row r="12" spans="1:1" x14ac:dyDescent="0.25">
      <c r="A12" t="s">
        <v>68</v>
      </c>
    </row>
    <row r="13" spans="1:1" x14ac:dyDescent="0.25">
      <c r="A13" t="s">
        <v>69</v>
      </c>
    </row>
    <row r="14" spans="1:1" x14ac:dyDescent="0.25">
      <c r="A14" t="s">
        <v>70</v>
      </c>
    </row>
    <row r="15" spans="1:1" x14ac:dyDescent="0.25">
      <c r="A15" t="s">
        <v>71</v>
      </c>
    </row>
    <row r="16" spans="1:1" x14ac:dyDescent="0.25">
      <c r="A16" t="s">
        <v>72</v>
      </c>
    </row>
    <row r="17" spans="1:1" x14ac:dyDescent="0.25">
      <c r="A17" t="s">
        <v>73</v>
      </c>
    </row>
    <row r="18" spans="1:1" x14ac:dyDescent="0.25">
      <c r="A18" t="s">
        <v>74</v>
      </c>
    </row>
    <row r="19" spans="1:1" x14ac:dyDescent="0.25">
      <c r="A19" t="s">
        <v>75</v>
      </c>
    </row>
    <row r="20" spans="1:1" x14ac:dyDescent="0.25">
      <c r="A20" t="s">
        <v>76</v>
      </c>
    </row>
    <row r="21" spans="1:1" x14ac:dyDescent="0.25">
      <c r="A21" t="s">
        <v>77</v>
      </c>
    </row>
    <row r="22" spans="1:1" x14ac:dyDescent="0.25">
      <c r="A22" t="s">
        <v>78</v>
      </c>
    </row>
    <row r="23" spans="1:1" x14ac:dyDescent="0.25">
      <c r="A23" t="s">
        <v>79</v>
      </c>
    </row>
    <row r="24" spans="1:1" x14ac:dyDescent="0.25">
      <c r="A24" t="s">
        <v>80</v>
      </c>
    </row>
    <row r="25" spans="1:1" x14ac:dyDescent="0.25">
      <c r="A25" t="s">
        <v>81</v>
      </c>
    </row>
    <row r="26" spans="1:1" x14ac:dyDescent="0.25">
      <c r="A26" t="s">
        <v>82</v>
      </c>
    </row>
    <row r="27" spans="1:1" x14ac:dyDescent="0.25">
      <c r="A27" t="s">
        <v>83</v>
      </c>
    </row>
    <row r="28" spans="1:1" x14ac:dyDescent="0.25">
      <c r="A28" t="s">
        <v>84</v>
      </c>
    </row>
    <row r="29" spans="1:1" x14ac:dyDescent="0.25">
      <c r="A29" t="s">
        <v>85</v>
      </c>
    </row>
    <row r="30" spans="1:1" x14ac:dyDescent="0.25">
      <c r="A30" t="s">
        <v>86</v>
      </c>
    </row>
    <row r="31" spans="1:1" x14ac:dyDescent="0.25">
      <c r="A31" t="s">
        <v>87</v>
      </c>
    </row>
    <row r="32" spans="1:1" x14ac:dyDescent="0.25">
      <c r="A32" t="s">
        <v>88</v>
      </c>
    </row>
    <row r="33" spans="1:1" x14ac:dyDescent="0.25">
      <c r="A33" t="s">
        <v>89</v>
      </c>
    </row>
    <row r="34" spans="1:1" x14ac:dyDescent="0.25">
      <c r="A34" t="s">
        <v>90</v>
      </c>
    </row>
    <row r="35" spans="1:1" x14ac:dyDescent="0.25">
      <c r="A35" t="s">
        <v>91</v>
      </c>
    </row>
    <row r="36" spans="1:1" x14ac:dyDescent="0.25">
      <c r="A36" t="s">
        <v>92</v>
      </c>
    </row>
    <row r="37" spans="1:1" x14ac:dyDescent="0.25">
      <c r="A37" t="s">
        <v>93</v>
      </c>
    </row>
    <row r="38" spans="1:1" x14ac:dyDescent="0.25">
      <c r="A38" t="s">
        <v>94</v>
      </c>
    </row>
    <row r="39" spans="1:1" x14ac:dyDescent="0.25">
      <c r="A39" t="s">
        <v>95</v>
      </c>
    </row>
    <row r="40" spans="1:1" x14ac:dyDescent="0.25">
      <c r="A40" t="s">
        <v>96</v>
      </c>
    </row>
    <row r="41" spans="1:1" x14ac:dyDescent="0.25">
      <c r="A41" t="s">
        <v>97</v>
      </c>
    </row>
    <row r="42" spans="1:1" x14ac:dyDescent="0.25">
      <c r="A42" t="s">
        <v>98</v>
      </c>
    </row>
    <row r="43" spans="1:1" x14ac:dyDescent="0.25">
      <c r="A43" t="s">
        <v>99</v>
      </c>
    </row>
    <row r="44" spans="1:1" x14ac:dyDescent="0.25">
      <c r="A44" t="s">
        <v>100</v>
      </c>
    </row>
    <row r="45" spans="1:1" x14ac:dyDescent="0.25">
      <c r="A45" t="s">
        <v>101</v>
      </c>
    </row>
    <row r="46" spans="1:1" x14ac:dyDescent="0.25">
      <c r="A46" t="s">
        <v>102</v>
      </c>
    </row>
    <row r="47" spans="1:1" x14ac:dyDescent="0.25">
      <c r="A47" t="s">
        <v>103</v>
      </c>
    </row>
    <row r="48" spans="1:1" x14ac:dyDescent="0.25">
      <c r="A48" t="s">
        <v>104</v>
      </c>
    </row>
    <row r="49" spans="1:1" x14ac:dyDescent="0.25">
      <c r="A49" t="s">
        <v>105</v>
      </c>
    </row>
    <row r="50" spans="1:1" x14ac:dyDescent="0.25">
      <c r="A50" t="s">
        <v>106</v>
      </c>
    </row>
    <row r="51" spans="1:1" x14ac:dyDescent="0.25">
      <c r="A51" t="s">
        <v>107</v>
      </c>
    </row>
    <row r="52" spans="1:1" x14ac:dyDescent="0.25">
      <c r="A52" t="s">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11DBE-33A8-4174-9CAE-1CCB23CA54FE}">
  <dimension ref="A1:T96"/>
  <sheetViews>
    <sheetView workbookViewId="0">
      <selection activeCell="L1" sqref="L1:T96"/>
    </sheetView>
  </sheetViews>
  <sheetFormatPr defaultRowHeight="15" x14ac:dyDescent="0.25"/>
  <sheetData>
    <row r="1" spans="1:20" x14ac:dyDescent="0.25">
      <c r="A1" t="s">
        <v>110</v>
      </c>
      <c r="B1">
        <v>0</v>
      </c>
      <c r="C1" s="2">
        <v>0</v>
      </c>
      <c r="D1" t="s">
        <v>109</v>
      </c>
      <c r="E1">
        <v>0</v>
      </c>
      <c r="F1" t="s">
        <v>109</v>
      </c>
      <c r="G1">
        <v>0</v>
      </c>
      <c r="H1" t="s">
        <v>109</v>
      </c>
      <c r="I1">
        <v>0</v>
      </c>
      <c r="L1" t="s">
        <v>110</v>
      </c>
      <c r="M1">
        <v>0</v>
      </c>
      <c r="N1" s="2">
        <v>0</v>
      </c>
      <c r="O1" t="s">
        <v>109</v>
      </c>
      <c r="P1">
        <v>0</v>
      </c>
      <c r="Q1" t="s">
        <v>109</v>
      </c>
      <c r="R1">
        <v>0</v>
      </c>
      <c r="S1" t="s">
        <v>109</v>
      </c>
      <c r="T1">
        <v>0</v>
      </c>
    </row>
    <row r="2" spans="1:20" x14ac:dyDescent="0.25">
      <c r="A2" t="s">
        <v>110</v>
      </c>
      <c r="B2">
        <v>2920</v>
      </c>
      <c r="C2" s="2">
        <v>5308560</v>
      </c>
      <c r="D2" t="s">
        <v>109</v>
      </c>
      <c r="E2">
        <v>2920</v>
      </c>
      <c r="F2" t="s">
        <v>109</v>
      </c>
      <c r="G2">
        <v>2920</v>
      </c>
      <c r="H2" t="s">
        <v>109</v>
      </c>
      <c r="I2">
        <v>2920</v>
      </c>
      <c r="J2" s="2">
        <f>C2/B2</f>
        <v>1818</v>
      </c>
      <c r="L2" t="s">
        <v>110</v>
      </c>
      <c r="M2">
        <v>2920</v>
      </c>
      <c r="N2" s="2">
        <v>5308560</v>
      </c>
      <c r="O2" t="s">
        <v>109</v>
      </c>
      <c r="P2">
        <v>2920</v>
      </c>
      <c r="Q2" t="s">
        <v>109</v>
      </c>
      <c r="R2">
        <v>2920</v>
      </c>
      <c r="S2" t="s">
        <v>109</v>
      </c>
      <c r="T2">
        <v>2920</v>
      </c>
    </row>
    <row r="3" spans="1:20" x14ac:dyDescent="0.25">
      <c r="A3" t="s">
        <v>110</v>
      </c>
      <c r="B3">
        <v>5840</v>
      </c>
      <c r="C3" s="2">
        <v>10617120</v>
      </c>
      <c r="D3" t="s">
        <v>109</v>
      </c>
      <c r="E3">
        <v>5840</v>
      </c>
      <c r="F3" t="s">
        <v>109</v>
      </c>
      <c r="G3">
        <v>5840</v>
      </c>
      <c r="H3" t="s">
        <v>109</v>
      </c>
      <c r="I3">
        <v>5840</v>
      </c>
      <c r="J3" s="2">
        <f t="shared" ref="J3:J66" si="0">C3/B3</f>
        <v>1818</v>
      </c>
      <c r="L3" t="s">
        <v>110</v>
      </c>
      <c r="M3">
        <v>5840</v>
      </c>
      <c r="N3" s="2">
        <v>10617120</v>
      </c>
      <c r="O3" t="s">
        <v>109</v>
      </c>
      <c r="P3">
        <v>5840</v>
      </c>
      <c r="Q3" t="s">
        <v>109</v>
      </c>
      <c r="R3">
        <v>5840</v>
      </c>
      <c r="S3" t="s">
        <v>109</v>
      </c>
      <c r="T3">
        <v>5840</v>
      </c>
    </row>
    <row r="4" spans="1:20" x14ac:dyDescent="0.25">
      <c r="A4" t="s">
        <v>110</v>
      </c>
      <c r="B4">
        <v>8760</v>
      </c>
      <c r="C4" s="2">
        <v>15925680</v>
      </c>
      <c r="D4" t="s">
        <v>109</v>
      </c>
      <c r="E4">
        <v>8760</v>
      </c>
      <c r="F4" t="s">
        <v>109</v>
      </c>
      <c r="G4">
        <v>8760</v>
      </c>
      <c r="H4" t="s">
        <v>109</v>
      </c>
      <c r="I4">
        <v>8760</v>
      </c>
      <c r="J4" s="2">
        <f t="shared" si="0"/>
        <v>1818</v>
      </c>
      <c r="L4" t="s">
        <v>110</v>
      </c>
      <c r="M4">
        <v>8760</v>
      </c>
      <c r="N4" s="2">
        <v>15925680</v>
      </c>
      <c r="O4" t="s">
        <v>109</v>
      </c>
      <c r="P4">
        <v>8760</v>
      </c>
      <c r="Q4" t="s">
        <v>109</v>
      </c>
      <c r="R4">
        <v>8760</v>
      </c>
      <c r="S4" t="s">
        <v>109</v>
      </c>
      <c r="T4">
        <v>8760</v>
      </c>
    </row>
    <row r="5" spans="1:20" x14ac:dyDescent="0.25">
      <c r="A5" t="s">
        <v>110</v>
      </c>
      <c r="B5">
        <v>11680</v>
      </c>
      <c r="C5" s="2">
        <v>21234240</v>
      </c>
      <c r="D5" t="s">
        <v>109</v>
      </c>
      <c r="E5">
        <v>11680</v>
      </c>
      <c r="F5" t="s">
        <v>109</v>
      </c>
      <c r="G5">
        <v>11680</v>
      </c>
      <c r="H5" t="s">
        <v>109</v>
      </c>
      <c r="I5">
        <v>11680</v>
      </c>
      <c r="J5" s="2">
        <f t="shared" si="0"/>
        <v>1818</v>
      </c>
      <c r="L5" t="s">
        <v>110</v>
      </c>
      <c r="M5">
        <v>11680</v>
      </c>
      <c r="N5" s="2">
        <v>21264800</v>
      </c>
      <c r="O5" t="s">
        <v>109</v>
      </c>
      <c r="P5">
        <v>11680</v>
      </c>
      <c r="Q5" t="s">
        <v>109</v>
      </c>
      <c r="R5">
        <v>11680</v>
      </c>
      <c r="S5" t="s">
        <v>109</v>
      </c>
      <c r="T5">
        <v>11680</v>
      </c>
    </row>
    <row r="6" spans="1:20" x14ac:dyDescent="0.25">
      <c r="A6" t="s">
        <v>110</v>
      </c>
      <c r="B6">
        <v>14600</v>
      </c>
      <c r="C6" s="2">
        <v>26542800</v>
      </c>
      <c r="D6" t="s">
        <v>109</v>
      </c>
      <c r="E6">
        <v>14600</v>
      </c>
      <c r="F6" t="s">
        <v>109</v>
      </c>
      <c r="G6">
        <v>14600</v>
      </c>
      <c r="H6" t="s">
        <v>109</v>
      </c>
      <c r="I6">
        <v>14600</v>
      </c>
      <c r="J6" s="2">
        <f t="shared" si="0"/>
        <v>1818</v>
      </c>
      <c r="L6" t="s">
        <v>110</v>
      </c>
      <c r="M6">
        <v>14600</v>
      </c>
      <c r="N6" s="2">
        <v>26626450</v>
      </c>
      <c r="O6" t="s">
        <v>109</v>
      </c>
      <c r="P6">
        <v>14600</v>
      </c>
      <c r="Q6" t="s">
        <v>109</v>
      </c>
      <c r="R6">
        <v>14600</v>
      </c>
      <c r="S6" t="s">
        <v>109</v>
      </c>
      <c r="T6">
        <v>14600</v>
      </c>
    </row>
    <row r="7" spans="1:20" x14ac:dyDescent="0.25">
      <c r="A7" t="s">
        <v>110</v>
      </c>
      <c r="B7">
        <v>17520</v>
      </c>
      <c r="C7" s="2">
        <v>31851360</v>
      </c>
      <c r="D7" t="s">
        <v>109</v>
      </c>
      <c r="E7">
        <v>17520</v>
      </c>
      <c r="F7" t="s">
        <v>109</v>
      </c>
      <c r="G7">
        <v>17520</v>
      </c>
      <c r="H7" t="s">
        <v>109</v>
      </c>
      <c r="I7">
        <v>17520</v>
      </c>
      <c r="J7" s="2">
        <f t="shared" si="0"/>
        <v>1818</v>
      </c>
      <c r="L7" t="s">
        <v>110</v>
      </c>
      <c r="M7">
        <v>17520</v>
      </c>
      <c r="N7" s="2">
        <v>31988090</v>
      </c>
      <c r="O7" t="s">
        <v>109</v>
      </c>
      <c r="P7">
        <v>17520</v>
      </c>
      <c r="Q7" t="s">
        <v>109</v>
      </c>
      <c r="R7">
        <v>17520</v>
      </c>
      <c r="S7" t="s">
        <v>109</v>
      </c>
      <c r="T7">
        <v>17520</v>
      </c>
    </row>
    <row r="8" spans="1:20" x14ac:dyDescent="0.25">
      <c r="A8" t="s">
        <v>110</v>
      </c>
      <c r="B8">
        <v>20440</v>
      </c>
      <c r="C8" s="2">
        <v>37159920</v>
      </c>
      <c r="D8" t="s">
        <v>109</v>
      </c>
      <c r="E8">
        <v>20440</v>
      </c>
      <c r="F8" t="s">
        <v>109</v>
      </c>
      <c r="G8">
        <v>20440</v>
      </c>
      <c r="H8" t="s">
        <v>109</v>
      </c>
      <c r="I8">
        <v>20440</v>
      </c>
      <c r="J8" s="2">
        <f t="shared" si="0"/>
        <v>1818</v>
      </c>
      <c r="L8" t="s">
        <v>110</v>
      </c>
      <c r="M8">
        <v>20440</v>
      </c>
      <c r="N8" s="2">
        <v>37357850</v>
      </c>
      <c r="O8" t="s">
        <v>109</v>
      </c>
      <c r="P8">
        <v>20440</v>
      </c>
      <c r="Q8" t="s">
        <v>109</v>
      </c>
      <c r="R8">
        <v>20440</v>
      </c>
      <c r="S8" t="s">
        <v>109</v>
      </c>
      <c r="T8">
        <v>20440</v>
      </c>
    </row>
    <row r="9" spans="1:20" x14ac:dyDescent="0.25">
      <c r="A9" t="s">
        <v>110</v>
      </c>
      <c r="B9">
        <v>23360</v>
      </c>
      <c r="C9" s="2">
        <v>42468480</v>
      </c>
      <c r="D9" t="s">
        <v>109</v>
      </c>
      <c r="E9">
        <v>23360</v>
      </c>
      <c r="F9" t="s">
        <v>109</v>
      </c>
      <c r="G9">
        <v>23360</v>
      </c>
      <c r="H9" t="s">
        <v>109</v>
      </c>
      <c r="I9">
        <v>23360</v>
      </c>
      <c r="J9" s="2">
        <f t="shared" si="0"/>
        <v>1818</v>
      </c>
      <c r="L9" t="s">
        <v>110</v>
      </c>
      <c r="M9">
        <v>23360</v>
      </c>
      <c r="N9" s="2">
        <v>42773120</v>
      </c>
      <c r="O9" t="s">
        <v>109</v>
      </c>
      <c r="P9">
        <v>23360</v>
      </c>
      <c r="Q9" t="s">
        <v>109</v>
      </c>
      <c r="R9">
        <v>23360</v>
      </c>
      <c r="S9" t="s">
        <v>109</v>
      </c>
      <c r="T9">
        <v>23360</v>
      </c>
    </row>
    <row r="10" spans="1:20" x14ac:dyDescent="0.25">
      <c r="A10" t="s">
        <v>110</v>
      </c>
      <c r="B10">
        <v>26280</v>
      </c>
      <c r="C10" s="2">
        <v>47777040</v>
      </c>
      <c r="D10" t="s">
        <v>109</v>
      </c>
      <c r="E10">
        <v>26280</v>
      </c>
      <c r="F10" t="s">
        <v>109</v>
      </c>
      <c r="G10">
        <v>26280</v>
      </c>
      <c r="H10" t="s">
        <v>109</v>
      </c>
      <c r="I10">
        <v>26280</v>
      </c>
      <c r="J10" s="2">
        <f t="shared" si="0"/>
        <v>1818</v>
      </c>
      <c r="L10" t="s">
        <v>110</v>
      </c>
      <c r="M10">
        <v>26280</v>
      </c>
      <c r="N10" s="2">
        <v>48188380</v>
      </c>
      <c r="O10" t="s">
        <v>109</v>
      </c>
      <c r="P10">
        <v>26280</v>
      </c>
      <c r="Q10" t="s">
        <v>109</v>
      </c>
      <c r="R10">
        <v>26280</v>
      </c>
      <c r="S10" t="s">
        <v>109</v>
      </c>
      <c r="T10">
        <v>26280</v>
      </c>
    </row>
    <row r="11" spans="1:20" x14ac:dyDescent="0.25">
      <c r="A11" t="s">
        <v>110</v>
      </c>
      <c r="B11">
        <v>29200</v>
      </c>
      <c r="C11" s="2">
        <v>53085600</v>
      </c>
      <c r="D11" t="s">
        <v>109</v>
      </c>
      <c r="E11">
        <v>29200</v>
      </c>
      <c r="F11" t="s">
        <v>109</v>
      </c>
      <c r="G11">
        <v>29200</v>
      </c>
      <c r="H11" t="s">
        <v>109</v>
      </c>
      <c r="I11">
        <v>29200</v>
      </c>
      <c r="J11" s="2">
        <f t="shared" si="0"/>
        <v>1818</v>
      </c>
      <c r="L11" t="s">
        <v>110</v>
      </c>
      <c r="M11">
        <v>29200</v>
      </c>
      <c r="N11" s="2">
        <v>53603640</v>
      </c>
      <c r="O11" t="s">
        <v>109</v>
      </c>
      <c r="P11">
        <v>29200</v>
      </c>
      <c r="Q11" t="s">
        <v>109</v>
      </c>
      <c r="R11">
        <v>29200</v>
      </c>
      <c r="S11" t="s">
        <v>109</v>
      </c>
      <c r="T11">
        <v>29200</v>
      </c>
    </row>
    <row r="12" spans="1:20" x14ac:dyDescent="0.25">
      <c r="A12" t="s">
        <v>110</v>
      </c>
      <c r="B12">
        <v>32120</v>
      </c>
      <c r="C12" s="2">
        <v>58394160</v>
      </c>
      <c r="D12" t="s">
        <v>109</v>
      </c>
      <c r="E12">
        <v>32120</v>
      </c>
      <c r="F12" t="s">
        <v>109</v>
      </c>
      <c r="G12">
        <v>32120</v>
      </c>
      <c r="H12" t="s">
        <v>109</v>
      </c>
      <c r="I12">
        <v>32120</v>
      </c>
      <c r="J12" s="2">
        <f t="shared" si="0"/>
        <v>1818</v>
      </c>
      <c r="L12" t="s">
        <v>110</v>
      </c>
      <c r="M12">
        <v>32120</v>
      </c>
      <c r="N12" s="2">
        <v>59058270</v>
      </c>
      <c r="O12" t="s">
        <v>109</v>
      </c>
      <c r="P12">
        <v>32120</v>
      </c>
      <c r="Q12" t="s">
        <v>109</v>
      </c>
      <c r="R12">
        <v>32120</v>
      </c>
      <c r="S12" t="s">
        <v>109</v>
      </c>
      <c r="T12">
        <v>32120</v>
      </c>
    </row>
    <row r="13" spans="1:20" x14ac:dyDescent="0.25">
      <c r="A13" t="s">
        <v>110</v>
      </c>
      <c r="B13">
        <v>35040</v>
      </c>
      <c r="C13" s="2">
        <v>63702720</v>
      </c>
      <c r="D13" t="s">
        <v>109</v>
      </c>
      <c r="E13">
        <v>35040</v>
      </c>
      <c r="F13" t="s">
        <v>109</v>
      </c>
      <c r="G13">
        <v>35040</v>
      </c>
      <c r="H13" t="s">
        <v>109</v>
      </c>
      <c r="I13">
        <v>35040</v>
      </c>
      <c r="J13" s="2">
        <f t="shared" si="0"/>
        <v>1818</v>
      </c>
      <c r="L13" t="s">
        <v>110</v>
      </c>
      <c r="M13">
        <v>35040</v>
      </c>
      <c r="N13" s="2">
        <v>64527690</v>
      </c>
      <c r="O13" t="s">
        <v>109</v>
      </c>
      <c r="P13">
        <v>35040</v>
      </c>
      <c r="Q13" t="s">
        <v>109</v>
      </c>
      <c r="R13">
        <v>35040</v>
      </c>
      <c r="S13" t="s">
        <v>109</v>
      </c>
      <c r="T13">
        <v>35040</v>
      </c>
    </row>
    <row r="14" spans="1:20" x14ac:dyDescent="0.25">
      <c r="A14" t="s">
        <v>110</v>
      </c>
      <c r="B14">
        <v>37960</v>
      </c>
      <c r="C14" s="2">
        <v>69011280</v>
      </c>
      <c r="D14" t="s">
        <v>109</v>
      </c>
      <c r="E14">
        <v>37960</v>
      </c>
      <c r="F14" t="s">
        <v>109</v>
      </c>
      <c r="G14">
        <v>37960</v>
      </c>
      <c r="H14" t="s">
        <v>109</v>
      </c>
      <c r="I14">
        <v>37960</v>
      </c>
      <c r="J14" s="2">
        <f t="shared" si="0"/>
        <v>1818</v>
      </c>
      <c r="L14" t="s">
        <v>110</v>
      </c>
      <c r="M14">
        <v>37960</v>
      </c>
      <c r="N14" s="2">
        <v>69997100</v>
      </c>
      <c r="O14" t="s">
        <v>109</v>
      </c>
      <c r="P14">
        <v>37960</v>
      </c>
      <c r="Q14" t="s">
        <v>109</v>
      </c>
      <c r="R14">
        <v>37960</v>
      </c>
      <c r="S14" t="s">
        <v>109</v>
      </c>
      <c r="T14">
        <v>37960</v>
      </c>
    </row>
    <row r="15" spans="1:20" x14ac:dyDescent="0.25">
      <c r="A15" t="s">
        <v>110</v>
      </c>
      <c r="B15">
        <v>40880</v>
      </c>
      <c r="C15" s="2">
        <v>74319840</v>
      </c>
      <c r="D15" t="s">
        <v>109</v>
      </c>
      <c r="E15">
        <v>40880</v>
      </c>
      <c r="F15" t="s">
        <v>109</v>
      </c>
      <c r="G15">
        <v>40880</v>
      </c>
      <c r="H15" t="s">
        <v>109</v>
      </c>
      <c r="I15">
        <v>40880</v>
      </c>
      <c r="J15" s="2">
        <f t="shared" si="0"/>
        <v>1818</v>
      </c>
      <c r="L15" t="s">
        <v>110</v>
      </c>
      <c r="M15">
        <v>40880</v>
      </c>
      <c r="N15" s="2">
        <v>75483080</v>
      </c>
      <c r="O15" t="s">
        <v>109</v>
      </c>
      <c r="P15">
        <v>40880</v>
      </c>
      <c r="Q15" t="s">
        <v>109</v>
      </c>
      <c r="R15">
        <v>40880</v>
      </c>
      <c r="S15" t="s">
        <v>109</v>
      </c>
      <c r="T15">
        <v>40880</v>
      </c>
    </row>
    <row r="16" spans="1:20" x14ac:dyDescent="0.25">
      <c r="A16" t="s">
        <v>110</v>
      </c>
      <c r="B16">
        <v>43800</v>
      </c>
      <c r="C16" s="2">
        <v>79628400</v>
      </c>
      <c r="D16" t="s">
        <v>109</v>
      </c>
      <c r="E16">
        <v>43800</v>
      </c>
      <c r="F16" t="s">
        <v>109</v>
      </c>
      <c r="G16">
        <v>43800</v>
      </c>
      <c r="H16" t="s">
        <v>109</v>
      </c>
      <c r="I16">
        <v>43800</v>
      </c>
      <c r="J16" s="2">
        <f t="shared" si="0"/>
        <v>1818</v>
      </c>
      <c r="L16" t="s">
        <v>110</v>
      </c>
      <c r="M16">
        <v>43800</v>
      </c>
      <c r="N16" s="2">
        <v>81007180</v>
      </c>
      <c r="O16" t="s">
        <v>109</v>
      </c>
      <c r="P16">
        <v>43800</v>
      </c>
      <c r="Q16" t="s">
        <v>109</v>
      </c>
      <c r="R16">
        <v>43800</v>
      </c>
      <c r="S16" t="s">
        <v>109</v>
      </c>
      <c r="T16">
        <v>43800</v>
      </c>
    </row>
    <row r="17" spans="1:20" x14ac:dyDescent="0.25">
      <c r="A17" t="s">
        <v>110</v>
      </c>
      <c r="B17">
        <v>46720</v>
      </c>
      <c r="C17" s="2">
        <v>84936960</v>
      </c>
      <c r="D17" t="s">
        <v>109</v>
      </c>
      <c r="E17">
        <v>46720</v>
      </c>
      <c r="F17" t="s">
        <v>109</v>
      </c>
      <c r="G17">
        <v>46720</v>
      </c>
      <c r="H17" t="s">
        <v>109</v>
      </c>
      <c r="I17">
        <v>46720</v>
      </c>
      <c r="J17" s="2">
        <f t="shared" si="0"/>
        <v>1818</v>
      </c>
      <c r="L17" t="s">
        <v>110</v>
      </c>
      <c r="M17">
        <v>46720</v>
      </c>
      <c r="N17" s="2">
        <v>86531290</v>
      </c>
      <c r="O17" t="s">
        <v>109</v>
      </c>
      <c r="P17">
        <v>46720</v>
      </c>
      <c r="Q17" t="s">
        <v>109</v>
      </c>
      <c r="R17">
        <v>46720</v>
      </c>
      <c r="S17" t="s">
        <v>109</v>
      </c>
      <c r="T17">
        <v>46720</v>
      </c>
    </row>
    <row r="18" spans="1:20" x14ac:dyDescent="0.25">
      <c r="A18" t="s">
        <v>110</v>
      </c>
      <c r="B18">
        <v>49640</v>
      </c>
      <c r="C18" s="2">
        <v>90245520</v>
      </c>
      <c r="D18" t="s">
        <v>109</v>
      </c>
      <c r="E18">
        <v>49640</v>
      </c>
      <c r="F18" t="s">
        <v>109</v>
      </c>
      <c r="G18">
        <v>49640</v>
      </c>
      <c r="H18" t="s">
        <v>109</v>
      </c>
      <c r="I18">
        <v>49640</v>
      </c>
      <c r="J18" s="2">
        <f t="shared" si="0"/>
        <v>1818</v>
      </c>
      <c r="L18" t="s">
        <v>110</v>
      </c>
      <c r="M18">
        <v>49640</v>
      </c>
      <c r="N18" s="2">
        <v>92055400</v>
      </c>
      <c r="O18" t="s">
        <v>109</v>
      </c>
      <c r="P18">
        <v>49640</v>
      </c>
      <c r="Q18" t="s">
        <v>109</v>
      </c>
      <c r="R18">
        <v>49640</v>
      </c>
      <c r="S18" t="s">
        <v>109</v>
      </c>
      <c r="T18">
        <v>49640</v>
      </c>
    </row>
    <row r="19" spans="1:20" x14ac:dyDescent="0.25">
      <c r="A19" t="s">
        <v>110</v>
      </c>
      <c r="B19">
        <v>52560</v>
      </c>
      <c r="C19" s="2">
        <v>95554080</v>
      </c>
      <c r="D19" t="s">
        <v>109</v>
      </c>
      <c r="E19">
        <v>52560</v>
      </c>
      <c r="F19" t="s">
        <v>109</v>
      </c>
      <c r="G19">
        <v>52560</v>
      </c>
      <c r="H19" t="s">
        <v>109</v>
      </c>
      <c r="I19">
        <v>52560</v>
      </c>
      <c r="J19" s="2">
        <f t="shared" si="0"/>
        <v>1818</v>
      </c>
      <c r="L19" t="s">
        <v>110</v>
      </c>
      <c r="M19">
        <v>52560</v>
      </c>
      <c r="N19" s="2">
        <v>97628040</v>
      </c>
      <c r="O19" t="s">
        <v>109</v>
      </c>
      <c r="P19">
        <v>52560</v>
      </c>
      <c r="Q19" t="s">
        <v>109</v>
      </c>
      <c r="R19">
        <v>52560</v>
      </c>
      <c r="S19" t="s">
        <v>109</v>
      </c>
      <c r="T19">
        <v>52560</v>
      </c>
    </row>
    <row r="20" spans="1:20" x14ac:dyDescent="0.25">
      <c r="A20" t="s">
        <v>110</v>
      </c>
      <c r="B20">
        <v>55480</v>
      </c>
      <c r="C20" s="2">
        <v>100862600</v>
      </c>
      <c r="D20" t="s">
        <v>109</v>
      </c>
      <c r="E20">
        <v>55480</v>
      </c>
      <c r="F20" t="s">
        <v>109</v>
      </c>
      <c r="G20">
        <v>55480</v>
      </c>
      <c r="H20" t="s">
        <v>109</v>
      </c>
      <c r="I20">
        <v>55480</v>
      </c>
      <c r="J20" s="2">
        <f t="shared" si="0"/>
        <v>1817.9992790194665</v>
      </c>
      <c r="L20" t="s">
        <v>110</v>
      </c>
      <c r="M20">
        <v>55480</v>
      </c>
      <c r="N20" s="2">
        <v>103207400</v>
      </c>
      <c r="O20" t="s">
        <v>109</v>
      </c>
      <c r="P20">
        <v>55480</v>
      </c>
      <c r="Q20" t="s">
        <v>109</v>
      </c>
      <c r="R20">
        <v>55480</v>
      </c>
      <c r="S20" t="s">
        <v>109</v>
      </c>
      <c r="T20">
        <v>55480</v>
      </c>
    </row>
    <row r="21" spans="1:20" x14ac:dyDescent="0.25">
      <c r="A21" t="s">
        <v>110</v>
      </c>
      <c r="B21">
        <v>58400</v>
      </c>
      <c r="C21" s="2">
        <v>106171200</v>
      </c>
      <c r="D21" t="s">
        <v>109</v>
      </c>
      <c r="E21">
        <v>58400</v>
      </c>
      <c r="F21" t="s">
        <v>109</v>
      </c>
      <c r="G21">
        <v>58400</v>
      </c>
      <c r="H21" t="s">
        <v>109</v>
      </c>
      <c r="I21">
        <v>58400</v>
      </c>
      <c r="J21" s="2">
        <f t="shared" si="0"/>
        <v>1818</v>
      </c>
      <c r="L21" t="s">
        <v>110</v>
      </c>
      <c r="M21">
        <v>58400</v>
      </c>
      <c r="N21" s="2">
        <v>108786700</v>
      </c>
      <c r="O21" t="s">
        <v>109</v>
      </c>
      <c r="P21">
        <v>58400</v>
      </c>
      <c r="Q21" t="s">
        <v>109</v>
      </c>
      <c r="R21">
        <v>58400</v>
      </c>
      <c r="S21" t="s">
        <v>109</v>
      </c>
      <c r="T21">
        <v>58400</v>
      </c>
    </row>
    <row r="22" spans="1:20" x14ac:dyDescent="0.25">
      <c r="A22" t="s">
        <v>110</v>
      </c>
      <c r="B22">
        <v>61320</v>
      </c>
      <c r="C22" s="2">
        <v>111479800</v>
      </c>
      <c r="D22" t="s">
        <v>109</v>
      </c>
      <c r="E22">
        <v>61320</v>
      </c>
      <c r="F22" t="s">
        <v>109</v>
      </c>
      <c r="G22">
        <v>61320</v>
      </c>
      <c r="H22" t="s">
        <v>109</v>
      </c>
      <c r="I22">
        <v>61320</v>
      </c>
      <c r="J22" s="2">
        <f t="shared" si="0"/>
        <v>1818.0006523157208</v>
      </c>
      <c r="L22" t="s">
        <v>110</v>
      </c>
      <c r="M22">
        <v>61320</v>
      </c>
      <c r="N22" s="2">
        <v>114391400</v>
      </c>
      <c r="O22" t="s">
        <v>109</v>
      </c>
      <c r="P22">
        <v>61320</v>
      </c>
      <c r="Q22" t="s">
        <v>109</v>
      </c>
      <c r="R22">
        <v>61320</v>
      </c>
      <c r="S22" t="s">
        <v>109</v>
      </c>
      <c r="T22">
        <v>61320</v>
      </c>
    </row>
    <row r="23" spans="1:20" x14ac:dyDescent="0.25">
      <c r="A23" t="s">
        <v>110</v>
      </c>
      <c r="B23">
        <v>64240</v>
      </c>
      <c r="C23" s="2">
        <v>116788300</v>
      </c>
      <c r="D23" t="s">
        <v>109</v>
      </c>
      <c r="E23">
        <v>64240</v>
      </c>
      <c r="F23" t="s">
        <v>109</v>
      </c>
      <c r="G23">
        <v>64240</v>
      </c>
      <c r="H23" t="s">
        <v>109</v>
      </c>
      <c r="I23">
        <v>64240</v>
      </c>
      <c r="J23" s="2">
        <f t="shared" si="0"/>
        <v>1817.9996886674969</v>
      </c>
      <c r="L23" t="s">
        <v>110</v>
      </c>
      <c r="M23">
        <v>64240</v>
      </c>
      <c r="N23" s="2">
        <v>120026600</v>
      </c>
      <c r="O23" t="s">
        <v>109</v>
      </c>
      <c r="P23">
        <v>64240</v>
      </c>
      <c r="Q23" t="s">
        <v>109</v>
      </c>
      <c r="R23">
        <v>64240</v>
      </c>
      <c r="S23" t="s">
        <v>109</v>
      </c>
      <c r="T23">
        <v>64240</v>
      </c>
    </row>
    <row r="24" spans="1:20" x14ac:dyDescent="0.25">
      <c r="A24" t="s">
        <v>110</v>
      </c>
      <c r="B24">
        <v>67160</v>
      </c>
      <c r="C24" s="2">
        <v>122096900</v>
      </c>
      <c r="D24" t="s">
        <v>109</v>
      </c>
      <c r="E24">
        <v>67160</v>
      </c>
      <c r="F24" t="s">
        <v>109</v>
      </c>
      <c r="G24">
        <v>67160</v>
      </c>
      <c r="H24" t="s">
        <v>109</v>
      </c>
      <c r="I24">
        <v>67160</v>
      </c>
      <c r="J24" s="2">
        <f t="shared" si="0"/>
        <v>1818.0002977963072</v>
      </c>
      <c r="L24" t="s">
        <v>110</v>
      </c>
      <c r="M24">
        <v>67160</v>
      </c>
      <c r="N24" s="2">
        <v>125661700</v>
      </c>
      <c r="O24" t="s">
        <v>109</v>
      </c>
      <c r="P24">
        <v>67160</v>
      </c>
      <c r="Q24" t="s">
        <v>109</v>
      </c>
      <c r="R24">
        <v>67160</v>
      </c>
      <c r="S24" t="s">
        <v>109</v>
      </c>
      <c r="T24">
        <v>67160</v>
      </c>
    </row>
    <row r="25" spans="1:20" x14ac:dyDescent="0.25">
      <c r="A25" t="s">
        <v>110</v>
      </c>
      <c r="B25">
        <v>70080</v>
      </c>
      <c r="C25" s="2">
        <v>127405400</v>
      </c>
      <c r="D25" t="s">
        <v>109</v>
      </c>
      <c r="E25">
        <v>70080</v>
      </c>
      <c r="F25" t="s">
        <v>109</v>
      </c>
      <c r="G25">
        <v>70080</v>
      </c>
      <c r="H25" t="s">
        <v>109</v>
      </c>
      <c r="I25">
        <v>70080</v>
      </c>
      <c r="J25" s="2">
        <f t="shared" si="0"/>
        <v>1817.9994292237443</v>
      </c>
      <c r="L25" t="s">
        <v>110</v>
      </c>
      <c r="M25">
        <v>70080</v>
      </c>
      <c r="N25" s="2">
        <v>131298500</v>
      </c>
      <c r="O25" t="s">
        <v>109</v>
      </c>
      <c r="P25">
        <v>70080</v>
      </c>
      <c r="Q25" t="s">
        <v>109</v>
      </c>
      <c r="R25">
        <v>70080</v>
      </c>
      <c r="S25" t="s">
        <v>109</v>
      </c>
      <c r="T25">
        <v>70080</v>
      </c>
    </row>
    <row r="26" spans="1:20" x14ac:dyDescent="0.25">
      <c r="A26" t="s">
        <v>110</v>
      </c>
      <c r="B26">
        <v>73000</v>
      </c>
      <c r="C26" s="2">
        <v>132714000</v>
      </c>
      <c r="D26" t="s">
        <v>109</v>
      </c>
      <c r="E26">
        <v>73000</v>
      </c>
      <c r="F26" t="s">
        <v>109</v>
      </c>
      <c r="G26">
        <v>73000</v>
      </c>
      <c r="H26" t="s">
        <v>109</v>
      </c>
      <c r="I26">
        <v>73000</v>
      </c>
      <c r="J26" s="2">
        <f t="shared" si="0"/>
        <v>1818</v>
      </c>
      <c r="L26" t="s">
        <v>110</v>
      </c>
      <c r="M26">
        <v>73000</v>
      </c>
      <c r="N26" s="2">
        <v>136990000</v>
      </c>
      <c r="O26" t="s">
        <v>109</v>
      </c>
      <c r="P26">
        <v>73000</v>
      </c>
      <c r="Q26" t="s">
        <v>109</v>
      </c>
      <c r="R26">
        <v>73000</v>
      </c>
      <c r="S26" t="s">
        <v>109</v>
      </c>
      <c r="T26">
        <v>73000</v>
      </c>
    </row>
    <row r="27" spans="1:20" x14ac:dyDescent="0.25">
      <c r="A27" t="s">
        <v>110</v>
      </c>
      <c r="B27">
        <v>75920</v>
      </c>
      <c r="C27" s="2">
        <v>138022600</v>
      </c>
      <c r="D27" t="s">
        <v>109</v>
      </c>
      <c r="E27">
        <v>75920</v>
      </c>
      <c r="F27" t="s">
        <v>109</v>
      </c>
      <c r="G27">
        <v>75920</v>
      </c>
      <c r="H27" t="s">
        <v>109</v>
      </c>
      <c r="I27">
        <v>75920</v>
      </c>
      <c r="J27" s="2">
        <f t="shared" si="0"/>
        <v>1818.0005268703899</v>
      </c>
      <c r="L27" t="s">
        <v>110</v>
      </c>
      <c r="M27">
        <v>75920</v>
      </c>
      <c r="N27" s="2">
        <v>142681500</v>
      </c>
      <c r="O27" t="s">
        <v>109</v>
      </c>
      <c r="P27">
        <v>75920</v>
      </c>
      <c r="Q27" t="s">
        <v>109</v>
      </c>
      <c r="R27">
        <v>75920</v>
      </c>
      <c r="S27" t="s">
        <v>109</v>
      </c>
      <c r="T27">
        <v>75920</v>
      </c>
    </row>
    <row r="28" spans="1:20" x14ac:dyDescent="0.25">
      <c r="A28" t="s">
        <v>110</v>
      </c>
      <c r="B28">
        <v>78840</v>
      </c>
      <c r="C28" s="2">
        <v>143331100</v>
      </c>
      <c r="D28" t="s">
        <v>109</v>
      </c>
      <c r="E28">
        <v>78840</v>
      </c>
      <c r="F28" t="s">
        <v>109</v>
      </c>
      <c r="G28">
        <v>78840</v>
      </c>
      <c r="H28" t="s">
        <v>109</v>
      </c>
      <c r="I28">
        <v>78840</v>
      </c>
      <c r="J28" s="2">
        <f t="shared" si="0"/>
        <v>1817.9997463216641</v>
      </c>
      <c r="L28" t="s">
        <v>110</v>
      </c>
      <c r="M28">
        <v>78840</v>
      </c>
      <c r="N28" s="2">
        <v>148373000</v>
      </c>
      <c r="O28" t="s">
        <v>109</v>
      </c>
      <c r="P28">
        <v>78840</v>
      </c>
      <c r="Q28" t="s">
        <v>109</v>
      </c>
      <c r="R28">
        <v>78840</v>
      </c>
      <c r="S28" t="s">
        <v>109</v>
      </c>
      <c r="T28">
        <v>78840</v>
      </c>
    </row>
    <row r="29" spans="1:20" x14ac:dyDescent="0.25">
      <c r="A29" t="s">
        <v>110</v>
      </c>
      <c r="B29">
        <v>81760</v>
      </c>
      <c r="C29" s="2">
        <v>148639700</v>
      </c>
      <c r="D29" t="s">
        <v>109</v>
      </c>
      <c r="E29">
        <v>81760</v>
      </c>
      <c r="F29" t="s">
        <v>109</v>
      </c>
      <c r="G29">
        <v>81760</v>
      </c>
      <c r="H29" t="s">
        <v>109</v>
      </c>
      <c r="I29">
        <v>81760</v>
      </c>
      <c r="J29" s="2">
        <f t="shared" si="0"/>
        <v>1818.0002446183953</v>
      </c>
      <c r="L29" t="s">
        <v>110</v>
      </c>
      <c r="M29">
        <v>81760</v>
      </c>
      <c r="N29" s="2">
        <v>154099000</v>
      </c>
      <c r="O29" t="s">
        <v>109</v>
      </c>
      <c r="P29">
        <v>81760</v>
      </c>
      <c r="Q29" t="s">
        <v>109</v>
      </c>
      <c r="R29">
        <v>81760</v>
      </c>
      <c r="S29" t="s">
        <v>109</v>
      </c>
      <c r="T29">
        <v>81760</v>
      </c>
    </row>
    <row r="30" spans="1:20" x14ac:dyDescent="0.25">
      <c r="A30" t="s">
        <v>110</v>
      </c>
      <c r="B30">
        <v>84680</v>
      </c>
      <c r="C30" s="2">
        <v>153948200</v>
      </c>
      <c r="D30" t="s">
        <v>109</v>
      </c>
      <c r="E30">
        <v>84680</v>
      </c>
      <c r="F30" t="s">
        <v>109</v>
      </c>
      <c r="G30">
        <v>84680</v>
      </c>
      <c r="H30" t="s">
        <v>109</v>
      </c>
      <c r="I30">
        <v>84680</v>
      </c>
      <c r="J30" s="2">
        <f t="shared" si="0"/>
        <v>1817.9995276334434</v>
      </c>
      <c r="L30" t="s">
        <v>110</v>
      </c>
      <c r="M30">
        <v>84680</v>
      </c>
      <c r="N30" s="2">
        <v>159847400</v>
      </c>
      <c r="O30" t="s">
        <v>109</v>
      </c>
      <c r="P30">
        <v>84680</v>
      </c>
      <c r="Q30" t="s">
        <v>109</v>
      </c>
      <c r="R30">
        <v>84680</v>
      </c>
      <c r="S30" t="s">
        <v>109</v>
      </c>
      <c r="T30">
        <v>84680</v>
      </c>
    </row>
    <row r="31" spans="1:20" x14ac:dyDescent="0.25">
      <c r="A31" t="s">
        <v>110</v>
      </c>
      <c r="B31">
        <v>87600</v>
      </c>
      <c r="C31" s="2">
        <v>159256800</v>
      </c>
      <c r="D31" t="s">
        <v>109</v>
      </c>
      <c r="E31">
        <v>87600</v>
      </c>
      <c r="F31" t="s">
        <v>109</v>
      </c>
      <c r="G31">
        <v>87600</v>
      </c>
      <c r="H31" t="s">
        <v>109</v>
      </c>
      <c r="I31">
        <v>87600</v>
      </c>
      <c r="J31" s="2">
        <f t="shared" si="0"/>
        <v>1818</v>
      </c>
      <c r="L31" t="s">
        <v>110</v>
      </c>
      <c r="M31">
        <v>87600</v>
      </c>
      <c r="N31" s="2">
        <v>165595800</v>
      </c>
      <c r="O31" t="s">
        <v>109</v>
      </c>
      <c r="P31">
        <v>87600</v>
      </c>
      <c r="Q31" t="s">
        <v>109</v>
      </c>
      <c r="R31">
        <v>87600</v>
      </c>
      <c r="S31" t="s">
        <v>109</v>
      </c>
      <c r="T31">
        <v>87600</v>
      </c>
    </row>
    <row r="32" spans="1:20" x14ac:dyDescent="0.25">
      <c r="A32" t="s">
        <v>110</v>
      </c>
      <c r="B32">
        <v>90520</v>
      </c>
      <c r="C32" s="2">
        <v>164565400</v>
      </c>
      <c r="D32" t="s">
        <v>109</v>
      </c>
      <c r="E32">
        <v>90520</v>
      </c>
      <c r="F32" t="s">
        <v>109</v>
      </c>
      <c r="G32">
        <v>90520</v>
      </c>
      <c r="H32" t="s">
        <v>109</v>
      </c>
      <c r="I32">
        <v>90520</v>
      </c>
      <c r="J32" s="2">
        <f t="shared" si="0"/>
        <v>1818.0004418912947</v>
      </c>
      <c r="L32" t="s">
        <v>110</v>
      </c>
      <c r="M32">
        <v>90520</v>
      </c>
      <c r="N32" s="2">
        <v>171354600</v>
      </c>
      <c r="O32" t="s">
        <v>109</v>
      </c>
      <c r="P32">
        <v>90520</v>
      </c>
      <c r="Q32" t="s">
        <v>109</v>
      </c>
      <c r="R32">
        <v>90520</v>
      </c>
      <c r="S32" t="s">
        <v>109</v>
      </c>
      <c r="T32">
        <v>90520</v>
      </c>
    </row>
    <row r="33" spans="1:20" x14ac:dyDescent="0.25">
      <c r="A33" t="s">
        <v>110</v>
      </c>
      <c r="B33">
        <v>93440</v>
      </c>
      <c r="C33" s="2">
        <v>169873900</v>
      </c>
      <c r="D33" t="s">
        <v>109</v>
      </c>
      <c r="E33">
        <v>93440</v>
      </c>
      <c r="F33" t="s">
        <v>109</v>
      </c>
      <c r="G33">
        <v>93440</v>
      </c>
      <c r="H33" t="s">
        <v>109</v>
      </c>
      <c r="I33">
        <v>93440</v>
      </c>
      <c r="J33" s="2">
        <f t="shared" si="0"/>
        <v>1817.9997859589041</v>
      </c>
      <c r="L33" t="s">
        <v>110</v>
      </c>
      <c r="M33">
        <v>93440</v>
      </c>
      <c r="N33" s="2">
        <v>177160500</v>
      </c>
      <c r="O33" t="s">
        <v>109</v>
      </c>
      <c r="P33">
        <v>93440</v>
      </c>
      <c r="Q33" t="s">
        <v>109</v>
      </c>
      <c r="R33">
        <v>93440</v>
      </c>
      <c r="S33" t="s">
        <v>109</v>
      </c>
      <c r="T33">
        <v>93440</v>
      </c>
    </row>
    <row r="34" spans="1:20" x14ac:dyDescent="0.25">
      <c r="A34" t="s">
        <v>110</v>
      </c>
      <c r="B34">
        <v>96360</v>
      </c>
      <c r="C34" s="2">
        <v>175182500</v>
      </c>
      <c r="D34" t="s">
        <v>109</v>
      </c>
      <c r="E34">
        <v>96360</v>
      </c>
      <c r="F34" t="s">
        <v>109</v>
      </c>
      <c r="G34">
        <v>96360</v>
      </c>
      <c r="H34" t="s">
        <v>109</v>
      </c>
      <c r="I34">
        <v>96360</v>
      </c>
      <c r="J34" s="2">
        <f t="shared" si="0"/>
        <v>1818.0002075550021</v>
      </c>
      <c r="L34" t="s">
        <v>110</v>
      </c>
      <c r="M34">
        <v>96360</v>
      </c>
      <c r="N34" s="2">
        <v>182966400</v>
      </c>
      <c r="O34" t="s">
        <v>109</v>
      </c>
      <c r="P34">
        <v>96360</v>
      </c>
      <c r="Q34" t="s">
        <v>109</v>
      </c>
      <c r="R34">
        <v>96360</v>
      </c>
      <c r="S34" t="s">
        <v>109</v>
      </c>
      <c r="T34">
        <v>96360</v>
      </c>
    </row>
    <row r="35" spans="1:20" x14ac:dyDescent="0.25">
      <c r="A35" t="s">
        <v>110</v>
      </c>
      <c r="B35">
        <v>99280</v>
      </c>
      <c r="C35" s="2">
        <v>180491000</v>
      </c>
      <c r="D35" t="s">
        <v>109</v>
      </c>
      <c r="E35">
        <v>99280</v>
      </c>
      <c r="F35" t="s">
        <v>109</v>
      </c>
      <c r="G35">
        <v>99280</v>
      </c>
      <c r="H35" t="s">
        <v>109</v>
      </c>
      <c r="I35">
        <v>99280</v>
      </c>
      <c r="J35" s="2">
        <f t="shared" si="0"/>
        <v>1817.9995970991135</v>
      </c>
      <c r="L35" t="s">
        <v>110</v>
      </c>
      <c r="M35">
        <v>99280</v>
      </c>
      <c r="N35" s="2">
        <v>188772300</v>
      </c>
      <c r="O35" t="s">
        <v>109</v>
      </c>
      <c r="P35">
        <v>99280</v>
      </c>
      <c r="Q35" t="s">
        <v>109</v>
      </c>
      <c r="R35">
        <v>99280</v>
      </c>
      <c r="S35" t="s">
        <v>109</v>
      </c>
      <c r="T35">
        <v>99280</v>
      </c>
    </row>
    <row r="36" spans="1:20" x14ac:dyDescent="0.25">
      <c r="A36" t="s">
        <v>110</v>
      </c>
      <c r="B36">
        <v>102200</v>
      </c>
      <c r="C36" s="2">
        <v>185799600</v>
      </c>
      <c r="D36" t="s">
        <v>109</v>
      </c>
      <c r="E36">
        <v>102200</v>
      </c>
      <c r="F36" t="s">
        <v>109</v>
      </c>
      <c r="G36">
        <v>102200</v>
      </c>
      <c r="H36" t="s">
        <v>109</v>
      </c>
      <c r="I36">
        <v>102200</v>
      </c>
      <c r="J36" s="2">
        <f t="shared" si="0"/>
        <v>1818</v>
      </c>
      <c r="L36" t="s">
        <v>110</v>
      </c>
      <c r="M36">
        <v>102200</v>
      </c>
      <c r="N36" s="2">
        <v>194622100</v>
      </c>
      <c r="O36" t="s">
        <v>109</v>
      </c>
      <c r="P36">
        <v>102200</v>
      </c>
      <c r="Q36" t="s">
        <v>109</v>
      </c>
      <c r="R36">
        <v>102200</v>
      </c>
      <c r="S36" t="s">
        <v>109</v>
      </c>
      <c r="T36">
        <v>102200</v>
      </c>
    </row>
    <row r="37" spans="1:20" x14ac:dyDescent="0.25">
      <c r="A37" t="s">
        <v>110</v>
      </c>
      <c r="B37">
        <v>105120</v>
      </c>
      <c r="C37" s="2">
        <v>191108200</v>
      </c>
      <c r="D37" t="s">
        <v>109</v>
      </c>
      <c r="E37">
        <v>105120</v>
      </c>
      <c r="F37" t="s">
        <v>109</v>
      </c>
      <c r="G37">
        <v>105120</v>
      </c>
      <c r="H37" t="s">
        <v>109</v>
      </c>
      <c r="I37">
        <v>105120</v>
      </c>
      <c r="J37" s="2">
        <f t="shared" si="0"/>
        <v>1818.0003805175038</v>
      </c>
      <c r="L37" t="s">
        <v>110</v>
      </c>
      <c r="M37">
        <v>105120</v>
      </c>
      <c r="N37" s="2">
        <v>200486100</v>
      </c>
      <c r="O37" t="s">
        <v>109</v>
      </c>
      <c r="P37">
        <v>105120</v>
      </c>
      <c r="Q37" t="s">
        <v>109</v>
      </c>
      <c r="R37">
        <v>105120</v>
      </c>
      <c r="S37" t="s">
        <v>109</v>
      </c>
      <c r="T37">
        <v>105120</v>
      </c>
    </row>
    <row r="38" spans="1:20" x14ac:dyDescent="0.25">
      <c r="A38" t="s">
        <v>110</v>
      </c>
      <c r="B38">
        <v>108040</v>
      </c>
      <c r="C38" s="2">
        <v>196416700</v>
      </c>
      <c r="D38" t="s">
        <v>109</v>
      </c>
      <c r="E38">
        <v>108040</v>
      </c>
      <c r="F38" t="s">
        <v>109</v>
      </c>
      <c r="G38">
        <v>108040</v>
      </c>
      <c r="H38" t="s">
        <v>109</v>
      </c>
      <c r="I38">
        <v>108040</v>
      </c>
      <c r="J38" s="2">
        <f t="shared" si="0"/>
        <v>1817.9998148833765</v>
      </c>
      <c r="L38" t="s">
        <v>110</v>
      </c>
      <c r="M38">
        <v>108040</v>
      </c>
      <c r="N38" s="2">
        <v>206350000</v>
      </c>
      <c r="O38" t="s">
        <v>109</v>
      </c>
      <c r="P38">
        <v>108040</v>
      </c>
      <c r="Q38" t="s">
        <v>109</v>
      </c>
      <c r="R38">
        <v>108040</v>
      </c>
      <c r="S38" t="s">
        <v>109</v>
      </c>
      <c r="T38">
        <v>108040</v>
      </c>
    </row>
    <row r="39" spans="1:20" x14ac:dyDescent="0.25">
      <c r="A39" t="s">
        <v>110</v>
      </c>
      <c r="B39">
        <v>110960</v>
      </c>
      <c r="C39" s="2">
        <v>201725300</v>
      </c>
      <c r="D39" t="s">
        <v>109</v>
      </c>
      <c r="E39">
        <v>110960</v>
      </c>
      <c r="F39" t="s">
        <v>109</v>
      </c>
      <c r="G39">
        <v>110960</v>
      </c>
      <c r="H39" t="s">
        <v>109</v>
      </c>
      <c r="I39">
        <v>110960</v>
      </c>
      <c r="J39" s="2">
        <f t="shared" si="0"/>
        <v>1818.0001802451334</v>
      </c>
      <c r="L39" t="s">
        <v>110</v>
      </c>
      <c r="M39">
        <v>110960</v>
      </c>
      <c r="N39" s="2">
        <v>212233500</v>
      </c>
      <c r="O39" t="s">
        <v>109</v>
      </c>
      <c r="P39">
        <v>110960</v>
      </c>
      <c r="Q39" t="s">
        <v>109</v>
      </c>
      <c r="R39">
        <v>110960</v>
      </c>
      <c r="S39" t="s">
        <v>109</v>
      </c>
      <c r="T39">
        <v>110960</v>
      </c>
    </row>
    <row r="40" spans="1:20" x14ac:dyDescent="0.25">
      <c r="A40" t="s">
        <v>110</v>
      </c>
      <c r="B40">
        <v>113880</v>
      </c>
      <c r="C40" s="2">
        <v>207033800</v>
      </c>
      <c r="D40" t="s">
        <v>109</v>
      </c>
      <c r="E40">
        <v>113880</v>
      </c>
      <c r="F40" t="s">
        <v>109</v>
      </c>
      <c r="G40">
        <v>113880</v>
      </c>
      <c r="H40" t="s">
        <v>109</v>
      </c>
      <c r="I40">
        <v>113880</v>
      </c>
      <c r="J40" s="2">
        <f t="shared" si="0"/>
        <v>1817.9996487530734</v>
      </c>
      <c r="L40" t="s">
        <v>110</v>
      </c>
      <c r="M40">
        <v>113880</v>
      </c>
      <c r="N40" s="2">
        <v>218156100</v>
      </c>
      <c r="O40" t="s">
        <v>109</v>
      </c>
      <c r="P40">
        <v>113880</v>
      </c>
      <c r="Q40" t="s">
        <v>109</v>
      </c>
      <c r="R40">
        <v>113880</v>
      </c>
      <c r="S40" t="s">
        <v>109</v>
      </c>
      <c r="T40">
        <v>113880</v>
      </c>
    </row>
    <row r="41" spans="1:20" x14ac:dyDescent="0.25">
      <c r="A41" t="s">
        <v>110</v>
      </c>
      <c r="B41">
        <v>116800</v>
      </c>
      <c r="C41" s="2">
        <v>212342400</v>
      </c>
      <c r="D41" t="s">
        <v>109</v>
      </c>
      <c r="E41">
        <v>116800</v>
      </c>
      <c r="F41" t="s">
        <v>109</v>
      </c>
      <c r="G41">
        <v>116800</v>
      </c>
      <c r="H41" t="s">
        <v>109</v>
      </c>
      <c r="I41">
        <v>116800</v>
      </c>
      <c r="J41" s="2">
        <f t="shared" si="0"/>
        <v>1818</v>
      </c>
      <c r="L41" t="s">
        <v>110</v>
      </c>
      <c r="M41">
        <v>116800</v>
      </c>
      <c r="N41" s="2">
        <v>224078700</v>
      </c>
      <c r="O41" t="s">
        <v>109</v>
      </c>
      <c r="P41">
        <v>116800</v>
      </c>
      <c r="Q41" t="s">
        <v>109</v>
      </c>
      <c r="R41">
        <v>116800</v>
      </c>
      <c r="S41" t="s">
        <v>109</v>
      </c>
      <c r="T41">
        <v>116800</v>
      </c>
    </row>
    <row r="42" spans="1:20" x14ac:dyDescent="0.25">
      <c r="A42" t="s">
        <v>110</v>
      </c>
      <c r="B42">
        <v>119720</v>
      </c>
      <c r="C42" s="2">
        <v>217651000</v>
      </c>
      <c r="D42" t="s">
        <v>109</v>
      </c>
      <c r="E42">
        <v>119720</v>
      </c>
      <c r="F42" t="s">
        <v>109</v>
      </c>
      <c r="G42">
        <v>119720</v>
      </c>
      <c r="H42" t="s">
        <v>109</v>
      </c>
      <c r="I42">
        <v>119720</v>
      </c>
      <c r="J42" s="2">
        <f t="shared" si="0"/>
        <v>1818.0003341129302</v>
      </c>
      <c r="L42" t="s">
        <v>110</v>
      </c>
      <c r="M42">
        <v>119720</v>
      </c>
      <c r="N42" s="2">
        <v>230001300</v>
      </c>
      <c r="O42" t="s">
        <v>109</v>
      </c>
      <c r="P42">
        <v>119720</v>
      </c>
      <c r="Q42" t="s">
        <v>109</v>
      </c>
      <c r="R42">
        <v>119720</v>
      </c>
      <c r="S42" t="s">
        <v>109</v>
      </c>
      <c r="T42">
        <v>119720</v>
      </c>
    </row>
    <row r="43" spans="1:20" x14ac:dyDescent="0.25">
      <c r="A43" t="s">
        <v>110</v>
      </c>
      <c r="B43">
        <v>122640</v>
      </c>
      <c r="C43" s="2">
        <v>222959500</v>
      </c>
      <c r="D43" t="s">
        <v>109</v>
      </c>
      <c r="E43">
        <v>122640</v>
      </c>
      <c r="F43" t="s">
        <v>109</v>
      </c>
      <c r="G43">
        <v>122640</v>
      </c>
      <c r="H43" t="s">
        <v>109</v>
      </c>
      <c r="I43">
        <v>122640</v>
      </c>
      <c r="J43" s="2">
        <f t="shared" si="0"/>
        <v>1817.9998369210698</v>
      </c>
      <c r="L43" t="s">
        <v>110</v>
      </c>
      <c r="M43">
        <v>122640</v>
      </c>
      <c r="N43" s="2">
        <v>235977700</v>
      </c>
      <c r="O43" t="s">
        <v>109</v>
      </c>
      <c r="P43">
        <v>122640</v>
      </c>
      <c r="Q43" t="s">
        <v>109</v>
      </c>
      <c r="R43">
        <v>122640</v>
      </c>
      <c r="S43" t="s">
        <v>109</v>
      </c>
      <c r="T43">
        <v>122640</v>
      </c>
    </row>
    <row r="44" spans="1:20" x14ac:dyDescent="0.25">
      <c r="A44" t="s">
        <v>110</v>
      </c>
      <c r="B44">
        <v>125560</v>
      </c>
      <c r="C44" s="2">
        <v>228268100</v>
      </c>
      <c r="D44" t="s">
        <v>109</v>
      </c>
      <c r="E44">
        <v>125560</v>
      </c>
      <c r="F44" t="s">
        <v>109</v>
      </c>
      <c r="G44">
        <v>125560</v>
      </c>
      <c r="H44" t="s">
        <v>109</v>
      </c>
      <c r="I44">
        <v>125560</v>
      </c>
      <c r="J44" s="2">
        <f t="shared" si="0"/>
        <v>1818.0001592863969</v>
      </c>
      <c r="L44" t="s">
        <v>110</v>
      </c>
      <c r="M44">
        <v>125560</v>
      </c>
      <c r="N44" s="2">
        <v>241959500</v>
      </c>
      <c r="O44" t="s">
        <v>109</v>
      </c>
      <c r="P44">
        <v>125560</v>
      </c>
      <c r="Q44" t="s">
        <v>109</v>
      </c>
      <c r="R44">
        <v>125560</v>
      </c>
      <c r="S44" t="s">
        <v>109</v>
      </c>
      <c r="T44">
        <v>125560</v>
      </c>
    </row>
    <row r="45" spans="1:20" x14ac:dyDescent="0.25">
      <c r="A45" t="s">
        <v>110</v>
      </c>
      <c r="B45">
        <v>128480</v>
      </c>
      <c r="C45" s="2">
        <v>233576600</v>
      </c>
      <c r="D45" t="s">
        <v>109</v>
      </c>
      <c r="E45">
        <v>128480</v>
      </c>
      <c r="F45" t="s">
        <v>109</v>
      </c>
      <c r="G45">
        <v>128480</v>
      </c>
      <c r="H45" t="s">
        <v>109</v>
      </c>
      <c r="I45">
        <v>128480</v>
      </c>
      <c r="J45" s="2">
        <f t="shared" si="0"/>
        <v>1817.9996886674969</v>
      </c>
      <c r="L45" t="s">
        <v>110</v>
      </c>
      <c r="M45">
        <v>128480</v>
      </c>
      <c r="N45" s="2">
        <v>247941300</v>
      </c>
      <c r="O45" t="s">
        <v>109</v>
      </c>
      <c r="P45">
        <v>128480</v>
      </c>
      <c r="Q45" t="s">
        <v>109</v>
      </c>
      <c r="R45">
        <v>128480</v>
      </c>
      <c r="S45" t="s">
        <v>109</v>
      </c>
      <c r="T45">
        <v>128480</v>
      </c>
    </row>
    <row r="46" spans="1:20" x14ac:dyDescent="0.25">
      <c r="A46" t="s">
        <v>110</v>
      </c>
      <c r="B46">
        <v>131400</v>
      </c>
      <c r="C46" s="2">
        <v>238885200</v>
      </c>
      <c r="D46" t="s">
        <v>109</v>
      </c>
      <c r="E46">
        <v>131400</v>
      </c>
      <c r="F46" t="s">
        <v>109</v>
      </c>
      <c r="G46">
        <v>131400</v>
      </c>
      <c r="H46" t="s">
        <v>109</v>
      </c>
      <c r="I46">
        <v>131400</v>
      </c>
      <c r="J46" s="2">
        <f t="shared" si="0"/>
        <v>1818</v>
      </c>
      <c r="L46" t="s">
        <v>110</v>
      </c>
      <c r="M46">
        <v>131400</v>
      </c>
      <c r="N46" s="2">
        <v>253952100</v>
      </c>
      <c r="O46" t="s">
        <v>109</v>
      </c>
      <c r="P46">
        <v>131400</v>
      </c>
      <c r="Q46" t="s">
        <v>109</v>
      </c>
      <c r="R46">
        <v>131400</v>
      </c>
      <c r="S46" t="s">
        <v>109</v>
      </c>
      <c r="T46">
        <v>131400</v>
      </c>
    </row>
    <row r="47" spans="1:20" x14ac:dyDescent="0.25">
      <c r="A47" t="s">
        <v>110</v>
      </c>
      <c r="B47">
        <v>134320</v>
      </c>
      <c r="C47" s="2">
        <v>244193800</v>
      </c>
      <c r="D47" t="s">
        <v>109</v>
      </c>
      <c r="E47">
        <v>134320</v>
      </c>
      <c r="F47" t="s">
        <v>109</v>
      </c>
      <c r="G47">
        <v>134320</v>
      </c>
      <c r="H47" t="s">
        <v>109</v>
      </c>
      <c r="I47">
        <v>134320</v>
      </c>
      <c r="J47" s="2">
        <f t="shared" si="0"/>
        <v>1818.0002977963072</v>
      </c>
      <c r="L47" t="s">
        <v>110</v>
      </c>
      <c r="M47">
        <v>134320</v>
      </c>
      <c r="N47" s="2">
        <v>259993700</v>
      </c>
      <c r="O47" t="s">
        <v>109</v>
      </c>
      <c r="P47">
        <v>134320</v>
      </c>
      <c r="Q47" t="s">
        <v>109</v>
      </c>
      <c r="R47">
        <v>134320</v>
      </c>
      <c r="S47" t="s">
        <v>109</v>
      </c>
      <c r="T47">
        <v>134320</v>
      </c>
    </row>
    <row r="48" spans="1:20" x14ac:dyDescent="0.25">
      <c r="A48" t="s">
        <v>110</v>
      </c>
      <c r="B48">
        <v>137240</v>
      </c>
      <c r="C48" s="2">
        <v>249502300</v>
      </c>
      <c r="D48" t="s">
        <v>109</v>
      </c>
      <c r="E48">
        <v>137240</v>
      </c>
      <c r="F48" t="s">
        <v>109</v>
      </c>
      <c r="G48">
        <v>137240</v>
      </c>
      <c r="H48" t="s">
        <v>109</v>
      </c>
      <c r="I48">
        <v>137240</v>
      </c>
      <c r="J48" s="2">
        <f t="shared" si="0"/>
        <v>1817.9998542698922</v>
      </c>
      <c r="L48" t="s">
        <v>110</v>
      </c>
      <c r="M48">
        <v>137240</v>
      </c>
      <c r="N48" s="2">
        <v>266035300</v>
      </c>
      <c r="O48" t="s">
        <v>109</v>
      </c>
      <c r="P48">
        <v>137240</v>
      </c>
      <c r="Q48" t="s">
        <v>109</v>
      </c>
      <c r="R48">
        <v>137240</v>
      </c>
      <c r="S48" t="s">
        <v>109</v>
      </c>
      <c r="T48">
        <v>137240</v>
      </c>
    </row>
    <row r="49" spans="1:20" x14ac:dyDescent="0.25">
      <c r="A49" t="s">
        <v>110</v>
      </c>
      <c r="B49">
        <v>140160</v>
      </c>
      <c r="C49" s="2">
        <v>254810900</v>
      </c>
      <c r="D49" t="s">
        <v>109</v>
      </c>
      <c r="E49">
        <v>140160</v>
      </c>
      <c r="F49" t="s">
        <v>109</v>
      </c>
      <c r="G49">
        <v>140160</v>
      </c>
      <c r="H49" t="s">
        <v>109</v>
      </c>
      <c r="I49">
        <v>140160</v>
      </c>
      <c r="J49" s="2">
        <f t="shared" si="0"/>
        <v>1818.0001426940639</v>
      </c>
      <c r="L49" t="s">
        <v>110</v>
      </c>
      <c r="M49">
        <v>140160</v>
      </c>
      <c r="N49" s="2">
        <v>272080600</v>
      </c>
      <c r="O49" t="s">
        <v>109</v>
      </c>
      <c r="P49">
        <v>140160</v>
      </c>
      <c r="Q49" t="s">
        <v>109</v>
      </c>
      <c r="R49">
        <v>140160</v>
      </c>
      <c r="S49" t="s">
        <v>109</v>
      </c>
      <c r="T49">
        <v>140160</v>
      </c>
    </row>
    <row r="50" spans="1:20" x14ac:dyDescent="0.25">
      <c r="A50" t="s">
        <v>110</v>
      </c>
      <c r="B50">
        <v>143080</v>
      </c>
      <c r="C50" s="2">
        <v>260119400</v>
      </c>
      <c r="D50" t="s">
        <v>109</v>
      </c>
      <c r="E50">
        <v>143080</v>
      </c>
      <c r="F50" t="s">
        <v>109</v>
      </c>
      <c r="G50">
        <v>143080</v>
      </c>
      <c r="H50" t="s">
        <v>109</v>
      </c>
      <c r="I50">
        <v>143080</v>
      </c>
      <c r="J50" s="2">
        <f t="shared" si="0"/>
        <v>1817.9997204361196</v>
      </c>
      <c r="L50" t="s">
        <v>110</v>
      </c>
      <c r="M50">
        <v>143080</v>
      </c>
      <c r="N50" s="2">
        <v>278182600</v>
      </c>
      <c r="O50" t="s">
        <v>109</v>
      </c>
      <c r="P50">
        <v>143080</v>
      </c>
      <c r="Q50" t="s">
        <v>109</v>
      </c>
      <c r="R50">
        <v>143080</v>
      </c>
      <c r="S50" t="s">
        <v>109</v>
      </c>
      <c r="T50">
        <v>143080</v>
      </c>
    </row>
    <row r="51" spans="1:20" x14ac:dyDescent="0.25">
      <c r="A51" t="s">
        <v>110</v>
      </c>
      <c r="B51">
        <v>146000</v>
      </c>
      <c r="C51" s="2">
        <v>265428000</v>
      </c>
      <c r="D51" t="s">
        <v>109</v>
      </c>
      <c r="E51">
        <v>146000</v>
      </c>
      <c r="F51" t="s">
        <v>109</v>
      </c>
      <c r="G51">
        <v>146000</v>
      </c>
      <c r="H51" t="s">
        <v>109</v>
      </c>
      <c r="I51">
        <v>146000</v>
      </c>
      <c r="J51" s="2">
        <f t="shared" si="0"/>
        <v>1818</v>
      </c>
      <c r="L51" t="s">
        <v>110</v>
      </c>
      <c r="M51">
        <v>146000</v>
      </c>
      <c r="N51" s="2">
        <v>284284700</v>
      </c>
      <c r="O51" t="s">
        <v>109</v>
      </c>
      <c r="P51">
        <v>146000</v>
      </c>
      <c r="Q51" t="s">
        <v>109</v>
      </c>
      <c r="R51">
        <v>146000</v>
      </c>
      <c r="S51" t="s">
        <v>109</v>
      </c>
      <c r="T51">
        <v>146000</v>
      </c>
    </row>
    <row r="52" spans="1:20" x14ac:dyDescent="0.25">
      <c r="A52" t="s">
        <v>110</v>
      </c>
      <c r="B52">
        <v>148920</v>
      </c>
      <c r="C52" s="2">
        <v>270736600</v>
      </c>
      <c r="D52" t="s">
        <v>109</v>
      </c>
      <c r="E52">
        <v>148920</v>
      </c>
      <c r="F52" t="s">
        <v>109</v>
      </c>
      <c r="G52">
        <v>148920</v>
      </c>
      <c r="H52" t="s">
        <v>109</v>
      </c>
      <c r="I52">
        <v>148920</v>
      </c>
      <c r="J52" s="2">
        <f t="shared" si="0"/>
        <v>1818.000268600591</v>
      </c>
      <c r="L52" t="s">
        <v>110</v>
      </c>
      <c r="M52">
        <v>148920</v>
      </c>
      <c r="N52" s="2">
        <v>290386700</v>
      </c>
      <c r="O52" t="s">
        <v>109</v>
      </c>
      <c r="P52">
        <v>148920</v>
      </c>
      <c r="Q52" t="s">
        <v>109</v>
      </c>
      <c r="R52">
        <v>148920</v>
      </c>
      <c r="S52" t="s">
        <v>109</v>
      </c>
      <c r="T52">
        <v>148920</v>
      </c>
    </row>
    <row r="53" spans="1:20" x14ac:dyDescent="0.25">
      <c r="A53" t="s">
        <v>110</v>
      </c>
      <c r="B53">
        <v>151840</v>
      </c>
      <c r="C53" s="2">
        <v>276045100</v>
      </c>
      <c r="D53" t="s">
        <v>109</v>
      </c>
      <c r="E53">
        <v>151840</v>
      </c>
      <c r="F53" t="s">
        <v>109</v>
      </c>
      <c r="G53">
        <v>151840</v>
      </c>
      <c r="H53" t="s">
        <v>109</v>
      </c>
      <c r="I53">
        <v>151840</v>
      </c>
      <c r="J53" s="2">
        <f t="shared" si="0"/>
        <v>1817.9998682824025</v>
      </c>
      <c r="L53" t="s">
        <v>110</v>
      </c>
      <c r="M53">
        <v>151840</v>
      </c>
      <c r="N53" s="2">
        <v>296527500</v>
      </c>
      <c r="O53" t="s">
        <v>109</v>
      </c>
      <c r="P53">
        <v>151840</v>
      </c>
      <c r="Q53" t="s">
        <v>109</v>
      </c>
      <c r="R53">
        <v>151840</v>
      </c>
      <c r="S53" t="s">
        <v>109</v>
      </c>
      <c r="T53">
        <v>151840</v>
      </c>
    </row>
    <row r="54" spans="1:20" x14ac:dyDescent="0.25">
      <c r="A54" t="s">
        <v>110</v>
      </c>
      <c r="B54">
        <v>154760</v>
      </c>
      <c r="C54" s="2">
        <v>281353700</v>
      </c>
      <c r="D54" t="s">
        <v>109</v>
      </c>
      <c r="E54">
        <v>154760</v>
      </c>
      <c r="F54" t="s">
        <v>109</v>
      </c>
      <c r="G54">
        <v>154760</v>
      </c>
      <c r="H54" t="s">
        <v>109</v>
      </c>
      <c r="I54">
        <v>154760</v>
      </c>
      <c r="J54" s="2">
        <f t="shared" si="0"/>
        <v>1818.0001292323598</v>
      </c>
      <c r="L54" t="s">
        <v>110</v>
      </c>
      <c r="M54">
        <v>154760</v>
      </c>
      <c r="N54" s="2">
        <v>302690600</v>
      </c>
      <c r="O54" t="s">
        <v>109</v>
      </c>
      <c r="P54">
        <v>154760</v>
      </c>
      <c r="Q54" t="s">
        <v>109</v>
      </c>
      <c r="R54">
        <v>154760</v>
      </c>
      <c r="S54" t="s">
        <v>109</v>
      </c>
      <c r="T54">
        <v>154760</v>
      </c>
    </row>
    <row r="55" spans="1:20" x14ac:dyDescent="0.25">
      <c r="A55" t="s">
        <v>110</v>
      </c>
      <c r="B55">
        <v>157680</v>
      </c>
      <c r="C55" s="2">
        <v>286662200</v>
      </c>
      <c r="D55" t="s">
        <v>109</v>
      </c>
      <c r="E55">
        <v>157680</v>
      </c>
      <c r="F55" t="s">
        <v>109</v>
      </c>
      <c r="G55">
        <v>157680</v>
      </c>
      <c r="H55" t="s">
        <v>109</v>
      </c>
      <c r="I55">
        <v>157680</v>
      </c>
      <c r="J55" s="2">
        <f t="shared" si="0"/>
        <v>1817.9997463216641</v>
      </c>
      <c r="L55" t="s">
        <v>110</v>
      </c>
      <c r="M55">
        <v>157680</v>
      </c>
      <c r="N55" s="2">
        <v>308853700</v>
      </c>
      <c r="O55" t="s">
        <v>109</v>
      </c>
      <c r="P55">
        <v>157680</v>
      </c>
      <c r="Q55" t="s">
        <v>109</v>
      </c>
      <c r="R55">
        <v>157680</v>
      </c>
      <c r="S55" t="s">
        <v>109</v>
      </c>
      <c r="T55">
        <v>157680</v>
      </c>
    </row>
    <row r="56" spans="1:20" x14ac:dyDescent="0.25">
      <c r="A56" t="s">
        <v>110</v>
      </c>
      <c r="B56">
        <v>160600</v>
      </c>
      <c r="C56" s="2">
        <v>291970800</v>
      </c>
      <c r="D56" t="s">
        <v>109</v>
      </c>
      <c r="E56">
        <v>160600</v>
      </c>
      <c r="F56" t="s">
        <v>109</v>
      </c>
      <c r="G56">
        <v>160600</v>
      </c>
      <c r="H56" t="s">
        <v>109</v>
      </c>
      <c r="I56">
        <v>160600</v>
      </c>
      <c r="J56" s="2">
        <f t="shared" si="0"/>
        <v>1818</v>
      </c>
      <c r="L56" t="s">
        <v>110</v>
      </c>
      <c r="M56">
        <v>160600</v>
      </c>
      <c r="N56" s="2">
        <v>315029800</v>
      </c>
      <c r="O56" t="s">
        <v>109</v>
      </c>
      <c r="P56">
        <v>160600</v>
      </c>
      <c r="Q56" t="s">
        <v>109</v>
      </c>
      <c r="R56">
        <v>160600</v>
      </c>
      <c r="S56" t="s">
        <v>109</v>
      </c>
      <c r="T56">
        <v>160600</v>
      </c>
    </row>
    <row r="57" spans="1:20" x14ac:dyDescent="0.25">
      <c r="A57" t="s">
        <v>110</v>
      </c>
      <c r="B57">
        <v>163520</v>
      </c>
      <c r="C57" s="2">
        <v>297279400</v>
      </c>
      <c r="D57" t="s">
        <v>109</v>
      </c>
      <c r="E57">
        <v>163520</v>
      </c>
      <c r="F57" t="s">
        <v>109</v>
      </c>
      <c r="G57">
        <v>163520</v>
      </c>
      <c r="H57" t="s">
        <v>109</v>
      </c>
      <c r="I57">
        <v>163520</v>
      </c>
      <c r="J57" s="2">
        <f t="shared" si="0"/>
        <v>1818.0002446183953</v>
      </c>
      <c r="L57" t="s">
        <v>110</v>
      </c>
      <c r="M57">
        <v>163520</v>
      </c>
      <c r="N57" s="2">
        <v>321254500</v>
      </c>
      <c r="O57" t="s">
        <v>109</v>
      </c>
      <c r="P57">
        <v>163520</v>
      </c>
      <c r="Q57" t="s">
        <v>109</v>
      </c>
      <c r="R57">
        <v>163520</v>
      </c>
      <c r="S57" t="s">
        <v>109</v>
      </c>
      <c r="T57">
        <v>163520</v>
      </c>
    </row>
    <row r="58" spans="1:20" x14ac:dyDescent="0.25">
      <c r="A58" t="s">
        <v>110</v>
      </c>
      <c r="B58">
        <v>166440</v>
      </c>
      <c r="C58" s="2">
        <v>302587900</v>
      </c>
      <c r="D58" t="s">
        <v>109</v>
      </c>
      <c r="E58">
        <v>166440</v>
      </c>
      <c r="F58" t="s">
        <v>109</v>
      </c>
      <c r="G58">
        <v>166440</v>
      </c>
      <c r="H58" t="s">
        <v>109</v>
      </c>
      <c r="I58">
        <v>166440</v>
      </c>
      <c r="J58" s="2">
        <f t="shared" si="0"/>
        <v>1817.9998798365777</v>
      </c>
      <c r="L58" t="s">
        <v>110</v>
      </c>
      <c r="M58">
        <v>166440</v>
      </c>
      <c r="N58" s="2">
        <v>327479200</v>
      </c>
      <c r="O58" t="s">
        <v>109</v>
      </c>
      <c r="P58">
        <v>166440</v>
      </c>
      <c r="Q58" t="s">
        <v>109</v>
      </c>
      <c r="R58">
        <v>166440</v>
      </c>
      <c r="S58" t="s">
        <v>109</v>
      </c>
      <c r="T58">
        <v>166440</v>
      </c>
    </row>
    <row r="59" spans="1:20" x14ac:dyDescent="0.25">
      <c r="A59" t="s">
        <v>110</v>
      </c>
      <c r="B59">
        <v>169360</v>
      </c>
      <c r="C59" s="2">
        <v>307896500</v>
      </c>
      <c r="D59" t="s">
        <v>109</v>
      </c>
      <c r="E59">
        <v>169360</v>
      </c>
      <c r="F59" t="s">
        <v>109</v>
      </c>
      <c r="G59">
        <v>169360</v>
      </c>
      <c r="H59" t="s">
        <v>109</v>
      </c>
      <c r="I59">
        <v>169360</v>
      </c>
      <c r="J59" s="2">
        <f t="shared" si="0"/>
        <v>1818.000118091639</v>
      </c>
      <c r="L59" t="s">
        <v>110</v>
      </c>
      <c r="M59">
        <v>169360</v>
      </c>
      <c r="N59" s="2">
        <v>333703900</v>
      </c>
      <c r="O59" t="s">
        <v>109</v>
      </c>
      <c r="P59">
        <v>169360</v>
      </c>
      <c r="Q59" t="s">
        <v>109</v>
      </c>
      <c r="R59">
        <v>169360</v>
      </c>
      <c r="S59" t="s">
        <v>109</v>
      </c>
      <c r="T59">
        <v>169360</v>
      </c>
    </row>
    <row r="60" spans="1:20" x14ac:dyDescent="0.25">
      <c r="A60" t="s">
        <v>110</v>
      </c>
      <c r="B60">
        <v>172280</v>
      </c>
      <c r="C60" s="2">
        <v>313205000</v>
      </c>
      <c r="D60" t="s">
        <v>109</v>
      </c>
      <c r="E60">
        <v>172280</v>
      </c>
      <c r="F60" t="s">
        <v>109</v>
      </c>
      <c r="G60">
        <v>172280</v>
      </c>
      <c r="H60" t="s">
        <v>109</v>
      </c>
      <c r="I60">
        <v>172280</v>
      </c>
      <c r="J60" s="2">
        <f t="shared" si="0"/>
        <v>1817.9997678198281</v>
      </c>
      <c r="L60" t="s">
        <v>110</v>
      </c>
      <c r="M60">
        <v>172280</v>
      </c>
      <c r="N60" s="2">
        <v>339977500</v>
      </c>
      <c r="O60" t="s">
        <v>109</v>
      </c>
      <c r="P60">
        <v>172280</v>
      </c>
      <c r="Q60" t="s">
        <v>109</v>
      </c>
      <c r="R60">
        <v>172280</v>
      </c>
      <c r="S60" t="s">
        <v>109</v>
      </c>
      <c r="T60">
        <v>172280</v>
      </c>
    </row>
    <row r="61" spans="1:20" x14ac:dyDescent="0.25">
      <c r="A61" t="s">
        <v>110</v>
      </c>
      <c r="B61">
        <v>175200</v>
      </c>
      <c r="C61" s="2">
        <v>318513600</v>
      </c>
      <c r="D61" t="s">
        <v>109</v>
      </c>
      <c r="E61">
        <v>175200</v>
      </c>
      <c r="F61" t="s">
        <v>109</v>
      </c>
      <c r="G61">
        <v>175200</v>
      </c>
      <c r="H61" t="s">
        <v>109</v>
      </c>
      <c r="I61">
        <v>175200</v>
      </c>
      <c r="J61" s="2">
        <f t="shared" si="0"/>
        <v>1818</v>
      </c>
      <c r="L61" t="s">
        <v>110</v>
      </c>
      <c r="M61">
        <v>175200</v>
      </c>
      <c r="N61" s="2">
        <v>346264500</v>
      </c>
      <c r="O61" t="s">
        <v>109</v>
      </c>
      <c r="P61">
        <v>175200</v>
      </c>
      <c r="Q61" t="s">
        <v>109</v>
      </c>
      <c r="R61">
        <v>175200</v>
      </c>
      <c r="S61" t="s">
        <v>109</v>
      </c>
      <c r="T61">
        <v>175200</v>
      </c>
    </row>
    <row r="62" spans="1:20" x14ac:dyDescent="0.25">
      <c r="A62" t="s">
        <v>110</v>
      </c>
      <c r="B62">
        <v>178120</v>
      </c>
      <c r="C62" s="2">
        <v>323822200</v>
      </c>
      <c r="D62" t="s">
        <v>109</v>
      </c>
      <c r="E62">
        <v>178120</v>
      </c>
      <c r="F62" t="s">
        <v>109</v>
      </c>
      <c r="G62">
        <v>178120</v>
      </c>
      <c r="H62" t="s">
        <v>109</v>
      </c>
      <c r="I62">
        <v>178120</v>
      </c>
      <c r="J62" s="2">
        <f t="shared" si="0"/>
        <v>1818.0002245677072</v>
      </c>
      <c r="L62" t="s">
        <v>110</v>
      </c>
      <c r="M62">
        <v>178120</v>
      </c>
      <c r="N62" s="2">
        <v>352551400</v>
      </c>
      <c r="O62" t="s">
        <v>109</v>
      </c>
      <c r="P62">
        <v>178120</v>
      </c>
      <c r="Q62" t="s">
        <v>109</v>
      </c>
      <c r="R62">
        <v>178120</v>
      </c>
      <c r="S62" t="s">
        <v>109</v>
      </c>
      <c r="T62">
        <v>178120</v>
      </c>
    </row>
    <row r="63" spans="1:20" x14ac:dyDescent="0.25">
      <c r="A63" t="s">
        <v>110</v>
      </c>
      <c r="B63">
        <v>181040</v>
      </c>
      <c r="C63" s="2">
        <v>329130700</v>
      </c>
      <c r="D63" t="s">
        <v>109</v>
      </c>
      <c r="E63">
        <v>181040</v>
      </c>
      <c r="F63" t="s">
        <v>109</v>
      </c>
      <c r="G63">
        <v>181040</v>
      </c>
      <c r="H63" t="s">
        <v>109</v>
      </c>
      <c r="I63">
        <v>181040</v>
      </c>
      <c r="J63" s="2">
        <f t="shared" si="0"/>
        <v>1817.9998895271763</v>
      </c>
      <c r="L63" t="s">
        <v>110</v>
      </c>
      <c r="M63">
        <v>181040</v>
      </c>
      <c r="N63" s="2">
        <v>358861200</v>
      </c>
      <c r="O63" t="s">
        <v>109</v>
      </c>
      <c r="P63">
        <v>181040</v>
      </c>
      <c r="Q63" t="s">
        <v>109</v>
      </c>
      <c r="R63">
        <v>181040</v>
      </c>
      <c r="S63" t="s">
        <v>109</v>
      </c>
      <c r="T63">
        <v>181040</v>
      </c>
    </row>
    <row r="64" spans="1:20" x14ac:dyDescent="0.25">
      <c r="A64" t="s">
        <v>110</v>
      </c>
      <c r="B64">
        <v>183960</v>
      </c>
      <c r="C64" s="2">
        <v>334439300</v>
      </c>
      <c r="D64" t="s">
        <v>109</v>
      </c>
      <c r="E64">
        <v>183960</v>
      </c>
      <c r="F64" t="s">
        <v>109</v>
      </c>
      <c r="G64">
        <v>183960</v>
      </c>
      <c r="H64" t="s">
        <v>109</v>
      </c>
      <c r="I64">
        <v>183960</v>
      </c>
      <c r="J64" s="2">
        <f t="shared" si="0"/>
        <v>1818.0001087192868</v>
      </c>
      <c r="L64" t="s">
        <v>110</v>
      </c>
      <c r="M64">
        <v>183960</v>
      </c>
      <c r="N64" s="2">
        <v>365211000</v>
      </c>
      <c r="O64" t="s">
        <v>109</v>
      </c>
      <c r="P64">
        <v>183960</v>
      </c>
      <c r="Q64" t="s">
        <v>109</v>
      </c>
      <c r="R64">
        <v>183960</v>
      </c>
      <c r="S64" t="s">
        <v>109</v>
      </c>
      <c r="T64">
        <v>183960</v>
      </c>
    </row>
    <row r="65" spans="1:20" x14ac:dyDescent="0.25">
      <c r="A65" t="s">
        <v>110</v>
      </c>
      <c r="B65">
        <v>186880</v>
      </c>
      <c r="C65" s="2">
        <v>339747800</v>
      </c>
      <c r="D65" t="s">
        <v>109</v>
      </c>
      <c r="E65">
        <v>186880</v>
      </c>
      <c r="F65" t="s">
        <v>109</v>
      </c>
      <c r="G65">
        <v>186880</v>
      </c>
      <c r="H65" t="s">
        <v>109</v>
      </c>
      <c r="I65">
        <v>186880</v>
      </c>
      <c r="J65" s="2">
        <f t="shared" si="0"/>
        <v>1817.9997859589041</v>
      </c>
      <c r="L65" t="s">
        <v>110</v>
      </c>
      <c r="M65">
        <v>186880</v>
      </c>
      <c r="N65" s="2">
        <v>371560800</v>
      </c>
      <c r="O65" t="s">
        <v>109</v>
      </c>
      <c r="P65">
        <v>186880</v>
      </c>
      <c r="Q65" t="s">
        <v>109</v>
      </c>
      <c r="R65">
        <v>186880</v>
      </c>
      <c r="S65" t="s">
        <v>109</v>
      </c>
      <c r="T65">
        <v>186880</v>
      </c>
    </row>
    <row r="66" spans="1:20" x14ac:dyDescent="0.25">
      <c r="A66" t="s">
        <v>110</v>
      </c>
      <c r="B66">
        <v>189800</v>
      </c>
      <c r="C66" s="2">
        <v>345056400</v>
      </c>
      <c r="D66" t="s">
        <v>109</v>
      </c>
      <c r="E66">
        <v>189800</v>
      </c>
      <c r="F66" t="s">
        <v>109</v>
      </c>
      <c r="G66">
        <v>189800</v>
      </c>
      <c r="H66" t="s">
        <v>109</v>
      </c>
      <c r="I66">
        <v>189800</v>
      </c>
      <c r="J66" s="2">
        <f t="shared" si="0"/>
        <v>1818</v>
      </c>
      <c r="L66" t="s">
        <v>110</v>
      </c>
      <c r="M66">
        <v>189800</v>
      </c>
      <c r="N66" s="2">
        <v>377910600</v>
      </c>
      <c r="O66" t="s">
        <v>109</v>
      </c>
      <c r="P66">
        <v>189800</v>
      </c>
      <c r="Q66" t="s">
        <v>109</v>
      </c>
      <c r="R66">
        <v>189800</v>
      </c>
      <c r="S66" t="s">
        <v>109</v>
      </c>
      <c r="T66">
        <v>189800</v>
      </c>
    </row>
    <row r="67" spans="1:20" x14ac:dyDescent="0.25">
      <c r="A67" t="s">
        <v>110</v>
      </c>
      <c r="B67">
        <v>192720</v>
      </c>
      <c r="C67" s="2">
        <v>350365000</v>
      </c>
      <c r="D67" t="s">
        <v>109</v>
      </c>
      <c r="E67">
        <v>192720</v>
      </c>
      <c r="F67" t="s">
        <v>109</v>
      </c>
      <c r="G67">
        <v>192720</v>
      </c>
      <c r="H67" t="s">
        <v>109</v>
      </c>
      <c r="I67">
        <v>192720</v>
      </c>
      <c r="J67" s="2">
        <f t="shared" ref="J67:J96" si="1">C67/B67</f>
        <v>1818.0002075550021</v>
      </c>
      <c r="L67" t="s">
        <v>110</v>
      </c>
      <c r="M67">
        <v>192720</v>
      </c>
      <c r="N67" s="2">
        <v>384320000</v>
      </c>
      <c r="O67" t="s">
        <v>109</v>
      </c>
      <c r="P67">
        <v>192720</v>
      </c>
      <c r="Q67" t="s">
        <v>109</v>
      </c>
      <c r="R67">
        <v>192720</v>
      </c>
      <c r="S67" t="s">
        <v>109</v>
      </c>
      <c r="T67">
        <v>192720</v>
      </c>
    </row>
    <row r="68" spans="1:20" x14ac:dyDescent="0.25">
      <c r="A68" t="s">
        <v>110</v>
      </c>
      <c r="B68">
        <v>195640</v>
      </c>
      <c r="C68" s="2">
        <v>355673500</v>
      </c>
      <c r="D68" t="s">
        <v>109</v>
      </c>
      <c r="E68">
        <v>195640</v>
      </c>
      <c r="F68" t="s">
        <v>109</v>
      </c>
      <c r="G68">
        <v>195640</v>
      </c>
      <c r="H68" t="s">
        <v>109</v>
      </c>
      <c r="I68">
        <v>195640</v>
      </c>
      <c r="J68" s="2">
        <f t="shared" si="1"/>
        <v>1817.999897771417</v>
      </c>
      <c r="L68" t="s">
        <v>110</v>
      </c>
      <c r="M68">
        <v>195640</v>
      </c>
      <c r="N68" s="2">
        <v>390733300</v>
      </c>
      <c r="O68" t="s">
        <v>109</v>
      </c>
      <c r="P68">
        <v>195640</v>
      </c>
      <c r="Q68" t="s">
        <v>109</v>
      </c>
      <c r="R68">
        <v>195640</v>
      </c>
      <c r="S68" t="s">
        <v>109</v>
      </c>
      <c r="T68">
        <v>195640</v>
      </c>
    </row>
    <row r="69" spans="1:20" x14ac:dyDescent="0.25">
      <c r="A69" t="s">
        <v>110</v>
      </c>
      <c r="B69">
        <v>198560</v>
      </c>
      <c r="C69" s="2">
        <v>360982100</v>
      </c>
      <c r="D69" t="s">
        <v>109</v>
      </c>
      <c r="E69">
        <v>198560</v>
      </c>
      <c r="F69" t="s">
        <v>109</v>
      </c>
      <c r="G69">
        <v>198560</v>
      </c>
      <c r="H69" t="s">
        <v>109</v>
      </c>
      <c r="I69">
        <v>198560</v>
      </c>
      <c r="J69" s="2">
        <f t="shared" si="1"/>
        <v>1818.0001007252215</v>
      </c>
      <c r="L69" t="s">
        <v>110</v>
      </c>
      <c r="M69">
        <v>198560</v>
      </c>
      <c r="N69" s="2">
        <v>397146700</v>
      </c>
      <c r="O69" t="s">
        <v>109</v>
      </c>
      <c r="P69">
        <v>198560</v>
      </c>
      <c r="Q69" t="s">
        <v>109</v>
      </c>
      <c r="R69">
        <v>198560</v>
      </c>
      <c r="S69" t="s">
        <v>109</v>
      </c>
      <c r="T69">
        <v>198560</v>
      </c>
    </row>
    <row r="70" spans="1:20" x14ac:dyDescent="0.25">
      <c r="A70" t="s">
        <v>110</v>
      </c>
      <c r="B70">
        <v>201480</v>
      </c>
      <c r="C70" s="2">
        <v>366290600</v>
      </c>
      <c r="D70" t="s">
        <v>109</v>
      </c>
      <c r="E70">
        <v>201480</v>
      </c>
      <c r="F70" t="s">
        <v>109</v>
      </c>
      <c r="G70">
        <v>201480</v>
      </c>
      <c r="H70" t="s">
        <v>109</v>
      </c>
      <c r="I70">
        <v>201480</v>
      </c>
      <c r="J70" s="2">
        <f t="shared" si="1"/>
        <v>1817.9998014691284</v>
      </c>
      <c r="L70" t="s">
        <v>110</v>
      </c>
      <c r="M70">
        <v>201480</v>
      </c>
      <c r="N70" s="2">
        <v>403592900</v>
      </c>
      <c r="O70" t="s">
        <v>109</v>
      </c>
      <c r="P70">
        <v>201480</v>
      </c>
      <c r="Q70" t="s">
        <v>109</v>
      </c>
      <c r="R70">
        <v>201480</v>
      </c>
      <c r="S70" t="s">
        <v>109</v>
      </c>
      <c r="T70">
        <v>201480</v>
      </c>
    </row>
    <row r="71" spans="1:20" x14ac:dyDescent="0.25">
      <c r="A71" t="s">
        <v>110</v>
      </c>
      <c r="B71">
        <v>204400</v>
      </c>
      <c r="C71" s="2">
        <v>371599200</v>
      </c>
      <c r="D71" t="s">
        <v>109</v>
      </c>
      <c r="E71">
        <v>204400</v>
      </c>
      <c r="F71" t="s">
        <v>109</v>
      </c>
      <c r="G71">
        <v>204400</v>
      </c>
      <c r="H71" t="s">
        <v>109</v>
      </c>
      <c r="I71">
        <v>204400</v>
      </c>
      <c r="J71" s="2">
        <f t="shared" si="1"/>
        <v>1818</v>
      </c>
      <c r="L71" t="s">
        <v>110</v>
      </c>
      <c r="M71">
        <v>204400</v>
      </c>
      <c r="N71" s="2">
        <v>410070400</v>
      </c>
      <c r="O71" t="s">
        <v>109</v>
      </c>
      <c r="P71">
        <v>204400</v>
      </c>
      <c r="Q71" t="s">
        <v>109</v>
      </c>
      <c r="R71">
        <v>204400</v>
      </c>
      <c r="S71" t="s">
        <v>109</v>
      </c>
      <c r="T71">
        <v>204400</v>
      </c>
    </row>
    <row r="72" spans="1:20" x14ac:dyDescent="0.25">
      <c r="A72" t="s">
        <v>110</v>
      </c>
      <c r="B72">
        <v>207320</v>
      </c>
      <c r="C72" s="2">
        <v>376907800</v>
      </c>
      <c r="D72" t="s">
        <v>109</v>
      </c>
      <c r="E72">
        <v>207320</v>
      </c>
      <c r="F72" t="s">
        <v>109</v>
      </c>
      <c r="G72">
        <v>207320</v>
      </c>
      <c r="H72" t="s">
        <v>109</v>
      </c>
      <c r="I72">
        <v>207320</v>
      </c>
      <c r="J72" s="2">
        <f t="shared" si="1"/>
        <v>1818.0001929384525</v>
      </c>
      <c r="L72" t="s">
        <v>110</v>
      </c>
      <c r="M72">
        <v>207320</v>
      </c>
      <c r="N72" s="2">
        <v>416547800</v>
      </c>
      <c r="O72" t="s">
        <v>109</v>
      </c>
      <c r="P72">
        <v>207320</v>
      </c>
      <c r="Q72" t="s">
        <v>109</v>
      </c>
      <c r="R72">
        <v>207320</v>
      </c>
      <c r="S72" t="s">
        <v>109</v>
      </c>
      <c r="T72">
        <v>207320</v>
      </c>
    </row>
    <row r="73" spans="1:20" x14ac:dyDescent="0.25">
      <c r="A73" t="s">
        <v>110</v>
      </c>
      <c r="B73">
        <v>210240</v>
      </c>
      <c r="C73" s="2">
        <v>382216300</v>
      </c>
      <c r="D73" t="s">
        <v>109</v>
      </c>
      <c r="E73">
        <v>210240</v>
      </c>
      <c r="F73" t="s">
        <v>109</v>
      </c>
      <c r="G73">
        <v>210240</v>
      </c>
      <c r="H73" t="s">
        <v>109</v>
      </c>
      <c r="I73">
        <v>210240</v>
      </c>
      <c r="J73" s="2">
        <f t="shared" si="1"/>
        <v>1817.9999048706241</v>
      </c>
      <c r="L73" t="s">
        <v>110</v>
      </c>
      <c r="M73">
        <v>210240</v>
      </c>
      <c r="N73" s="2">
        <v>423031100</v>
      </c>
      <c r="O73" t="s">
        <v>109</v>
      </c>
      <c r="P73">
        <v>210240</v>
      </c>
      <c r="Q73" t="s">
        <v>109</v>
      </c>
      <c r="R73">
        <v>210240</v>
      </c>
      <c r="S73" t="s">
        <v>109</v>
      </c>
      <c r="T73">
        <v>210240</v>
      </c>
    </row>
    <row r="74" spans="1:20" x14ac:dyDescent="0.25">
      <c r="A74" t="s">
        <v>110</v>
      </c>
      <c r="B74">
        <v>213160</v>
      </c>
      <c r="C74" s="2">
        <v>387524900</v>
      </c>
      <c r="D74" t="s">
        <v>109</v>
      </c>
      <c r="E74">
        <v>213160</v>
      </c>
      <c r="F74" t="s">
        <v>109</v>
      </c>
      <c r="G74">
        <v>213160</v>
      </c>
      <c r="H74" t="s">
        <v>109</v>
      </c>
      <c r="I74">
        <v>213160</v>
      </c>
      <c r="J74" s="2">
        <f t="shared" si="1"/>
        <v>1818.0000938262338</v>
      </c>
      <c r="L74" t="s">
        <v>110</v>
      </c>
      <c r="M74">
        <v>213160</v>
      </c>
      <c r="N74" s="2">
        <v>429573300</v>
      </c>
      <c r="O74" t="s">
        <v>109</v>
      </c>
      <c r="P74">
        <v>213160</v>
      </c>
      <c r="Q74" t="s">
        <v>109</v>
      </c>
      <c r="R74">
        <v>213160</v>
      </c>
      <c r="S74" t="s">
        <v>109</v>
      </c>
      <c r="T74">
        <v>213160</v>
      </c>
    </row>
    <row r="75" spans="1:20" x14ac:dyDescent="0.25">
      <c r="A75" t="s">
        <v>110</v>
      </c>
      <c r="B75">
        <v>216080</v>
      </c>
      <c r="C75" s="2">
        <v>392833400</v>
      </c>
      <c r="D75" t="s">
        <v>109</v>
      </c>
      <c r="E75">
        <v>216080</v>
      </c>
      <c r="F75" t="s">
        <v>109</v>
      </c>
      <c r="G75">
        <v>216080</v>
      </c>
      <c r="H75" t="s">
        <v>109</v>
      </c>
      <c r="I75">
        <v>216080</v>
      </c>
      <c r="J75" s="2">
        <f t="shared" si="1"/>
        <v>1817.9998148833765</v>
      </c>
      <c r="L75" t="s">
        <v>110</v>
      </c>
      <c r="M75">
        <v>216080</v>
      </c>
      <c r="N75" s="2">
        <v>436115500</v>
      </c>
      <c r="O75" t="s">
        <v>109</v>
      </c>
      <c r="P75">
        <v>216080</v>
      </c>
      <c r="Q75" t="s">
        <v>109</v>
      </c>
      <c r="R75">
        <v>216080</v>
      </c>
      <c r="S75" t="s">
        <v>109</v>
      </c>
      <c r="T75">
        <v>216080</v>
      </c>
    </row>
    <row r="76" spans="1:20" x14ac:dyDescent="0.25">
      <c r="A76" t="s">
        <v>110</v>
      </c>
      <c r="B76">
        <v>219000</v>
      </c>
      <c r="C76" s="2">
        <v>398142000</v>
      </c>
      <c r="D76" t="s">
        <v>109</v>
      </c>
      <c r="E76">
        <v>219000</v>
      </c>
      <c r="F76" t="s">
        <v>109</v>
      </c>
      <c r="G76">
        <v>219000</v>
      </c>
      <c r="H76" t="s">
        <v>109</v>
      </c>
      <c r="I76">
        <v>219000</v>
      </c>
      <c r="J76" s="2">
        <f t="shared" si="1"/>
        <v>1818</v>
      </c>
      <c r="L76" t="s">
        <v>110</v>
      </c>
      <c r="M76">
        <v>219000</v>
      </c>
      <c r="N76" s="2">
        <v>442657700</v>
      </c>
      <c r="O76" t="s">
        <v>109</v>
      </c>
      <c r="P76">
        <v>219000</v>
      </c>
      <c r="Q76" t="s">
        <v>109</v>
      </c>
      <c r="R76">
        <v>219000</v>
      </c>
      <c r="S76" t="s">
        <v>109</v>
      </c>
      <c r="T76">
        <v>219000</v>
      </c>
    </row>
    <row r="77" spans="1:20" x14ac:dyDescent="0.25">
      <c r="A77" t="s">
        <v>110</v>
      </c>
      <c r="B77">
        <v>221920</v>
      </c>
      <c r="C77" s="2">
        <v>403450600</v>
      </c>
      <c r="D77" t="s">
        <v>109</v>
      </c>
      <c r="E77">
        <v>221920</v>
      </c>
      <c r="F77" t="s">
        <v>109</v>
      </c>
      <c r="G77">
        <v>221920</v>
      </c>
      <c r="H77" t="s">
        <v>109</v>
      </c>
      <c r="I77">
        <v>221920</v>
      </c>
      <c r="J77" s="2">
        <f t="shared" si="1"/>
        <v>1818.0001802451334</v>
      </c>
      <c r="L77" t="s">
        <v>110</v>
      </c>
      <c r="M77">
        <v>221920</v>
      </c>
      <c r="N77" s="2">
        <v>449243500</v>
      </c>
      <c r="O77" t="s">
        <v>109</v>
      </c>
      <c r="P77">
        <v>221920</v>
      </c>
      <c r="Q77" t="s">
        <v>109</v>
      </c>
      <c r="R77">
        <v>221920</v>
      </c>
      <c r="S77" t="s">
        <v>109</v>
      </c>
      <c r="T77">
        <v>221920</v>
      </c>
    </row>
    <row r="78" spans="1:20" x14ac:dyDescent="0.25">
      <c r="A78" t="s">
        <v>110</v>
      </c>
      <c r="B78">
        <v>224840</v>
      </c>
      <c r="C78" s="2">
        <v>408759100</v>
      </c>
      <c r="D78" t="s">
        <v>109</v>
      </c>
      <c r="E78">
        <v>224840</v>
      </c>
      <c r="F78" t="s">
        <v>109</v>
      </c>
      <c r="G78">
        <v>224840</v>
      </c>
      <c r="H78" t="s">
        <v>109</v>
      </c>
      <c r="I78">
        <v>224840</v>
      </c>
      <c r="J78" s="2">
        <f t="shared" si="1"/>
        <v>1817.9999110478564</v>
      </c>
      <c r="L78" t="s">
        <v>110</v>
      </c>
      <c r="M78">
        <v>224840</v>
      </c>
      <c r="N78" s="2">
        <v>455851100</v>
      </c>
      <c r="O78" t="s">
        <v>109</v>
      </c>
      <c r="P78">
        <v>224840</v>
      </c>
      <c r="Q78" t="s">
        <v>109</v>
      </c>
      <c r="R78">
        <v>224840</v>
      </c>
      <c r="S78" t="s">
        <v>109</v>
      </c>
      <c r="T78">
        <v>224840</v>
      </c>
    </row>
    <row r="79" spans="1:20" x14ac:dyDescent="0.25">
      <c r="A79" t="s">
        <v>110</v>
      </c>
      <c r="B79">
        <v>227760</v>
      </c>
      <c r="C79" s="2">
        <v>414067700</v>
      </c>
      <c r="D79" t="s">
        <v>109</v>
      </c>
      <c r="E79">
        <v>227760</v>
      </c>
      <c r="F79" t="s">
        <v>109</v>
      </c>
      <c r="G79">
        <v>227760</v>
      </c>
      <c r="H79" t="s">
        <v>109</v>
      </c>
      <c r="I79">
        <v>227760</v>
      </c>
      <c r="J79" s="2">
        <f t="shared" si="1"/>
        <v>1818.0000878117316</v>
      </c>
      <c r="L79" t="s">
        <v>110</v>
      </c>
      <c r="M79">
        <v>227760</v>
      </c>
      <c r="N79" s="2">
        <v>462458800</v>
      </c>
      <c r="O79" t="s">
        <v>109</v>
      </c>
      <c r="P79">
        <v>227760</v>
      </c>
      <c r="Q79" t="s">
        <v>109</v>
      </c>
      <c r="R79">
        <v>227760</v>
      </c>
      <c r="S79" t="s">
        <v>109</v>
      </c>
      <c r="T79">
        <v>227760</v>
      </c>
    </row>
    <row r="80" spans="1:20" x14ac:dyDescent="0.25">
      <c r="A80" t="s">
        <v>110</v>
      </c>
      <c r="B80">
        <v>230680</v>
      </c>
      <c r="C80" s="2">
        <v>419376200</v>
      </c>
      <c r="D80" t="s">
        <v>109</v>
      </c>
      <c r="E80">
        <v>230680</v>
      </c>
      <c r="F80" t="s">
        <v>109</v>
      </c>
      <c r="G80">
        <v>230680</v>
      </c>
      <c r="H80" t="s">
        <v>109</v>
      </c>
      <c r="I80">
        <v>230680</v>
      </c>
      <c r="J80" s="2">
        <f t="shared" si="1"/>
        <v>1817.9998265996185</v>
      </c>
      <c r="L80" t="s">
        <v>110</v>
      </c>
      <c r="M80">
        <v>230680</v>
      </c>
      <c r="N80" s="2">
        <v>469082300</v>
      </c>
      <c r="O80" t="s">
        <v>109</v>
      </c>
      <c r="P80">
        <v>230680</v>
      </c>
      <c r="Q80" t="s">
        <v>109</v>
      </c>
      <c r="R80">
        <v>230680</v>
      </c>
      <c r="S80" t="s">
        <v>109</v>
      </c>
      <c r="T80">
        <v>230680</v>
      </c>
    </row>
    <row r="81" spans="1:20" x14ac:dyDescent="0.25">
      <c r="A81" t="s">
        <v>110</v>
      </c>
      <c r="B81">
        <v>233600</v>
      </c>
      <c r="C81" s="2">
        <v>424684800</v>
      </c>
      <c r="D81" t="s">
        <v>109</v>
      </c>
      <c r="E81">
        <v>233600</v>
      </c>
      <c r="F81" t="s">
        <v>109</v>
      </c>
      <c r="G81">
        <v>233600</v>
      </c>
      <c r="H81" t="s">
        <v>109</v>
      </c>
      <c r="I81">
        <v>233600</v>
      </c>
      <c r="J81" s="2">
        <f t="shared" si="1"/>
        <v>1818</v>
      </c>
      <c r="L81" t="s">
        <v>110</v>
      </c>
      <c r="M81">
        <v>233600</v>
      </c>
      <c r="N81" s="2">
        <v>475756100</v>
      </c>
      <c r="O81" t="s">
        <v>109</v>
      </c>
      <c r="P81">
        <v>233600</v>
      </c>
      <c r="Q81" t="s">
        <v>109</v>
      </c>
      <c r="R81">
        <v>233600</v>
      </c>
      <c r="S81" t="s">
        <v>109</v>
      </c>
      <c r="T81">
        <v>233600</v>
      </c>
    </row>
    <row r="82" spans="1:20" x14ac:dyDescent="0.25">
      <c r="A82" t="s">
        <v>110</v>
      </c>
      <c r="B82">
        <v>236520</v>
      </c>
      <c r="C82" s="2">
        <v>429993400</v>
      </c>
      <c r="D82" t="s">
        <v>109</v>
      </c>
      <c r="E82">
        <v>236520</v>
      </c>
      <c r="F82" t="s">
        <v>109</v>
      </c>
      <c r="G82">
        <v>236520</v>
      </c>
      <c r="H82" t="s">
        <v>109</v>
      </c>
      <c r="I82">
        <v>236520</v>
      </c>
      <c r="J82" s="2">
        <f t="shared" si="1"/>
        <v>1818.0001691188907</v>
      </c>
      <c r="L82" t="s">
        <v>110</v>
      </c>
      <c r="M82">
        <v>236520</v>
      </c>
      <c r="N82" s="2">
        <v>482429800</v>
      </c>
      <c r="O82" t="s">
        <v>109</v>
      </c>
      <c r="P82">
        <v>236520</v>
      </c>
      <c r="Q82" t="s">
        <v>109</v>
      </c>
      <c r="R82">
        <v>236520</v>
      </c>
      <c r="S82" t="s">
        <v>109</v>
      </c>
      <c r="T82">
        <v>236520</v>
      </c>
    </row>
    <row r="83" spans="1:20" x14ac:dyDescent="0.25">
      <c r="A83" t="s">
        <v>110</v>
      </c>
      <c r="B83">
        <v>239440</v>
      </c>
      <c r="C83" s="2">
        <v>435301900</v>
      </c>
      <c r="D83" t="s">
        <v>109</v>
      </c>
      <c r="E83">
        <v>239440</v>
      </c>
      <c r="F83" t="s">
        <v>109</v>
      </c>
      <c r="G83">
        <v>239440</v>
      </c>
      <c r="H83" t="s">
        <v>109</v>
      </c>
      <c r="I83">
        <v>239440</v>
      </c>
      <c r="J83" s="2">
        <f t="shared" si="1"/>
        <v>1817.9999164717674</v>
      </c>
      <c r="L83" t="s">
        <v>110</v>
      </c>
      <c r="M83">
        <v>239440</v>
      </c>
      <c r="N83" s="2">
        <v>489103500</v>
      </c>
      <c r="O83" t="s">
        <v>109</v>
      </c>
      <c r="P83">
        <v>239440</v>
      </c>
      <c r="Q83" t="s">
        <v>109</v>
      </c>
      <c r="R83">
        <v>239440</v>
      </c>
      <c r="S83" t="s">
        <v>109</v>
      </c>
      <c r="T83">
        <v>239440</v>
      </c>
    </row>
    <row r="84" spans="1:20" x14ac:dyDescent="0.25">
      <c r="A84" t="s">
        <v>110</v>
      </c>
      <c r="B84">
        <v>242360</v>
      </c>
      <c r="C84" s="2">
        <v>440610500</v>
      </c>
      <c r="D84" t="s">
        <v>109</v>
      </c>
      <c r="E84">
        <v>242360</v>
      </c>
      <c r="F84" t="s">
        <v>109</v>
      </c>
      <c r="G84">
        <v>242360</v>
      </c>
      <c r="H84" t="s">
        <v>109</v>
      </c>
      <c r="I84">
        <v>242360</v>
      </c>
      <c r="J84" s="2">
        <f t="shared" si="1"/>
        <v>1818.0000825218683</v>
      </c>
      <c r="L84" t="s">
        <v>110</v>
      </c>
      <c r="M84">
        <v>242360</v>
      </c>
      <c r="N84" s="2">
        <v>495831700</v>
      </c>
      <c r="O84" t="s">
        <v>109</v>
      </c>
      <c r="P84">
        <v>242360</v>
      </c>
      <c r="Q84" t="s">
        <v>109</v>
      </c>
      <c r="R84">
        <v>242360</v>
      </c>
      <c r="S84" t="s">
        <v>109</v>
      </c>
      <c r="T84">
        <v>242360</v>
      </c>
    </row>
    <row r="85" spans="1:20" x14ac:dyDescent="0.25">
      <c r="A85" t="s">
        <v>110</v>
      </c>
      <c r="B85">
        <v>245280</v>
      </c>
      <c r="C85" s="2">
        <v>445919000</v>
      </c>
      <c r="D85" t="s">
        <v>109</v>
      </c>
      <c r="E85">
        <v>245280</v>
      </c>
      <c r="F85" t="s">
        <v>109</v>
      </c>
      <c r="G85">
        <v>245280</v>
      </c>
      <c r="H85" t="s">
        <v>109</v>
      </c>
      <c r="I85">
        <v>245280</v>
      </c>
      <c r="J85" s="2">
        <f t="shared" si="1"/>
        <v>1817.9998369210698</v>
      </c>
      <c r="L85" t="s">
        <v>110</v>
      </c>
      <c r="M85">
        <v>245280</v>
      </c>
      <c r="N85" s="2">
        <v>502572200</v>
      </c>
      <c r="O85" t="s">
        <v>109</v>
      </c>
      <c r="P85">
        <v>245280</v>
      </c>
      <c r="Q85" t="s">
        <v>109</v>
      </c>
      <c r="R85">
        <v>245280</v>
      </c>
      <c r="S85" t="s">
        <v>109</v>
      </c>
      <c r="T85">
        <v>245280</v>
      </c>
    </row>
    <row r="86" spans="1:20" x14ac:dyDescent="0.25">
      <c r="A86" t="s">
        <v>110</v>
      </c>
      <c r="B86">
        <v>248200</v>
      </c>
      <c r="C86" s="2">
        <v>451227600</v>
      </c>
      <c r="D86" t="s">
        <v>109</v>
      </c>
      <c r="E86">
        <v>248200</v>
      </c>
      <c r="F86" t="s">
        <v>109</v>
      </c>
      <c r="G86">
        <v>248200</v>
      </c>
      <c r="H86" t="s">
        <v>109</v>
      </c>
      <c r="I86">
        <v>248200</v>
      </c>
      <c r="J86" s="2">
        <f t="shared" si="1"/>
        <v>1818</v>
      </c>
      <c r="L86" t="s">
        <v>110</v>
      </c>
      <c r="M86">
        <v>248200</v>
      </c>
      <c r="N86" s="2">
        <v>509312700</v>
      </c>
      <c r="O86" t="s">
        <v>109</v>
      </c>
      <c r="P86">
        <v>248200</v>
      </c>
      <c r="Q86" t="s">
        <v>109</v>
      </c>
      <c r="R86">
        <v>248200</v>
      </c>
      <c r="S86" t="s">
        <v>109</v>
      </c>
      <c r="T86">
        <v>248200</v>
      </c>
    </row>
    <row r="87" spans="1:20" x14ac:dyDescent="0.25">
      <c r="A87" t="s">
        <v>110</v>
      </c>
      <c r="B87">
        <v>251120</v>
      </c>
      <c r="C87" s="2">
        <v>456536200</v>
      </c>
      <c r="D87" t="s">
        <v>109</v>
      </c>
      <c r="E87">
        <v>251120</v>
      </c>
      <c r="F87" t="s">
        <v>109</v>
      </c>
      <c r="G87">
        <v>251120</v>
      </c>
      <c r="H87" t="s">
        <v>109</v>
      </c>
      <c r="I87">
        <v>251120</v>
      </c>
      <c r="J87" s="2">
        <f t="shared" si="1"/>
        <v>1818.0001592863969</v>
      </c>
      <c r="L87" t="s">
        <v>110</v>
      </c>
      <c r="M87">
        <v>251120</v>
      </c>
      <c r="N87" s="2">
        <v>516079500</v>
      </c>
      <c r="O87" t="s">
        <v>109</v>
      </c>
      <c r="P87">
        <v>251120</v>
      </c>
      <c r="Q87" t="s">
        <v>109</v>
      </c>
      <c r="R87">
        <v>251120</v>
      </c>
      <c r="S87" t="s">
        <v>109</v>
      </c>
      <c r="T87">
        <v>251120</v>
      </c>
    </row>
    <row r="88" spans="1:20" x14ac:dyDescent="0.25">
      <c r="A88" t="s">
        <v>110</v>
      </c>
      <c r="B88">
        <v>254040</v>
      </c>
      <c r="C88" s="2">
        <v>461844700</v>
      </c>
      <c r="D88" t="s">
        <v>109</v>
      </c>
      <c r="E88">
        <v>254040</v>
      </c>
      <c r="F88" t="s">
        <v>109</v>
      </c>
      <c r="G88">
        <v>254040</v>
      </c>
      <c r="H88" t="s">
        <v>109</v>
      </c>
      <c r="I88">
        <v>254040</v>
      </c>
      <c r="J88" s="2">
        <f t="shared" si="1"/>
        <v>1817.9999212722405</v>
      </c>
      <c r="L88" t="s">
        <v>110</v>
      </c>
      <c r="M88">
        <v>254040</v>
      </c>
      <c r="N88" s="2">
        <v>522887400</v>
      </c>
      <c r="O88" t="s">
        <v>109</v>
      </c>
      <c r="P88">
        <v>254040</v>
      </c>
      <c r="Q88" t="s">
        <v>109</v>
      </c>
      <c r="R88">
        <v>254040</v>
      </c>
      <c r="S88" t="s">
        <v>109</v>
      </c>
      <c r="T88">
        <v>254040</v>
      </c>
    </row>
    <row r="89" spans="1:20" x14ac:dyDescent="0.25">
      <c r="A89" t="s">
        <v>110</v>
      </c>
      <c r="B89">
        <v>256960</v>
      </c>
      <c r="C89" s="2">
        <v>467153300</v>
      </c>
      <c r="D89" t="s">
        <v>109</v>
      </c>
      <c r="E89">
        <v>256960</v>
      </c>
      <c r="F89" t="s">
        <v>109</v>
      </c>
      <c r="G89">
        <v>256960</v>
      </c>
      <c r="H89" t="s">
        <v>109</v>
      </c>
      <c r="I89">
        <v>256960</v>
      </c>
      <c r="J89" s="2">
        <f t="shared" si="1"/>
        <v>1818.0000778331257</v>
      </c>
      <c r="L89" t="s">
        <v>110</v>
      </c>
      <c r="M89">
        <v>256960</v>
      </c>
      <c r="N89" s="2">
        <v>529695300</v>
      </c>
      <c r="O89" t="s">
        <v>109</v>
      </c>
      <c r="P89">
        <v>256960</v>
      </c>
      <c r="Q89" t="s">
        <v>109</v>
      </c>
      <c r="R89">
        <v>256960</v>
      </c>
      <c r="S89" t="s">
        <v>109</v>
      </c>
      <c r="T89">
        <v>256960</v>
      </c>
    </row>
    <row r="90" spans="1:20" x14ac:dyDescent="0.25">
      <c r="A90" t="s">
        <v>110</v>
      </c>
      <c r="B90">
        <v>259880</v>
      </c>
      <c r="C90" s="2">
        <v>472461800</v>
      </c>
      <c r="D90" t="s">
        <v>109</v>
      </c>
      <c r="E90">
        <v>259880</v>
      </c>
      <c r="F90" t="s">
        <v>109</v>
      </c>
      <c r="G90">
        <v>259880</v>
      </c>
      <c r="H90" t="s">
        <v>109</v>
      </c>
      <c r="I90">
        <v>259880</v>
      </c>
      <c r="J90" s="2">
        <f t="shared" si="1"/>
        <v>1817.9998460828074</v>
      </c>
      <c r="L90" t="s">
        <v>110</v>
      </c>
      <c r="M90">
        <v>259880</v>
      </c>
      <c r="N90" s="2">
        <v>536503100</v>
      </c>
      <c r="O90" t="s">
        <v>109</v>
      </c>
      <c r="P90">
        <v>259880</v>
      </c>
      <c r="Q90" t="s">
        <v>109</v>
      </c>
      <c r="R90">
        <v>259880</v>
      </c>
      <c r="S90" t="s">
        <v>109</v>
      </c>
      <c r="T90">
        <v>259880</v>
      </c>
    </row>
    <row r="91" spans="1:20" x14ac:dyDescent="0.25">
      <c r="A91" t="s">
        <v>110</v>
      </c>
      <c r="B91">
        <v>262800</v>
      </c>
      <c r="C91" s="2">
        <v>477770400</v>
      </c>
      <c r="D91" t="s">
        <v>109</v>
      </c>
      <c r="E91">
        <v>262800</v>
      </c>
      <c r="F91" t="s">
        <v>109</v>
      </c>
      <c r="G91">
        <v>262800</v>
      </c>
      <c r="H91" t="s">
        <v>109</v>
      </c>
      <c r="I91">
        <v>262800</v>
      </c>
      <c r="J91" s="2">
        <f t="shared" si="1"/>
        <v>1818</v>
      </c>
      <c r="L91" t="s">
        <v>110</v>
      </c>
      <c r="M91">
        <v>262800</v>
      </c>
      <c r="N91" s="2">
        <v>543376900</v>
      </c>
      <c r="O91" t="s">
        <v>109</v>
      </c>
      <c r="P91">
        <v>262800</v>
      </c>
      <c r="Q91" t="s">
        <v>109</v>
      </c>
      <c r="R91">
        <v>262800</v>
      </c>
      <c r="S91" t="s">
        <v>109</v>
      </c>
      <c r="T91">
        <v>262800</v>
      </c>
    </row>
    <row r="92" spans="1:20" x14ac:dyDescent="0.25">
      <c r="A92" t="s">
        <v>110</v>
      </c>
      <c r="B92">
        <v>265720</v>
      </c>
      <c r="C92" s="2">
        <v>483079000</v>
      </c>
      <c r="D92" t="s">
        <v>109</v>
      </c>
      <c r="E92">
        <v>265720</v>
      </c>
      <c r="F92" t="s">
        <v>109</v>
      </c>
      <c r="G92">
        <v>265720</v>
      </c>
      <c r="H92" t="s">
        <v>109</v>
      </c>
      <c r="I92">
        <v>265720</v>
      </c>
      <c r="J92" s="2">
        <f t="shared" si="1"/>
        <v>1818.0001505343971</v>
      </c>
      <c r="L92" t="s">
        <v>110</v>
      </c>
      <c r="M92">
        <v>265720</v>
      </c>
      <c r="N92" s="2">
        <v>550252800</v>
      </c>
      <c r="O92" t="s">
        <v>109</v>
      </c>
      <c r="P92">
        <v>265720</v>
      </c>
      <c r="Q92" t="s">
        <v>109</v>
      </c>
      <c r="R92">
        <v>265720</v>
      </c>
      <c r="S92" t="s">
        <v>109</v>
      </c>
      <c r="T92">
        <v>265720</v>
      </c>
    </row>
    <row r="93" spans="1:20" x14ac:dyDescent="0.25">
      <c r="A93" t="s">
        <v>110</v>
      </c>
      <c r="B93">
        <v>268640</v>
      </c>
      <c r="C93" s="2">
        <v>488387500</v>
      </c>
      <c r="D93" t="s">
        <v>109</v>
      </c>
      <c r="E93">
        <v>268640</v>
      </c>
      <c r="F93" t="s">
        <v>109</v>
      </c>
      <c r="G93">
        <v>268640</v>
      </c>
      <c r="H93" t="s">
        <v>109</v>
      </c>
      <c r="I93">
        <v>268640</v>
      </c>
      <c r="J93" s="2">
        <f t="shared" si="1"/>
        <v>1817.9999255509231</v>
      </c>
      <c r="L93" t="s">
        <v>110</v>
      </c>
      <c r="M93">
        <v>268640</v>
      </c>
      <c r="N93" s="2">
        <v>557128800</v>
      </c>
      <c r="O93" t="s">
        <v>109</v>
      </c>
      <c r="P93">
        <v>268640</v>
      </c>
      <c r="Q93" t="s">
        <v>109</v>
      </c>
      <c r="R93">
        <v>268640</v>
      </c>
      <c r="S93" t="s">
        <v>109</v>
      </c>
      <c r="T93">
        <v>268640</v>
      </c>
    </row>
    <row r="94" spans="1:20" x14ac:dyDescent="0.25">
      <c r="A94" t="s">
        <v>110</v>
      </c>
      <c r="B94">
        <v>271560</v>
      </c>
      <c r="C94" s="2">
        <v>493696100</v>
      </c>
      <c r="D94" t="s">
        <v>109</v>
      </c>
      <c r="E94">
        <v>271560</v>
      </c>
      <c r="F94" t="s">
        <v>109</v>
      </c>
      <c r="G94">
        <v>271560</v>
      </c>
      <c r="H94" t="s">
        <v>109</v>
      </c>
      <c r="I94">
        <v>271560</v>
      </c>
      <c r="J94" s="2">
        <f t="shared" si="1"/>
        <v>1818.0000736485492</v>
      </c>
      <c r="L94" t="s">
        <v>110</v>
      </c>
      <c r="M94">
        <v>271560</v>
      </c>
      <c r="N94" s="2">
        <v>564042100</v>
      </c>
      <c r="O94" t="s">
        <v>109</v>
      </c>
      <c r="P94">
        <v>271560</v>
      </c>
      <c r="Q94" t="s">
        <v>109</v>
      </c>
      <c r="R94">
        <v>271560</v>
      </c>
      <c r="S94" t="s">
        <v>109</v>
      </c>
      <c r="T94">
        <v>271560</v>
      </c>
    </row>
    <row r="95" spans="1:20" x14ac:dyDescent="0.25">
      <c r="A95" t="s">
        <v>110</v>
      </c>
      <c r="B95">
        <v>274480</v>
      </c>
      <c r="C95" s="2">
        <v>499004600</v>
      </c>
      <c r="D95" t="s">
        <v>109</v>
      </c>
      <c r="E95">
        <v>274480</v>
      </c>
      <c r="F95" t="s">
        <v>109</v>
      </c>
      <c r="G95">
        <v>274480</v>
      </c>
      <c r="H95" t="s">
        <v>109</v>
      </c>
      <c r="I95">
        <v>274480</v>
      </c>
      <c r="J95" s="2">
        <f t="shared" si="1"/>
        <v>1817.9998542698922</v>
      </c>
      <c r="L95" t="s">
        <v>110</v>
      </c>
      <c r="M95">
        <v>274480</v>
      </c>
      <c r="N95" s="2">
        <v>570986800</v>
      </c>
      <c r="O95" t="s">
        <v>109</v>
      </c>
      <c r="P95">
        <v>274480</v>
      </c>
      <c r="Q95" t="s">
        <v>109</v>
      </c>
      <c r="R95">
        <v>274480</v>
      </c>
      <c r="S95" t="s">
        <v>109</v>
      </c>
      <c r="T95">
        <v>274480</v>
      </c>
    </row>
    <row r="96" spans="1:20" x14ac:dyDescent="0.25">
      <c r="A96" t="s">
        <v>110</v>
      </c>
      <c r="B96">
        <v>277400</v>
      </c>
      <c r="C96" s="2">
        <v>504313200</v>
      </c>
      <c r="D96" t="s">
        <v>109</v>
      </c>
      <c r="E96">
        <v>277400</v>
      </c>
      <c r="F96" t="s">
        <v>109</v>
      </c>
      <c r="G96">
        <v>277400</v>
      </c>
      <c r="H96" t="s">
        <v>109</v>
      </c>
      <c r="I96">
        <v>277400</v>
      </c>
      <c r="J96" s="2">
        <f t="shared" si="1"/>
        <v>1818</v>
      </c>
      <c r="L96" t="s">
        <v>110</v>
      </c>
      <c r="M96">
        <v>277400</v>
      </c>
      <c r="N96" s="2">
        <v>577931500</v>
      </c>
      <c r="O96" t="s">
        <v>109</v>
      </c>
      <c r="P96">
        <v>277400</v>
      </c>
      <c r="Q96" t="s">
        <v>109</v>
      </c>
      <c r="R96">
        <v>277400</v>
      </c>
      <c r="S96" t="s">
        <v>109</v>
      </c>
      <c r="T96">
        <v>277400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7E540-1D15-4393-9F8E-6A42AB90A834}">
  <dimension ref="A1:AO232"/>
  <sheetViews>
    <sheetView tabSelected="1" topLeftCell="L163" zoomScale="70" zoomScaleNormal="70" workbookViewId="0">
      <selection activeCell="T231" sqref="T231"/>
    </sheetView>
  </sheetViews>
  <sheetFormatPr defaultRowHeight="15" x14ac:dyDescent="0.25"/>
  <cols>
    <col min="2" max="2" width="10.7109375" bestFit="1" customWidth="1"/>
    <col min="10" max="10" width="14.42578125" bestFit="1" customWidth="1"/>
    <col min="11" max="11" width="10.7109375" bestFit="1" customWidth="1"/>
    <col min="12" max="12" width="23.5703125" bestFit="1" customWidth="1"/>
    <col min="13" max="13" width="10.7109375" bestFit="1" customWidth="1"/>
    <col min="14" max="14" width="59" customWidth="1"/>
    <col min="15" max="15" width="10.7109375" bestFit="1" customWidth="1"/>
    <col min="16" max="16" width="11.140625" bestFit="1" customWidth="1"/>
    <col min="17" max="17" width="12.42578125" bestFit="1" customWidth="1"/>
    <col min="18" max="18" width="41" customWidth="1"/>
    <col min="20" max="20" width="84.85546875" bestFit="1" customWidth="1"/>
    <col min="21" max="21" width="22.140625" bestFit="1" customWidth="1"/>
    <col min="22" max="22" width="48.140625" bestFit="1" customWidth="1"/>
    <col min="23" max="23" width="26.7109375" customWidth="1"/>
    <col min="24" max="24" width="18.85546875" customWidth="1"/>
    <col min="25" max="25" width="18.5703125" customWidth="1"/>
    <col min="26" max="26" width="20.42578125" customWidth="1"/>
    <col min="28" max="28" width="10.7109375" bestFit="1" customWidth="1"/>
    <col min="29" max="29" width="10.85546875" bestFit="1" customWidth="1"/>
    <col min="30" max="30" width="10.7109375" bestFit="1" customWidth="1"/>
    <col min="31" max="31" width="13.7109375" bestFit="1" customWidth="1"/>
    <col min="32" max="32" width="10.7109375" bestFit="1" customWidth="1"/>
    <col min="33" max="33" width="14.5703125" bestFit="1" customWidth="1"/>
    <col min="34" max="34" width="10.7109375" bestFit="1" customWidth="1"/>
    <col min="38" max="38" width="10.85546875" bestFit="1" customWidth="1"/>
  </cols>
  <sheetData>
    <row r="1" spans="1:37" ht="30" x14ac:dyDescent="0.25">
      <c r="L1" s="4">
        <v>43877</v>
      </c>
      <c r="N1" s="8" t="s">
        <v>121</v>
      </c>
      <c r="V1" s="6" t="s">
        <v>119</v>
      </c>
      <c r="X1" t="s">
        <v>120</v>
      </c>
      <c r="Y1">
        <v>10689</v>
      </c>
      <c r="Z1" t="s">
        <v>125</v>
      </c>
      <c r="AC1" s="7" t="s">
        <v>165</v>
      </c>
    </row>
    <row r="2" spans="1:37" x14ac:dyDescent="0.25">
      <c r="L2" s="4">
        <v>43877</v>
      </c>
      <c r="N2" s="7" t="s">
        <v>122</v>
      </c>
      <c r="V2" t="s">
        <v>123</v>
      </c>
      <c r="Y2" t="s">
        <v>139</v>
      </c>
      <c r="AB2" t="s">
        <v>140</v>
      </c>
      <c r="AF2" s="3">
        <v>0.32847222222222222</v>
      </c>
      <c r="AG2" t="s">
        <v>156</v>
      </c>
      <c r="AK2" t="s">
        <v>350</v>
      </c>
    </row>
    <row r="3" spans="1:37" x14ac:dyDescent="0.25">
      <c r="L3" s="4">
        <v>43877</v>
      </c>
      <c r="N3" s="8" t="s">
        <v>141</v>
      </c>
      <c r="V3" t="s">
        <v>142</v>
      </c>
      <c r="AE3" t="s">
        <v>153</v>
      </c>
    </row>
    <row r="4" spans="1:37" x14ac:dyDescent="0.25">
      <c r="L4" s="4"/>
      <c r="N4" s="8"/>
    </row>
    <row r="5" spans="1:37" x14ac:dyDescent="0.25">
      <c r="N5" s="9"/>
    </row>
    <row r="6" spans="1:37" ht="45" x14ac:dyDescent="0.25">
      <c r="L6" s="4">
        <v>43877</v>
      </c>
      <c r="N6" s="8" t="s">
        <v>124</v>
      </c>
      <c r="V6" s="6" t="s">
        <v>126</v>
      </c>
      <c r="X6" t="s">
        <v>151</v>
      </c>
      <c r="AD6" t="s">
        <v>154</v>
      </c>
    </row>
    <row r="7" spans="1:37" x14ac:dyDescent="0.25">
      <c r="L7" s="3">
        <v>0.33749999999999997</v>
      </c>
      <c r="N7" s="8" t="s">
        <v>163</v>
      </c>
      <c r="V7" s="6"/>
      <c r="X7" t="s">
        <v>164</v>
      </c>
      <c r="AC7" s="12" t="s">
        <v>169</v>
      </c>
    </row>
    <row r="8" spans="1:37" x14ac:dyDescent="0.25">
      <c r="L8" s="3">
        <v>0.33749999999999997</v>
      </c>
      <c r="N8" s="9" t="s">
        <v>160</v>
      </c>
      <c r="X8" t="s">
        <v>161</v>
      </c>
      <c r="AC8" t="s">
        <v>162</v>
      </c>
      <c r="AI8" t="s">
        <v>167</v>
      </c>
    </row>
    <row r="9" spans="1:37" x14ac:dyDescent="0.25">
      <c r="A9" t="s">
        <v>110</v>
      </c>
      <c r="B9">
        <v>0</v>
      </c>
      <c r="C9" s="2">
        <v>0</v>
      </c>
      <c r="D9" t="s">
        <v>109</v>
      </c>
      <c r="E9">
        <v>0</v>
      </c>
      <c r="F9" t="s">
        <v>109</v>
      </c>
      <c r="G9">
        <v>0</v>
      </c>
      <c r="H9" t="s">
        <v>109</v>
      </c>
      <c r="I9">
        <v>0</v>
      </c>
    </row>
    <row r="10" spans="1:37" x14ac:dyDescent="0.25">
      <c r="A10" t="s">
        <v>110</v>
      </c>
      <c r="B10">
        <v>2920</v>
      </c>
      <c r="C10" s="2">
        <v>7.551015E+17</v>
      </c>
      <c r="D10" t="s">
        <v>109</v>
      </c>
      <c r="E10">
        <v>2920</v>
      </c>
      <c r="F10" t="s">
        <v>109</v>
      </c>
      <c r="G10">
        <v>2920</v>
      </c>
      <c r="H10" t="s">
        <v>109</v>
      </c>
      <c r="I10">
        <v>2920</v>
      </c>
      <c r="L10" s="4">
        <v>43877</v>
      </c>
      <c r="N10" s="9" t="s">
        <v>127</v>
      </c>
      <c r="V10" t="s">
        <v>128</v>
      </c>
      <c r="X10" t="s">
        <v>129</v>
      </c>
      <c r="AB10" s="10" t="s">
        <v>130</v>
      </c>
      <c r="AE10" t="s">
        <v>155</v>
      </c>
    </row>
    <row r="11" spans="1:37" x14ac:dyDescent="0.25">
      <c r="A11" t="s">
        <v>110</v>
      </c>
      <c r="B11">
        <v>5840</v>
      </c>
      <c r="C11" s="2">
        <v>3.1362939999999999E+30</v>
      </c>
      <c r="D11" t="s">
        <v>109</v>
      </c>
      <c r="E11">
        <v>5840</v>
      </c>
      <c r="F11" t="s">
        <v>109</v>
      </c>
      <c r="G11">
        <v>5840</v>
      </c>
      <c r="H11" t="s">
        <v>109</v>
      </c>
      <c r="I11">
        <v>5840</v>
      </c>
      <c r="U11" s="4">
        <v>43878</v>
      </c>
      <c r="V11" t="s">
        <v>193</v>
      </c>
    </row>
    <row r="12" spans="1:37" x14ac:dyDescent="0.25">
      <c r="A12" t="s">
        <v>110</v>
      </c>
      <c r="B12">
        <v>8760</v>
      </c>
      <c r="C12" s="2">
        <v>1.302651E+43</v>
      </c>
      <c r="D12" t="s">
        <v>109</v>
      </c>
      <c r="E12">
        <v>8760</v>
      </c>
      <c r="F12" t="s">
        <v>109</v>
      </c>
      <c r="G12">
        <v>8760</v>
      </c>
      <c r="H12" t="s">
        <v>109</v>
      </c>
      <c r="I12">
        <v>8760</v>
      </c>
    </row>
    <row r="13" spans="1:37" ht="30" x14ac:dyDescent="0.25">
      <c r="A13" t="s">
        <v>110</v>
      </c>
      <c r="B13">
        <v>11680</v>
      </c>
      <c r="C13" s="2">
        <v>5.4105280000000003E+55</v>
      </c>
      <c r="D13" t="s">
        <v>109</v>
      </c>
      <c r="E13">
        <v>11680</v>
      </c>
      <c r="F13" t="s">
        <v>109</v>
      </c>
      <c r="G13">
        <v>11680</v>
      </c>
      <c r="H13" t="s">
        <v>109</v>
      </c>
      <c r="I13">
        <v>11680</v>
      </c>
      <c r="L13" s="4">
        <v>43877</v>
      </c>
      <c r="N13" s="8" t="s">
        <v>166</v>
      </c>
      <c r="V13" s="6" t="s">
        <v>119</v>
      </c>
      <c r="W13" t="s">
        <v>144</v>
      </c>
      <c r="Y13" t="s">
        <v>145</v>
      </c>
      <c r="AA13">
        <v>87600</v>
      </c>
      <c r="AC13" s="7" t="s">
        <v>165</v>
      </c>
    </row>
    <row r="14" spans="1:37" x14ac:dyDescent="0.25">
      <c r="A14" t="s">
        <v>110</v>
      </c>
      <c r="B14">
        <v>14600</v>
      </c>
      <c r="C14" s="2">
        <v>2.2472489999999999E+68</v>
      </c>
      <c r="D14" t="s">
        <v>109</v>
      </c>
      <c r="E14">
        <v>14600</v>
      </c>
      <c r="F14" t="s">
        <v>109</v>
      </c>
      <c r="G14">
        <v>14600</v>
      </c>
      <c r="H14" t="s">
        <v>109</v>
      </c>
      <c r="I14">
        <v>14600</v>
      </c>
      <c r="N14" s="8" t="s">
        <v>131</v>
      </c>
      <c r="V14" t="s">
        <v>132</v>
      </c>
      <c r="Y14" s="3">
        <v>0.30277777777777776</v>
      </c>
      <c r="Z14" t="s">
        <v>143</v>
      </c>
      <c r="AB14" s="3">
        <v>0.31597222222222221</v>
      </c>
      <c r="AC14" t="s">
        <v>152</v>
      </c>
      <c r="AE14" t="s">
        <v>125</v>
      </c>
    </row>
    <row r="15" spans="1:37" x14ac:dyDescent="0.25">
      <c r="A15" t="s">
        <v>110</v>
      </c>
      <c r="B15">
        <v>17520</v>
      </c>
      <c r="C15" s="2">
        <v>9.3338869999999999E+80</v>
      </c>
      <c r="D15" t="s">
        <v>109</v>
      </c>
      <c r="E15">
        <v>17520</v>
      </c>
      <c r="F15" t="s">
        <v>109</v>
      </c>
      <c r="G15">
        <v>17520</v>
      </c>
      <c r="H15" t="s">
        <v>109</v>
      </c>
      <c r="I15">
        <v>17520</v>
      </c>
    </row>
    <row r="16" spans="1:37" x14ac:dyDescent="0.25">
      <c r="A16" t="s">
        <v>110</v>
      </c>
      <c r="B16">
        <v>20440</v>
      </c>
      <c r="C16" s="2">
        <v>3.8768050000000002E+93</v>
      </c>
      <c r="D16" t="s">
        <v>109</v>
      </c>
      <c r="E16">
        <v>20440</v>
      </c>
      <c r="F16" t="s">
        <v>109</v>
      </c>
      <c r="G16">
        <v>20440</v>
      </c>
      <c r="H16" t="s">
        <v>109</v>
      </c>
      <c r="I16">
        <v>20440</v>
      </c>
    </row>
    <row r="17" spans="1:29" x14ac:dyDescent="0.25">
      <c r="A17" t="s">
        <v>110</v>
      </c>
      <c r="B17">
        <v>22446</v>
      </c>
      <c r="C17" t="s">
        <v>111</v>
      </c>
      <c r="D17" t="s">
        <v>109</v>
      </c>
      <c r="E17">
        <v>22446</v>
      </c>
      <c r="F17" t="s">
        <v>109</v>
      </c>
      <c r="G17">
        <v>22446</v>
      </c>
      <c r="H17" t="s">
        <v>109</v>
      </c>
      <c r="I17">
        <v>22446</v>
      </c>
      <c r="L17" s="4">
        <v>43877</v>
      </c>
      <c r="N17" s="7" t="s">
        <v>147</v>
      </c>
      <c r="V17" t="s">
        <v>134</v>
      </c>
      <c r="X17" s="8" t="s">
        <v>133</v>
      </c>
      <c r="AC17" s="8" t="s">
        <v>136</v>
      </c>
    </row>
    <row r="18" spans="1:29" x14ac:dyDescent="0.25">
      <c r="L18" s="15" t="s">
        <v>283</v>
      </c>
      <c r="V18" t="s">
        <v>135</v>
      </c>
    </row>
    <row r="19" spans="1:29" x14ac:dyDescent="0.25">
      <c r="N19" s="9" t="s">
        <v>137</v>
      </c>
      <c r="V19" t="s">
        <v>138</v>
      </c>
    </row>
    <row r="21" spans="1:29" x14ac:dyDescent="0.25">
      <c r="B21" t="s">
        <v>112</v>
      </c>
    </row>
    <row r="23" spans="1:29" x14ac:dyDescent="0.25">
      <c r="N23" t="s">
        <v>146</v>
      </c>
      <c r="AA23">
        <v>107</v>
      </c>
    </row>
    <row r="24" spans="1:29" x14ac:dyDescent="0.25">
      <c r="N24" s="8" t="s">
        <v>157</v>
      </c>
      <c r="S24" s="8" t="s">
        <v>203</v>
      </c>
      <c r="T24" s="8"/>
      <c r="U24" s="8"/>
      <c r="V24" s="8" t="s">
        <v>158</v>
      </c>
      <c r="AA24">
        <v>92</v>
      </c>
      <c r="AB24">
        <f>AA23-AA24</f>
        <v>15</v>
      </c>
    </row>
    <row r="25" spans="1:29" x14ac:dyDescent="0.25">
      <c r="S25" s="8"/>
      <c r="T25" s="8"/>
      <c r="U25" s="8"/>
      <c r="V25" s="8" t="s">
        <v>159</v>
      </c>
      <c r="AA25">
        <v>81</v>
      </c>
      <c r="AB25">
        <f>AA23-AA25</f>
        <v>26</v>
      </c>
    </row>
    <row r="28" spans="1:29" x14ac:dyDescent="0.25">
      <c r="A28" t="s">
        <v>110</v>
      </c>
      <c r="B28">
        <v>0</v>
      </c>
      <c r="C28" s="2">
        <v>0</v>
      </c>
      <c r="D28" t="s">
        <v>109</v>
      </c>
      <c r="E28">
        <v>0</v>
      </c>
      <c r="F28" t="s">
        <v>109</v>
      </c>
      <c r="G28">
        <v>0</v>
      </c>
      <c r="H28" t="s">
        <v>109</v>
      </c>
      <c r="I28">
        <v>0</v>
      </c>
      <c r="N28" t="s">
        <v>180</v>
      </c>
      <c r="W28">
        <v>522261</v>
      </c>
    </row>
    <row r="29" spans="1:29" x14ac:dyDescent="0.25">
      <c r="A29" t="s">
        <v>110</v>
      </c>
      <c r="B29">
        <v>2920</v>
      </c>
      <c r="C29" s="2">
        <v>4324295</v>
      </c>
      <c r="D29" t="s">
        <v>109</v>
      </c>
      <c r="E29">
        <v>2920</v>
      </c>
      <c r="F29" t="s">
        <v>109</v>
      </c>
      <c r="G29">
        <v>2920</v>
      </c>
      <c r="H29" t="s">
        <v>109</v>
      </c>
      <c r="I29">
        <v>2920</v>
      </c>
      <c r="K29" s="4">
        <v>43877</v>
      </c>
      <c r="L29" s="3">
        <v>0.31111111111111112</v>
      </c>
      <c r="N29" s="8" t="s">
        <v>148</v>
      </c>
      <c r="U29" s="8" t="s">
        <v>204</v>
      </c>
      <c r="V29" s="8" t="s">
        <v>149</v>
      </c>
    </row>
    <row r="30" spans="1:29" x14ac:dyDescent="0.25">
      <c r="A30" t="s">
        <v>110</v>
      </c>
      <c r="B30">
        <v>5840</v>
      </c>
      <c r="C30" s="2">
        <v>15234980</v>
      </c>
      <c r="D30" t="s">
        <v>109</v>
      </c>
      <c r="E30">
        <v>5840</v>
      </c>
      <c r="F30" t="s">
        <v>109</v>
      </c>
      <c r="G30">
        <v>5840</v>
      </c>
      <c r="H30" t="s">
        <v>109</v>
      </c>
      <c r="I30">
        <v>5840</v>
      </c>
      <c r="V30" s="8" t="s">
        <v>150</v>
      </c>
      <c r="W30" t="s">
        <v>340</v>
      </c>
    </row>
    <row r="31" spans="1:29" x14ac:dyDescent="0.25">
      <c r="A31" t="s">
        <v>110</v>
      </c>
      <c r="B31">
        <v>8760</v>
      </c>
      <c r="C31" s="2">
        <v>42763860</v>
      </c>
      <c r="D31" t="s">
        <v>109</v>
      </c>
      <c r="E31">
        <v>8760</v>
      </c>
      <c r="F31" t="s">
        <v>109</v>
      </c>
      <c r="G31">
        <v>8760</v>
      </c>
      <c r="H31" t="s">
        <v>109</v>
      </c>
      <c r="I31">
        <v>8760</v>
      </c>
      <c r="W31" t="s">
        <v>341</v>
      </c>
    </row>
    <row r="32" spans="1:29" x14ac:dyDescent="0.25">
      <c r="A32" t="s">
        <v>110</v>
      </c>
      <c r="B32">
        <v>11680</v>
      </c>
      <c r="C32" s="2">
        <v>112222300</v>
      </c>
      <c r="D32" t="s">
        <v>109</v>
      </c>
      <c r="E32">
        <v>11680</v>
      </c>
      <c r="F32" t="s">
        <v>109</v>
      </c>
      <c r="G32">
        <v>11680</v>
      </c>
      <c r="H32" t="s">
        <v>109</v>
      </c>
      <c r="I32">
        <v>11680</v>
      </c>
      <c r="L32" s="4">
        <v>43877</v>
      </c>
      <c r="N32" s="8" t="s">
        <v>174</v>
      </c>
      <c r="V32" t="s">
        <v>171</v>
      </c>
      <c r="W32" s="8" t="s">
        <v>173</v>
      </c>
      <c r="Y32" t="s">
        <v>145</v>
      </c>
      <c r="AB32" t="s">
        <v>189</v>
      </c>
    </row>
    <row r="33" spans="1:41" x14ac:dyDescent="0.25">
      <c r="A33" t="s">
        <v>110</v>
      </c>
      <c r="B33">
        <v>14600</v>
      </c>
      <c r="C33" s="2">
        <v>287473900</v>
      </c>
      <c r="D33" t="s">
        <v>109</v>
      </c>
      <c r="E33">
        <v>14600</v>
      </c>
      <c r="F33" t="s">
        <v>109</v>
      </c>
      <c r="G33">
        <v>14600</v>
      </c>
      <c r="H33" t="s">
        <v>109</v>
      </c>
      <c r="I33">
        <v>14600</v>
      </c>
      <c r="N33" s="8" t="s">
        <v>175</v>
      </c>
      <c r="V33" t="s">
        <v>172</v>
      </c>
    </row>
    <row r="34" spans="1:41" x14ac:dyDescent="0.25">
      <c r="A34" t="s">
        <v>110</v>
      </c>
      <c r="B34">
        <v>17520</v>
      </c>
      <c r="C34" s="2">
        <v>729653200</v>
      </c>
      <c r="D34" t="s">
        <v>109</v>
      </c>
      <c r="E34">
        <v>17520</v>
      </c>
      <c r="F34" t="s">
        <v>109</v>
      </c>
      <c r="G34">
        <v>17520</v>
      </c>
      <c r="H34" t="s">
        <v>109</v>
      </c>
      <c r="I34">
        <v>17520</v>
      </c>
      <c r="N34" s="8" t="s">
        <v>184</v>
      </c>
      <c r="V34" t="s">
        <v>196</v>
      </c>
      <c r="W34" s="4">
        <v>43878</v>
      </c>
      <c r="X34" t="s">
        <v>194</v>
      </c>
      <c r="AA34" t="s">
        <v>195</v>
      </c>
      <c r="AC34" s="3">
        <v>0.625</v>
      </c>
      <c r="AD34" s="4">
        <v>43878</v>
      </c>
      <c r="AE34" t="s">
        <v>256</v>
      </c>
      <c r="AG34" s="3">
        <v>0.37986111111111115</v>
      </c>
      <c r="AH34" s="4">
        <v>43879</v>
      </c>
      <c r="AI34" t="s">
        <v>271</v>
      </c>
      <c r="AK34" s="17">
        <v>0.40277777777777773</v>
      </c>
      <c r="AL34" s="18">
        <v>43881</v>
      </c>
      <c r="AM34" s="8" t="s">
        <v>337</v>
      </c>
      <c r="AN34" s="8"/>
      <c r="AO34" s="8" t="s">
        <v>290</v>
      </c>
    </row>
    <row r="35" spans="1:41" x14ac:dyDescent="0.25">
      <c r="A35" t="s">
        <v>110</v>
      </c>
      <c r="B35">
        <v>20000</v>
      </c>
      <c r="C35" s="2">
        <v>1604746000</v>
      </c>
      <c r="D35" t="s">
        <v>109</v>
      </c>
      <c r="E35">
        <v>20000</v>
      </c>
      <c r="F35" t="s">
        <v>109</v>
      </c>
      <c r="G35">
        <v>20000</v>
      </c>
      <c r="H35" t="s">
        <v>109</v>
      </c>
      <c r="I35">
        <v>20000</v>
      </c>
      <c r="L35" t="s">
        <v>479</v>
      </c>
      <c r="N35" s="14" t="s">
        <v>197</v>
      </c>
      <c r="W35" s="4">
        <v>43878</v>
      </c>
      <c r="X35" t="s">
        <v>198</v>
      </c>
      <c r="AA35" s="3">
        <v>0.4055555555555555</v>
      </c>
      <c r="AB35" s="4">
        <v>43879</v>
      </c>
      <c r="AC35" t="s">
        <v>282</v>
      </c>
      <c r="AE35" t="s">
        <v>339</v>
      </c>
      <c r="AF35" s="4">
        <v>43881</v>
      </c>
      <c r="AG35" s="3">
        <v>0.40416666666666662</v>
      </c>
      <c r="AH35" t="s">
        <v>338</v>
      </c>
    </row>
    <row r="36" spans="1:41" x14ac:dyDescent="0.25">
      <c r="C36" s="2"/>
      <c r="N36" s="8" t="s">
        <v>321</v>
      </c>
      <c r="W36" s="4" t="s">
        <v>323</v>
      </c>
      <c r="AA36" s="3"/>
      <c r="AB36" s="4"/>
      <c r="AD36" t="s">
        <v>324</v>
      </c>
    </row>
    <row r="37" spans="1:41" x14ac:dyDescent="0.25">
      <c r="C37" s="2"/>
      <c r="N37" s="8" t="s">
        <v>322</v>
      </c>
      <c r="W37" s="4" t="s">
        <v>297</v>
      </c>
      <c r="X37" s="4">
        <v>43879</v>
      </c>
      <c r="AA37" s="3" t="s">
        <v>327</v>
      </c>
      <c r="AB37" s="3">
        <v>0.37361111111111112</v>
      </c>
      <c r="AC37" s="4">
        <v>43880</v>
      </c>
      <c r="AD37" t="s">
        <v>329</v>
      </c>
      <c r="AF37" s="17">
        <v>0.70347222222222217</v>
      </c>
      <c r="AG37" s="18">
        <v>43880</v>
      </c>
      <c r="AH37" s="8">
        <v>28035</v>
      </c>
      <c r="AJ37" t="s">
        <v>332</v>
      </c>
    </row>
    <row r="38" spans="1:41" x14ac:dyDescent="0.25">
      <c r="C38" s="2"/>
      <c r="N38" s="8" t="s">
        <v>296</v>
      </c>
      <c r="W38" s="3">
        <v>0.37638888888888888</v>
      </c>
      <c r="X38" s="4">
        <v>43880</v>
      </c>
      <c r="Y38" s="4" t="s">
        <v>330</v>
      </c>
      <c r="AA38" s="17">
        <v>0.39930555555555558</v>
      </c>
      <c r="AB38" s="18">
        <v>43881</v>
      </c>
      <c r="AC38" s="18" t="s">
        <v>333</v>
      </c>
      <c r="AD38" s="8"/>
      <c r="AE38" s="8" t="s">
        <v>335</v>
      </c>
    </row>
    <row r="39" spans="1:41" x14ac:dyDescent="0.25">
      <c r="C39" s="2"/>
      <c r="N39" s="8" t="s">
        <v>331</v>
      </c>
      <c r="W39" s="3">
        <v>0.40069444444444446</v>
      </c>
      <c r="X39" s="4">
        <v>43881</v>
      </c>
      <c r="Y39" t="s">
        <v>336</v>
      </c>
      <c r="AA39" s="17" t="s">
        <v>348</v>
      </c>
      <c r="AB39" s="18"/>
      <c r="AC39" s="18"/>
      <c r="AD39" s="8" t="s">
        <v>349</v>
      </c>
    </row>
    <row r="40" spans="1:41" x14ac:dyDescent="0.25">
      <c r="C40" s="2"/>
      <c r="W40" s="3"/>
      <c r="X40" s="4"/>
      <c r="AA40" s="3"/>
      <c r="AB40" s="4"/>
      <c r="AC40" s="4"/>
    </row>
    <row r="41" spans="1:41" x14ac:dyDescent="0.25">
      <c r="C41" s="2"/>
      <c r="W41" s="3"/>
      <c r="X41" s="4"/>
      <c r="AA41" s="3"/>
      <c r="AB41" s="4"/>
      <c r="AC41" s="4"/>
    </row>
    <row r="42" spans="1:41" x14ac:dyDescent="0.25">
      <c r="C42" s="2"/>
      <c r="W42" s="3"/>
      <c r="X42" s="4"/>
      <c r="AA42" s="3"/>
      <c r="AB42" s="4"/>
      <c r="AC42" s="4"/>
    </row>
    <row r="43" spans="1:41" x14ac:dyDescent="0.25">
      <c r="C43" s="2"/>
      <c r="N43" t="s">
        <v>342</v>
      </c>
      <c r="V43" t="s">
        <v>171</v>
      </c>
      <c r="W43" s="3" t="s">
        <v>346</v>
      </c>
      <c r="X43" s="3">
        <v>0.48402777777777778</v>
      </c>
      <c r="Y43" s="4">
        <v>43881</v>
      </c>
      <c r="AA43" s="3"/>
      <c r="AB43" s="4"/>
      <c r="AC43" s="4"/>
    </row>
    <row r="44" spans="1:41" x14ac:dyDescent="0.25">
      <c r="C44" s="2"/>
      <c r="N44" t="s">
        <v>343</v>
      </c>
      <c r="V44" t="s">
        <v>159</v>
      </c>
      <c r="W44" s="3"/>
      <c r="X44" s="4"/>
      <c r="AA44" s="3"/>
      <c r="AB44" s="4"/>
      <c r="AC44" s="4"/>
    </row>
    <row r="45" spans="1:41" x14ac:dyDescent="0.25">
      <c r="C45" s="2"/>
      <c r="N45" t="s">
        <v>344</v>
      </c>
      <c r="W45" s="3"/>
      <c r="X45" s="4"/>
      <c r="AA45" s="3"/>
      <c r="AB45" s="4"/>
      <c r="AC45" s="4"/>
    </row>
    <row r="46" spans="1:41" x14ac:dyDescent="0.25">
      <c r="C46" s="2"/>
      <c r="N46" t="s">
        <v>345</v>
      </c>
      <c r="W46" s="3"/>
      <c r="X46" s="4"/>
      <c r="AA46" s="3"/>
      <c r="AB46" s="4"/>
      <c r="AC46" s="4"/>
    </row>
    <row r="47" spans="1:41" x14ac:dyDescent="0.25">
      <c r="C47" s="2"/>
      <c r="W47" s="3"/>
      <c r="X47" s="4"/>
      <c r="AA47" s="3"/>
      <c r="AB47" s="4"/>
      <c r="AC47" s="4"/>
    </row>
    <row r="48" spans="1:41" x14ac:dyDescent="0.25">
      <c r="C48" s="2"/>
      <c r="M48">
        <v>0.18</v>
      </c>
      <c r="N48">
        <v>1</v>
      </c>
      <c r="W48" s="3"/>
      <c r="X48" s="4"/>
      <c r="AA48" s="3"/>
      <c r="AB48" s="4"/>
      <c r="AC48" s="4"/>
    </row>
    <row r="49" spans="1:35" x14ac:dyDescent="0.25">
      <c r="C49" s="2"/>
      <c r="W49" s="3"/>
      <c r="X49" s="4"/>
      <c r="AA49" s="3"/>
      <c r="AB49" s="4"/>
      <c r="AC49" s="4"/>
    </row>
    <row r="50" spans="1:35" x14ac:dyDescent="0.25">
      <c r="C50" s="2"/>
      <c r="W50" s="3"/>
      <c r="X50" s="4"/>
      <c r="AA50" s="3"/>
      <c r="AB50" s="4"/>
      <c r="AC50" s="4"/>
    </row>
    <row r="52" spans="1:35" x14ac:dyDescent="0.25">
      <c r="N52" s="8" t="s">
        <v>179</v>
      </c>
      <c r="V52" t="s">
        <v>177</v>
      </c>
      <c r="Y52" s="8" t="s">
        <v>145</v>
      </c>
      <c r="AB52">
        <v>876000</v>
      </c>
      <c r="AD52" s="8" t="s">
        <v>190</v>
      </c>
    </row>
    <row r="53" spans="1:35" x14ac:dyDescent="0.25">
      <c r="A53" s="3">
        <v>0.55972222222222223</v>
      </c>
      <c r="B53" s="4">
        <v>43865</v>
      </c>
      <c r="N53" s="8" t="s">
        <v>181</v>
      </c>
      <c r="V53" t="s">
        <v>178</v>
      </c>
      <c r="W53" t="s">
        <v>200</v>
      </c>
      <c r="Y53" s="8" t="s">
        <v>182</v>
      </c>
    </row>
    <row r="54" spans="1:35" x14ac:dyDescent="0.25">
      <c r="A54" t="s">
        <v>113</v>
      </c>
      <c r="K54" s="16" t="s">
        <v>289</v>
      </c>
      <c r="N54" s="8" t="s">
        <v>185</v>
      </c>
      <c r="Y54" s="8" t="s">
        <v>199</v>
      </c>
    </row>
    <row r="55" spans="1:35" x14ac:dyDescent="0.25">
      <c r="A55" t="s">
        <v>114</v>
      </c>
      <c r="N55" s="8" t="s">
        <v>201</v>
      </c>
      <c r="Y55" s="8" t="s">
        <v>202</v>
      </c>
    </row>
    <row r="56" spans="1:35" x14ac:dyDescent="0.25">
      <c r="AB56" t="s">
        <v>212</v>
      </c>
    </row>
    <row r="57" spans="1:35" x14ac:dyDescent="0.25">
      <c r="N57" s="8" t="s">
        <v>367</v>
      </c>
      <c r="Y57" t="s">
        <v>370</v>
      </c>
      <c r="AB57" t="s">
        <v>371</v>
      </c>
      <c r="AE57" t="s">
        <v>290</v>
      </c>
    </row>
    <row r="58" spans="1:35" x14ac:dyDescent="0.25">
      <c r="N58" s="8" t="s">
        <v>365</v>
      </c>
      <c r="Y58" s="8" t="s">
        <v>366</v>
      </c>
      <c r="AD58" s="3">
        <v>0.43333333333333335</v>
      </c>
      <c r="AE58" s="4">
        <v>43885</v>
      </c>
      <c r="AG58" s="8" t="s">
        <v>372</v>
      </c>
    </row>
    <row r="59" spans="1:35" x14ac:dyDescent="0.25">
      <c r="N59" s="8" t="s">
        <v>223</v>
      </c>
      <c r="Y59" s="8" t="s">
        <v>224</v>
      </c>
      <c r="AH59" s="8"/>
    </row>
    <row r="60" spans="1:35" x14ac:dyDescent="0.25">
      <c r="N60" s="8" t="s">
        <v>222</v>
      </c>
      <c r="Y60" s="8" t="s">
        <v>224</v>
      </c>
      <c r="AH60" s="8"/>
    </row>
    <row r="61" spans="1:35" x14ac:dyDescent="0.25">
      <c r="A61" s="2">
        <v>1597091000</v>
      </c>
      <c r="C61" s="2">
        <f>A61/86400/365</f>
        <v>50.643423389142569</v>
      </c>
      <c r="K61" s="16" t="s">
        <v>289</v>
      </c>
      <c r="L61" s="19" t="s">
        <v>373</v>
      </c>
      <c r="N61" s="8" t="s">
        <v>183</v>
      </c>
      <c r="V61" t="s">
        <v>187</v>
      </c>
      <c r="W61" s="7" t="s">
        <v>216</v>
      </c>
      <c r="Y61" s="8" t="s">
        <v>191</v>
      </c>
      <c r="AH61" s="8"/>
    </row>
    <row r="62" spans="1:35" x14ac:dyDescent="0.25">
      <c r="L62" t="s">
        <v>374</v>
      </c>
      <c r="N62" s="8" t="s">
        <v>209</v>
      </c>
      <c r="V62" t="s">
        <v>192</v>
      </c>
      <c r="Y62" s="8" t="s">
        <v>210</v>
      </c>
      <c r="AH62" s="8"/>
      <c r="AI62" t="s">
        <v>368</v>
      </c>
    </row>
    <row r="63" spans="1:35" x14ac:dyDescent="0.25">
      <c r="L63" t="s">
        <v>375</v>
      </c>
      <c r="N63" s="8" t="s">
        <v>211</v>
      </c>
      <c r="Y63" s="8" t="s">
        <v>214</v>
      </c>
      <c r="AH63" s="8"/>
    </row>
    <row r="64" spans="1:35" x14ac:dyDescent="0.25">
      <c r="N64" s="8" t="s">
        <v>213</v>
      </c>
      <c r="Y64" s="8" t="s">
        <v>215</v>
      </c>
      <c r="AH64" s="8"/>
    </row>
    <row r="65" spans="1:34" x14ac:dyDescent="0.25">
      <c r="N65" s="8" t="s">
        <v>217</v>
      </c>
      <c r="X65" s="4">
        <v>43878</v>
      </c>
      <c r="Y65" s="8" t="s">
        <v>221</v>
      </c>
      <c r="AH65" s="8"/>
    </row>
    <row r="68" spans="1:34" x14ac:dyDescent="0.25">
      <c r="A68" s="3">
        <v>0.56805555555555554</v>
      </c>
      <c r="B68" s="4">
        <v>43865</v>
      </c>
      <c r="N68" s="8" t="s">
        <v>186</v>
      </c>
      <c r="V68" t="s">
        <v>187</v>
      </c>
      <c r="W68" t="s">
        <v>207</v>
      </c>
      <c r="Y68" s="8" t="s">
        <v>205</v>
      </c>
      <c r="AA68" t="s">
        <v>206</v>
      </c>
      <c r="AC68" t="s">
        <v>219</v>
      </c>
    </row>
    <row r="69" spans="1:34" x14ac:dyDescent="0.25">
      <c r="A69" t="s">
        <v>115</v>
      </c>
      <c r="L69" s="15" t="s">
        <v>283</v>
      </c>
      <c r="M69" s="4">
        <v>43878</v>
      </c>
      <c r="N69" s="8" t="s">
        <v>208</v>
      </c>
      <c r="V69" t="s">
        <v>188</v>
      </c>
      <c r="Y69" t="s">
        <v>225</v>
      </c>
      <c r="AA69" s="3">
        <v>0.63124999999999998</v>
      </c>
      <c r="AB69" s="4">
        <v>43878</v>
      </c>
      <c r="AC69" t="s">
        <v>261</v>
      </c>
      <c r="AE69" s="3">
        <v>0.40138888888888885</v>
      </c>
      <c r="AF69" s="4">
        <v>43879</v>
      </c>
      <c r="AG69" s="12" t="s">
        <v>280</v>
      </c>
      <c r="AH69" t="s">
        <v>281</v>
      </c>
    </row>
    <row r="70" spans="1:34" x14ac:dyDescent="0.25">
      <c r="A70" t="s">
        <v>116</v>
      </c>
    </row>
    <row r="72" spans="1:34" x14ac:dyDescent="0.25">
      <c r="N72" t="s">
        <v>170</v>
      </c>
      <c r="Q72" t="s">
        <v>176</v>
      </c>
      <c r="V72" t="s">
        <v>187</v>
      </c>
    </row>
    <row r="73" spans="1:34" x14ac:dyDescent="0.25">
      <c r="V73" t="s">
        <v>188</v>
      </c>
    </row>
    <row r="74" spans="1:34" x14ac:dyDescent="0.25">
      <c r="N74" t="s">
        <v>218</v>
      </c>
    </row>
    <row r="75" spans="1:34" x14ac:dyDescent="0.25">
      <c r="A75" t="s">
        <v>117</v>
      </c>
      <c r="N75" t="s">
        <v>220</v>
      </c>
    </row>
    <row r="76" spans="1:34" x14ac:dyDescent="0.25">
      <c r="A76" s="3">
        <v>0.44722222222222219</v>
      </c>
      <c r="B76" s="4">
        <v>43875</v>
      </c>
    </row>
    <row r="77" spans="1:34" x14ac:dyDescent="0.25">
      <c r="A77" t="s">
        <v>118</v>
      </c>
    </row>
    <row r="78" spans="1:34" x14ac:dyDescent="0.25">
      <c r="N78" s="8" t="s">
        <v>228</v>
      </c>
      <c r="V78" t="s">
        <v>227</v>
      </c>
      <c r="W78" t="s">
        <v>232</v>
      </c>
      <c r="Y78" t="s">
        <v>229</v>
      </c>
      <c r="AA78" t="s">
        <v>230</v>
      </c>
    </row>
    <row r="79" spans="1:34" x14ac:dyDescent="0.25">
      <c r="N79" s="8" t="s">
        <v>231</v>
      </c>
      <c r="V79" t="s">
        <v>226</v>
      </c>
      <c r="Y79" t="s">
        <v>233</v>
      </c>
      <c r="AA79" t="s">
        <v>234</v>
      </c>
    </row>
    <row r="80" spans="1:34" x14ac:dyDescent="0.25">
      <c r="L80" s="12" t="s">
        <v>258</v>
      </c>
      <c r="N80" s="8" t="s">
        <v>235</v>
      </c>
      <c r="Y80" s="12" t="s">
        <v>255</v>
      </c>
    </row>
    <row r="81" spans="12:39" x14ac:dyDescent="0.25">
      <c r="N81" s="8" t="s">
        <v>236</v>
      </c>
      <c r="Y81" t="s">
        <v>257</v>
      </c>
      <c r="AA81" s="3">
        <v>0.62638888888888888</v>
      </c>
      <c r="AB81" s="4">
        <v>43878</v>
      </c>
      <c r="AC81" s="12" t="s">
        <v>255</v>
      </c>
    </row>
    <row r="84" spans="12:39" x14ac:dyDescent="0.25">
      <c r="M84" s="11"/>
      <c r="N84" s="8" t="s">
        <v>239</v>
      </c>
      <c r="V84" t="s">
        <v>237</v>
      </c>
      <c r="W84" t="s">
        <v>244</v>
      </c>
      <c r="Y84" s="8" t="s">
        <v>242</v>
      </c>
      <c r="Z84" s="8"/>
      <c r="AA84" s="8" t="s">
        <v>243</v>
      </c>
      <c r="AB84" s="8"/>
    </row>
    <row r="85" spans="12:39" x14ac:dyDescent="0.25">
      <c r="N85" s="8" t="s">
        <v>240</v>
      </c>
      <c r="V85" t="s">
        <v>238</v>
      </c>
      <c r="Y85" t="s">
        <v>328</v>
      </c>
    </row>
    <row r="86" spans="12:39" x14ac:dyDescent="0.25">
      <c r="N86" s="8" t="s">
        <v>241</v>
      </c>
    </row>
    <row r="87" spans="12:39" x14ac:dyDescent="0.25">
      <c r="L87" s="12" t="s">
        <v>258</v>
      </c>
      <c r="N87" s="8" t="s">
        <v>245</v>
      </c>
      <c r="X87" s="12" t="s">
        <v>272</v>
      </c>
      <c r="Y87" t="s">
        <v>246</v>
      </c>
      <c r="AE87" t="s">
        <v>250</v>
      </c>
      <c r="AG87" s="3">
        <v>0.37361111111111112</v>
      </c>
      <c r="AH87" s="4">
        <v>43879</v>
      </c>
      <c r="AI87" t="s">
        <v>168</v>
      </c>
      <c r="AJ87" t="s">
        <v>269</v>
      </c>
      <c r="AM87" t="s">
        <v>270</v>
      </c>
    </row>
    <row r="88" spans="12:39" x14ac:dyDescent="0.25">
      <c r="N88" s="13" t="s">
        <v>247</v>
      </c>
      <c r="Y88" t="s">
        <v>248</v>
      </c>
      <c r="AE88" t="s">
        <v>249</v>
      </c>
      <c r="AG88" t="s">
        <v>273</v>
      </c>
    </row>
    <row r="89" spans="12:39" x14ac:dyDescent="0.25">
      <c r="N89" s="8" t="s">
        <v>251</v>
      </c>
    </row>
    <row r="90" spans="12:39" x14ac:dyDescent="0.25">
      <c r="N90" s="8" t="s">
        <v>252</v>
      </c>
      <c r="Y90" t="s">
        <v>254</v>
      </c>
      <c r="AC90" s="8" t="s">
        <v>168</v>
      </c>
    </row>
    <row r="94" spans="12:39" x14ac:dyDescent="0.25">
      <c r="N94" t="s">
        <v>259</v>
      </c>
    </row>
    <row r="95" spans="12:39" x14ac:dyDescent="0.25">
      <c r="N95" s="3">
        <v>0.63472222222222219</v>
      </c>
      <c r="O95" s="4">
        <v>43878</v>
      </c>
      <c r="R95" t="s">
        <v>262</v>
      </c>
    </row>
    <row r="96" spans="12:39" x14ac:dyDescent="0.25">
      <c r="R96" t="s">
        <v>263</v>
      </c>
    </row>
    <row r="97" spans="11:35" x14ac:dyDescent="0.25">
      <c r="L97" s="12" t="s">
        <v>253</v>
      </c>
      <c r="N97" s="8" t="s">
        <v>260</v>
      </c>
      <c r="V97" t="s">
        <v>266</v>
      </c>
      <c r="W97" t="s">
        <v>264</v>
      </c>
      <c r="Y97" s="4">
        <v>43879</v>
      </c>
      <c r="Z97" s="3">
        <v>0.38750000000000001</v>
      </c>
      <c r="AA97" t="s">
        <v>274</v>
      </c>
      <c r="AD97" s="12" t="s">
        <v>275</v>
      </c>
    </row>
    <row r="98" spans="11:35" x14ac:dyDescent="0.25">
      <c r="N98" s="8" t="s">
        <v>265</v>
      </c>
      <c r="V98" t="s">
        <v>238</v>
      </c>
      <c r="Y98" t="s">
        <v>267</v>
      </c>
      <c r="AD98" s="8" t="s">
        <v>291</v>
      </c>
      <c r="AF98" t="s">
        <v>292</v>
      </c>
      <c r="AI98" s="12" t="s">
        <v>293</v>
      </c>
    </row>
    <row r="104" spans="11:35" x14ac:dyDescent="0.25">
      <c r="K104" s="16" t="s">
        <v>290</v>
      </c>
      <c r="N104" s="8" t="s">
        <v>276</v>
      </c>
      <c r="V104" t="s">
        <v>187</v>
      </c>
      <c r="W104" t="s">
        <v>268</v>
      </c>
      <c r="Y104" s="8" t="s">
        <v>279</v>
      </c>
    </row>
    <row r="105" spans="11:35" x14ac:dyDescent="0.25">
      <c r="N105" s="8" t="s">
        <v>277</v>
      </c>
      <c r="V105" t="s">
        <v>278</v>
      </c>
      <c r="Y105" s="8" t="s">
        <v>294</v>
      </c>
    </row>
    <row r="110" spans="11:35" x14ac:dyDescent="0.25">
      <c r="N110" s="8" t="s">
        <v>284</v>
      </c>
      <c r="V110" t="s">
        <v>177</v>
      </c>
      <c r="W110" t="s">
        <v>286</v>
      </c>
      <c r="Z110" s="8" t="s">
        <v>298</v>
      </c>
    </row>
    <row r="111" spans="11:35" x14ac:dyDescent="0.25">
      <c r="N111" s="8" t="s">
        <v>288</v>
      </c>
      <c r="V111" t="s">
        <v>285</v>
      </c>
      <c r="Z111" s="8" t="s">
        <v>299</v>
      </c>
      <c r="AA111" s="8"/>
      <c r="AB111" s="8" t="s">
        <v>307</v>
      </c>
      <c r="AC111" s="8"/>
      <c r="AD111" s="8" t="s">
        <v>308</v>
      </c>
    </row>
    <row r="114" spans="11:27" x14ac:dyDescent="0.25">
      <c r="K114" t="s">
        <v>290</v>
      </c>
      <c r="N114" s="8" t="s">
        <v>302</v>
      </c>
      <c r="V114" t="s">
        <v>301</v>
      </c>
      <c r="W114" t="s">
        <v>300</v>
      </c>
      <c r="Z114" s="8" t="s">
        <v>304</v>
      </c>
    </row>
    <row r="115" spans="11:27" x14ac:dyDescent="0.25">
      <c r="N115" s="8" t="s">
        <v>295</v>
      </c>
      <c r="V115" t="s">
        <v>285</v>
      </c>
      <c r="Z115" s="8" t="s">
        <v>303</v>
      </c>
    </row>
    <row r="121" spans="11:27" x14ac:dyDescent="0.25">
      <c r="N121" s="7"/>
      <c r="X121" t="s">
        <v>305</v>
      </c>
      <c r="AA121" t="s">
        <v>306</v>
      </c>
    </row>
    <row r="124" spans="11:27" x14ac:dyDescent="0.25">
      <c r="R124">
        <f>876000*4</f>
        <v>3504000</v>
      </c>
    </row>
    <row r="125" spans="11:27" x14ac:dyDescent="0.25">
      <c r="N125" t="s">
        <v>287</v>
      </c>
    </row>
    <row r="129" spans="14:24" x14ac:dyDescent="0.25">
      <c r="N129" s="7" t="s">
        <v>309</v>
      </c>
      <c r="W129" t="s">
        <v>325</v>
      </c>
    </row>
    <row r="130" spans="14:24" x14ac:dyDescent="0.25">
      <c r="N130" s="7" t="s">
        <v>310</v>
      </c>
      <c r="W130" t="s">
        <v>326</v>
      </c>
    </row>
    <row r="131" spans="14:24" x14ac:dyDescent="0.25">
      <c r="N131" s="7" t="s">
        <v>311</v>
      </c>
      <c r="W131" t="s">
        <v>351</v>
      </c>
    </row>
    <row r="135" spans="14:24" x14ac:dyDescent="0.25">
      <c r="N135" s="8" t="s">
        <v>312</v>
      </c>
      <c r="V135" t="s">
        <v>301</v>
      </c>
      <c r="X135" t="s">
        <v>313</v>
      </c>
    </row>
    <row r="136" spans="14:24" x14ac:dyDescent="0.25">
      <c r="V136" t="s">
        <v>285</v>
      </c>
    </row>
    <row r="140" spans="14:24" x14ac:dyDescent="0.25">
      <c r="N140" t="s">
        <v>314</v>
      </c>
    </row>
    <row r="141" spans="14:24" x14ac:dyDescent="0.25">
      <c r="N141" t="s">
        <v>315</v>
      </c>
    </row>
    <row r="142" spans="14:24" x14ac:dyDescent="0.25">
      <c r="N142" t="s">
        <v>316</v>
      </c>
    </row>
    <row r="143" spans="14:24" x14ac:dyDescent="0.25">
      <c r="N143" t="s">
        <v>317</v>
      </c>
    </row>
    <row r="144" spans="14:24" x14ac:dyDescent="0.25">
      <c r="N144" t="s">
        <v>318</v>
      </c>
    </row>
    <row r="145" spans="13:32" x14ac:dyDescent="0.25">
      <c r="N145" t="s">
        <v>319</v>
      </c>
    </row>
    <row r="146" spans="13:32" x14ac:dyDescent="0.25">
      <c r="N146" t="s">
        <v>320</v>
      </c>
    </row>
    <row r="147" spans="13:32" x14ac:dyDescent="0.25">
      <c r="N147" t="s">
        <v>376</v>
      </c>
    </row>
    <row r="148" spans="13:32" x14ac:dyDescent="0.25">
      <c r="N148" t="s">
        <v>429</v>
      </c>
    </row>
    <row r="149" spans="13:32" x14ac:dyDescent="0.25">
      <c r="N149" t="s">
        <v>430</v>
      </c>
    </row>
    <row r="150" spans="13:32" x14ac:dyDescent="0.25">
      <c r="V150" t="s">
        <v>171</v>
      </c>
    </row>
    <row r="151" spans="13:32" x14ac:dyDescent="0.25">
      <c r="V151" t="s">
        <v>159</v>
      </c>
      <c r="W151" t="s">
        <v>380</v>
      </c>
    </row>
    <row r="152" spans="13:32" x14ac:dyDescent="0.25">
      <c r="N152" s="8" t="s">
        <v>331</v>
      </c>
      <c r="V152" t="s">
        <v>347</v>
      </c>
    </row>
    <row r="153" spans="13:32" x14ac:dyDescent="0.25">
      <c r="N153" s="8" t="s">
        <v>352</v>
      </c>
      <c r="U153" t="s">
        <v>353</v>
      </c>
      <c r="V153" s="16" t="s">
        <v>334</v>
      </c>
      <c r="W153" t="s">
        <v>361</v>
      </c>
      <c r="X153" t="s">
        <v>369</v>
      </c>
      <c r="Y153" s="3">
        <v>0.45902777777777781</v>
      </c>
      <c r="Z153" s="4">
        <v>43885</v>
      </c>
      <c r="AA153" t="s">
        <v>378</v>
      </c>
      <c r="AF153" t="s">
        <v>379</v>
      </c>
    </row>
    <row r="154" spans="13:32" x14ac:dyDescent="0.25">
      <c r="N154" s="8" t="s">
        <v>344</v>
      </c>
      <c r="U154" t="s">
        <v>354</v>
      </c>
      <c r="V154" s="16" t="s">
        <v>334</v>
      </c>
    </row>
    <row r="155" spans="13:32" x14ac:dyDescent="0.25">
      <c r="M155" s="12" t="s">
        <v>290</v>
      </c>
      <c r="N155" s="8" t="s">
        <v>356</v>
      </c>
      <c r="U155" t="s">
        <v>355</v>
      </c>
      <c r="V155" s="16" t="s">
        <v>290</v>
      </c>
      <c r="W155" t="s">
        <v>362</v>
      </c>
      <c r="X155" t="s">
        <v>357</v>
      </c>
      <c r="AF155" t="s">
        <v>480</v>
      </c>
    </row>
    <row r="156" spans="13:32" x14ac:dyDescent="0.25">
      <c r="N156" s="8" t="s">
        <v>343</v>
      </c>
      <c r="U156" t="s">
        <v>358</v>
      </c>
      <c r="V156" s="16" t="s">
        <v>290</v>
      </c>
      <c r="W156" t="s">
        <v>363</v>
      </c>
    </row>
    <row r="157" spans="13:32" x14ac:dyDescent="0.25">
      <c r="N157" s="8" t="s">
        <v>342</v>
      </c>
      <c r="U157" t="s">
        <v>359</v>
      </c>
      <c r="V157" s="16"/>
      <c r="W157" t="s">
        <v>364</v>
      </c>
      <c r="X157" s="3">
        <v>0.49374999999999997</v>
      </c>
      <c r="Y157" s="4">
        <v>43886</v>
      </c>
      <c r="Z157" t="s">
        <v>381</v>
      </c>
      <c r="AA157" t="s">
        <v>422</v>
      </c>
    </row>
    <row r="158" spans="13:32" x14ac:dyDescent="0.25">
      <c r="N158" s="8" t="s">
        <v>296</v>
      </c>
      <c r="U158" t="s">
        <v>360</v>
      </c>
      <c r="V158" s="16" t="s">
        <v>290</v>
      </c>
      <c r="W158" t="s">
        <v>377</v>
      </c>
    </row>
    <row r="162" spans="12:26" x14ac:dyDescent="0.25">
      <c r="N162" s="8" t="s">
        <v>382</v>
      </c>
      <c r="P162" t="s">
        <v>388</v>
      </c>
      <c r="R162" t="s">
        <v>406</v>
      </c>
      <c r="V162" t="s">
        <v>177</v>
      </c>
      <c r="W162" t="s">
        <v>387</v>
      </c>
      <c r="X162" t="s">
        <v>388</v>
      </c>
      <c r="Y162" t="s">
        <v>396</v>
      </c>
    </row>
    <row r="163" spans="12:26" x14ac:dyDescent="0.25">
      <c r="N163" s="8" t="s">
        <v>389</v>
      </c>
      <c r="V163" t="s">
        <v>383</v>
      </c>
      <c r="X163" t="s">
        <v>390</v>
      </c>
      <c r="Y163" t="s">
        <v>400</v>
      </c>
      <c r="Z163" t="s">
        <v>401</v>
      </c>
    </row>
    <row r="164" spans="12:26" x14ac:dyDescent="0.25">
      <c r="N164" s="8" t="s">
        <v>391</v>
      </c>
      <c r="V164" t="s">
        <v>384</v>
      </c>
      <c r="X164" t="s">
        <v>392</v>
      </c>
      <c r="Y164" t="s">
        <v>393</v>
      </c>
    </row>
    <row r="165" spans="12:26" x14ac:dyDescent="0.25">
      <c r="N165" s="8" t="s">
        <v>398</v>
      </c>
      <c r="V165" t="s">
        <v>385</v>
      </c>
      <c r="X165" t="s">
        <v>397</v>
      </c>
      <c r="Y165" t="s">
        <v>393</v>
      </c>
    </row>
    <row r="166" spans="12:26" x14ac:dyDescent="0.25">
      <c r="V166" t="s">
        <v>386</v>
      </c>
    </row>
    <row r="170" spans="12:26" x14ac:dyDescent="0.25">
      <c r="N170" s="8" t="s">
        <v>394</v>
      </c>
      <c r="R170" t="s">
        <v>395</v>
      </c>
      <c r="X170" t="s">
        <v>404</v>
      </c>
      <c r="Y170" t="s">
        <v>405</v>
      </c>
    </row>
    <row r="171" spans="12:26" x14ac:dyDescent="0.25">
      <c r="L171" t="s">
        <v>412</v>
      </c>
      <c r="N171" s="8" t="s">
        <v>399</v>
      </c>
      <c r="T171" t="s">
        <v>411</v>
      </c>
    </row>
    <row r="172" spans="12:26" x14ac:dyDescent="0.25">
      <c r="N172" s="8" t="s">
        <v>402</v>
      </c>
      <c r="T172" t="s">
        <v>410</v>
      </c>
      <c r="X172" t="s">
        <v>403</v>
      </c>
    </row>
    <row r="173" spans="12:26" x14ac:dyDescent="0.25">
      <c r="N173" s="8" t="s">
        <v>407</v>
      </c>
      <c r="T173" t="s">
        <v>409</v>
      </c>
      <c r="V173" t="s">
        <v>408</v>
      </c>
    </row>
    <row r="178" spans="12:23" x14ac:dyDescent="0.25">
      <c r="N178" s="8" t="s">
        <v>413</v>
      </c>
      <c r="P178" s="4">
        <v>43886</v>
      </c>
      <c r="Q178" s="3">
        <v>0.9506944444444444</v>
      </c>
      <c r="T178" t="s">
        <v>417</v>
      </c>
      <c r="V178" t="s">
        <v>423</v>
      </c>
    </row>
    <row r="179" spans="12:23" x14ac:dyDescent="0.25">
      <c r="N179" s="8" t="s">
        <v>414</v>
      </c>
      <c r="P179" s="4">
        <v>43886</v>
      </c>
      <c r="Q179" s="3">
        <v>0.99236111111111103</v>
      </c>
      <c r="T179" s="12" t="s">
        <v>424</v>
      </c>
    </row>
    <row r="180" spans="12:23" x14ac:dyDescent="0.25">
      <c r="N180" s="8" t="s">
        <v>415</v>
      </c>
      <c r="P180" s="4">
        <v>43888</v>
      </c>
      <c r="Q180" s="3">
        <v>1.03402777777778</v>
      </c>
      <c r="T180" s="20" t="s">
        <v>424</v>
      </c>
      <c r="U180" s="4">
        <v>43888</v>
      </c>
      <c r="V180" t="s">
        <v>421</v>
      </c>
    </row>
    <row r="181" spans="12:23" x14ac:dyDescent="0.25">
      <c r="N181" s="8" t="s">
        <v>416</v>
      </c>
      <c r="P181" s="4">
        <v>43886</v>
      </c>
      <c r="Q181" s="3">
        <v>1.0756944444444401</v>
      </c>
      <c r="T181" t="s">
        <v>418</v>
      </c>
      <c r="U181" t="s">
        <v>419</v>
      </c>
      <c r="V181" s="7" t="s">
        <v>420</v>
      </c>
      <c r="W181" t="s">
        <v>290</v>
      </c>
    </row>
    <row r="191" spans="12:23" x14ac:dyDescent="0.25">
      <c r="L191" s="4">
        <v>43888</v>
      </c>
      <c r="N191" s="8" t="s">
        <v>425</v>
      </c>
      <c r="T191" s="12" t="s">
        <v>426</v>
      </c>
      <c r="W191" t="s">
        <v>427</v>
      </c>
    </row>
    <row r="192" spans="12:23" x14ac:dyDescent="0.25">
      <c r="N192" s="8" t="s">
        <v>428</v>
      </c>
      <c r="T192" s="12" t="s">
        <v>426</v>
      </c>
    </row>
    <row r="197" spans="12:21" x14ac:dyDescent="0.25">
      <c r="L197" s="4">
        <v>43888</v>
      </c>
      <c r="N197" t="s">
        <v>431</v>
      </c>
    </row>
    <row r="200" spans="12:21" x14ac:dyDescent="0.25">
      <c r="L200" s="4">
        <v>43889</v>
      </c>
      <c r="N200" s="9" t="s">
        <v>432</v>
      </c>
      <c r="Q200" t="s">
        <v>433</v>
      </c>
      <c r="T200" s="4">
        <v>43892</v>
      </c>
      <c r="U200" t="s">
        <v>419</v>
      </c>
    </row>
    <row r="201" spans="12:21" x14ac:dyDescent="0.25">
      <c r="Q201" t="s">
        <v>383</v>
      </c>
    </row>
    <row r="202" spans="12:21" x14ac:dyDescent="0.25">
      <c r="Q202" t="s">
        <v>384</v>
      </c>
    </row>
    <row r="203" spans="12:21" x14ac:dyDescent="0.25">
      <c r="Q203" t="s">
        <v>385</v>
      </c>
    </row>
    <row r="204" spans="12:21" x14ac:dyDescent="0.25">
      <c r="Q204" t="s">
        <v>386</v>
      </c>
    </row>
    <row r="207" spans="12:21" x14ac:dyDescent="0.25">
      <c r="L207" s="4">
        <v>43889</v>
      </c>
      <c r="N207" s="9" t="s">
        <v>435</v>
      </c>
      <c r="O207" t="s">
        <v>481</v>
      </c>
      <c r="Q207" t="s">
        <v>433</v>
      </c>
    </row>
    <row r="208" spans="12:21" x14ac:dyDescent="0.25">
      <c r="O208" t="s">
        <v>482</v>
      </c>
      <c r="Q208" t="s">
        <v>434</v>
      </c>
      <c r="T208" s="4">
        <v>43892</v>
      </c>
      <c r="U208" t="s">
        <v>419</v>
      </c>
    </row>
    <row r="209" spans="12:22" x14ac:dyDescent="0.25">
      <c r="Q209" t="s">
        <v>384</v>
      </c>
    </row>
    <row r="210" spans="12:22" x14ac:dyDescent="0.25">
      <c r="Q210" t="s">
        <v>385</v>
      </c>
    </row>
    <row r="211" spans="12:22" x14ac:dyDescent="0.25">
      <c r="Q211" t="s">
        <v>386</v>
      </c>
    </row>
    <row r="212" spans="12:22" x14ac:dyDescent="0.25">
      <c r="Q212" t="s">
        <v>436</v>
      </c>
    </row>
    <row r="214" spans="12:22" x14ac:dyDescent="0.25">
      <c r="V214">
        <f>0.105*0.24</f>
        <v>2.5199999999999997E-2</v>
      </c>
    </row>
    <row r="215" spans="12:22" x14ac:dyDescent="0.25">
      <c r="Q215" t="s">
        <v>437</v>
      </c>
    </row>
    <row r="216" spans="12:22" x14ac:dyDescent="0.25">
      <c r="L216" s="4">
        <v>43892</v>
      </c>
      <c r="N216" s="8" t="s">
        <v>438</v>
      </c>
      <c r="Q216" t="s">
        <v>476</v>
      </c>
    </row>
    <row r="217" spans="12:22" x14ac:dyDescent="0.25">
      <c r="N217" s="8" t="s">
        <v>439</v>
      </c>
      <c r="Q217" s="12" t="s">
        <v>426</v>
      </c>
    </row>
    <row r="223" spans="12:22" x14ac:dyDescent="0.25">
      <c r="L223" s="4">
        <v>43893</v>
      </c>
      <c r="N223" s="8" t="s">
        <v>477</v>
      </c>
    </row>
    <row r="224" spans="12:22" x14ac:dyDescent="0.25">
      <c r="N224" s="8" t="s">
        <v>478</v>
      </c>
    </row>
    <row r="230" spans="12:23" x14ac:dyDescent="0.25">
      <c r="W230" t="s">
        <v>487</v>
      </c>
    </row>
    <row r="231" spans="12:23" x14ac:dyDescent="0.25">
      <c r="L231" s="4">
        <v>43916</v>
      </c>
      <c r="N231" t="s">
        <v>483</v>
      </c>
      <c r="Q231" s="4">
        <v>43916</v>
      </c>
      <c r="R231" t="s">
        <v>485</v>
      </c>
    </row>
    <row r="232" spans="12:23" x14ac:dyDescent="0.25">
      <c r="Q232" s="4">
        <v>43949</v>
      </c>
      <c r="R232" t="s">
        <v>486</v>
      </c>
      <c r="U232" t="s">
        <v>484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F3F80-9253-4765-A4C1-2C2F35AFA3A2}">
  <dimension ref="A1:C104"/>
  <sheetViews>
    <sheetView workbookViewId="0">
      <selection activeCell="L36" sqref="L36"/>
    </sheetView>
  </sheetViews>
  <sheetFormatPr defaultRowHeight="15" x14ac:dyDescent="0.25"/>
  <sheetData>
    <row r="1" spans="1:3" x14ac:dyDescent="0.25">
      <c r="A1">
        <v>2</v>
      </c>
      <c r="B1" s="2">
        <v>1.6103099999999999E-6</v>
      </c>
      <c r="C1">
        <v>3.5700000000000003E-2</v>
      </c>
    </row>
    <row r="2" spans="1:3" x14ac:dyDescent="0.25">
      <c r="A2">
        <v>3</v>
      </c>
      <c r="B2" s="2">
        <v>1.7236300000000001E-6</v>
      </c>
      <c r="C2">
        <v>3.5700000000000003E-2</v>
      </c>
    </row>
    <row r="3" spans="1:3" x14ac:dyDescent="0.25">
      <c r="A3">
        <v>4</v>
      </c>
      <c r="B3" s="2">
        <v>1.83127E-6</v>
      </c>
      <c r="C3">
        <v>3.5700000000000003E-2</v>
      </c>
    </row>
    <row r="4" spans="1:3" x14ac:dyDescent="0.25">
      <c r="A4">
        <v>5</v>
      </c>
      <c r="B4" s="2">
        <v>1.9229700000000001E-6</v>
      </c>
      <c r="C4">
        <v>3.5700000000000003E-2</v>
      </c>
    </row>
    <row r="5" spans="1:3" x14ac:dyDescent="0.25">
      <c r="A5">
        <v>6</v>
      </c>
      <c r="B5" s="2">
        <v>1.9490299999999999E-6</v>
      </c>
      <c r="C5">
        <v>3.5700000000000003E-2</v>
      </c>
    </row>
    <row r="6" spans="1:3" x14ac:dyDescent="0.25">
      <c r="A6">
        <v>7</v>
      </c>
      <c r="B6" s="2">
        <v>1.9565700000000001E-6</v>
      </c>
      <c r="C6">
        <v>3.5700000000000003E-2</v>
      </c>
    </row>
    <row r="7" spans="1:3" x14ac:dyDescent="0.25">
      <c r="A7">
        <v>8</v>
      </c>
      <c r="B7" s="2">
        <v>1.9627700000000001E-6</v>
      </c>
      <c r="C7">
        <v>3.5700000000000003E-2</v>
      </c>
    </row>
    <row r="8" spans="1:3" x14ac:dyDescent="0.25">
      <c r="A8">
        <v>9</v>
      </c>
      <c r="B8" s="2">
        <v>1.9680699999999999E-6</v>
      </c>
      <c r="C8">
        <v>3.5700000000000003E-2</v>
      </c>
    </row>
    <row r="9" spans="1:3" x14ac:dyDescent="0.25">
      <c r="A9">
        <v>10</v>
      </c>
      <c r="B9" s="2">
        <v>1.97271E-6</v>
      </c>
      <c r="C9">
        <v>3.5700000000000003E-2</v>
      </c>
    </row>
    <row r="10" spans="1:3" x14ac:dyDescent="0.25">
      <c r="A10">
        <v>11</v>
      </c>
      <c r="B10" s="2">
        <v>1.97685E-6</v>
      </c>
      <c r="C10">
        <v>3.5700000000000003E-2</v>
      </c>
    </row>
    <row r="11" spans="1:3" x14ac:dyDescent="0.25">
      <c r="A11">
        <v>12</v>
      </c>
      <c r="B11" s="2">
        <v>1.9805899999999999E-6</v>
      </c>
      <c r="C11">
        <v>3.5700000000000003E-2</v>
      </c>
    </row>
    <row r="12" spans="1:3" x14ac:dyDescent="0.25">
      <c r="A12">
        <v>13</v>
      </c>
      <c r="B12" s="2">
        <v>1.984E-6</v>
      </c>
      <c r="C12">
        <v>3.5700000000000003E-2</v>
      </c>
    </row>
    <row r="13" spans="1:3" x14ac:dyDescent="0.25">
      <c r="A13">
        <v>14</v>
      </c>
      <c r="B13" s="2">
        <v>1.9871399999999998E-6</v>
      </c>
      <c r="C13">
        <v>3.5700000000000003E-2</v>
      </c>
    </row>
    <row r="14" spans="1:3" x14ac:dyDescent="0.25">
      <c r="A14">
        <v>15</v>
      </c>
      <c r="B14" s="2">
        <v>1.9900500000000001E-6</v>
      </c>
      <c r="C14">
        <v>3.5700000000000003E-2</v>
      </c>
    </row>
    <row r="15" spans="1:3" x14ac:dyDescent="0.25">
      <c r="A15">
        <v>16</v>
      </c>
      <c r="B15" s="2">
        <v>1.9927699999999998E-6</v>
      </c>
      <c r="C15">
        <v>3.5700000000000003E-2</v>
      </c>
    </row>
    <row r="16" spans="1:3" x14ac:dyDescent="0.25">
      <c r="A16">
        <v>17</v>
      </c>
      <c r="B16" s="2">
        <v>1.99531E-6</v>
      </c>
      <c r="C16">
        <v>3.5700000000000003E-2</v>
      </c>
    </row>
    <row r="17" spans="1:3" x14ac:dyDescent="0.25">
      <c r="A17">
        <v>18</v>
      </c>
      <c r="B17" s="2">
        <v>1.9977200000000001E-6</v>
      </c>
      <c r="C17">
        <v>3.5700000000000003E-2</v>
      </c>
    </row>
    <row r="18" spans="1:3" x14ac:dyDescent="0.25">
      <c r="A18">
        <v>19</v>
      </c>
      <c r="B18" s="2">
        <v>1.9999900000000001E-6</v>
      </c>
      <c r="C18">
        <v>3.5700000000000003E-2</v>
      </c>
    </row>
    <row r="19" spans="1:3" x14ac:dyDescent="0.25">
      <c r="A19">
        <v>20</v>
      </c>
      <c r="B19" s="2">
        <v>2.00215E-6</v>
      </c>
      <c r="C19">
        <v>3.5700000000000003E-2</v>
      </c>
    </row>
    <row r="20" spans="1:3" x14ac:dyDescent="0.25">
      <c r="A20">
        <v>21</v>
      </c>
      <c r="B20" s="2">
        <v>2.0042100000000001E-6</v>
      </c>
      <c r="C20">
        <v>3.5700000000000003E-2</v>
      </c>
    </row>
    <row r="21" spans="1:3" x14ac:dyDescent="0.25">
      <c r="A21">
        <v>22</v>
      </c>
      <c r="B21" s="2">
        <v>2.0061799999999998E-6</v>
      </c>
      <c r="C21">
        <v>3.5700000000000003E-2</v>
      </c>
    </row>
    <row r="22" spans="1:3" x14ac:dyDescent="0.25">
      <c r="A22">
        <v>23</v>
      </c>
      <c r="B22" s="2">
        <v>2.00806E-6</v>
      </c>
      <c r="C22">
        <v>3.5700000000000003E-2</v>
      </c>
    </row>
    <row r="23" spans="1:3" x14ac:dyDescent="0.25">
      <c r="A23">
        <v>24</v>
      </c>
      <c r="B23" s="2">
        <v>2.0098799999999999E-6</v>
      </c>
      <c r="C23">
        <v>3.5700000000000003E-2</v>
      </c>
    </row>
    <row r="24" spans="1:3" x14ac:dyDescent="0.25">
      <c r="A24">
        <v>25</v>
      </c>
      <c r="B24" s="2">
        <v>2.0116299999999999E-6</v>
      </c>
      <c r="C24">
        <v>3.5700000000000003E-2</v>
      </c>
    </row>
    <row r="25" spans="1:3" x14ac:dyDescent="0.25">
      <c r="A25">
        <v>26</v>
      </c>
      <c r="B25" s="2">
        <v>2.0133100000000001E-6</v>
      </c>
      <c r="C25">
        <v>3.5700000000000003E-2</v>
      </c>
    </row>
    <row r="26" spans="1:3" x14ac:dyDescent="0.25">
      <c r="A26">
        <v>27</v>
      </c>
      <c r="B26" s="2">
        <v>2.0149500000000001E-6</v>
      </c>
      <c r="C26">
        <v>3.5700000000000003E-2</v>
      </c>
    </row>
    <row r="27" spans="1:3" x14ac:dyDescent="0.25">
      <c r="A27">
        <v>28</v>
      </c>
      <c r="B27" s="2">
        <v>2.0165300000000001E-6</v>
      </c>
      <c r="C27">
        <v>3.5700000000000003E-2</v>
      </c>
    </row>
    <row r="28" spans="1:3" x14ac:dyDescent="0.25">
      <c r="A28">
        <v>29</v>
      </c>
      <c r="B28" s="2">
        <v>2.0180699999999998E-6</v>
      </c>
      <c r="C28">
        <v>3.5700000000000003E-2</v>
      </c>
    </row>
    <row r="29" spans="1:3" x14ac:dyDescent="0.25">
      <c r="A29">
        <v>30</v>
      </c>
      <c r="B29" s="2">
        <v>2.0195700000000001E-6</v>
      </c>
      <c r="C29">
        <v>3.5700000000000003E-2</v>
      </c>
    </row>
    <row r="30" spans="1:3" x14ac:dyDescent="0.25">
      <c r="A30">
        <v>31</v>
      </c>
      <c r="B30" s="2">
        <v>2.0210300000000002E-6</v>
      </c>
      <c r="C30">
        <v>3.5700000000000003E-2</v>
      </c>
    </row>
    <row r="31" spans="1:3" x14ac:dyDescent="0.25">
      <c r="A31">
        <v>32</v>
      </c>
      <c r="B31" s="2">
        <v>2.02245E-6</v>
      </c>
      <c r="C31">
        <v>3.5700000000000003E-2</v>
      </c>
    </row>
    <row r="32" spans="1:3" x14ac:dyDescent="0.25">
      <c r="A32">
        <v>33</v>
      </c>
      <c r="B32" s="2">
        <v>2.0238500000000001E-6</v>
      </c>
      <c r="C32">
        <v>3.5700000000000003E-2</v>
      </c>
    </row>
    <row r="33" spans="1:3" x14ac:dyDescent="0.25">
      <c r="A33">
        <v>34</v>
      </c>
      <c r="B33" s="2">
        <v>2.02521E-6</v>
      </c>
      <c r="C33">
        <v>3.5700000000000003E-2</v>
      </c>
    </row>
    <row r="34" spans="1:3" x14ac:dyDescent="0.25">
      <c r="A34">
        <v>35</v>
      </c>
      <c r="B34" s="2">
        <v>2.0265500000000001E-6</v>
      </c>
      <c r="C34">
        <v>3.5700000000000003E-2</v>
      </c>
    </row>
    <row r="35" spans="1:3" x14ac:dyDescent="0.25">
      <c r="A35">
        <v>36</v>
      </c>
      <c r="B35" s="2">
        <v>2.0278599999999998E-6</v>
      </c>
      <c r="C35">
        <v>3.5700000000000003E-2</v>
      </c>
    </row>
    <row r="36" spans="1:3" x14ac:dyDescent="0.25">
      <c r="A36">
        <v>37</v>
      </c>
      <c r="B36" s="2">
        <v>2.0291499999999999E-6</v>
      </c>
      <c r="C36">
        <v>3.5700000000000003E-2</v>
      </c>
    </row>
    <row r="37" spans="1:3" x14ac:dyDescent="0.25">
      <c r="A37">
        <v>38</v>
      </c>
      <c r="B37" s="2">
        <v>2.0304099999999999E-6</v>
      </c>
      <c r="C37">
        <v>3.5700000000000003E-2</v>
      </c>
    </row>
    <row r="38" spans="1:3" x14ac:dyDescent="0.25">
      <c r="A38">
        <v>39</v>
      </c>
      <c r="B38" s="2">
        <v>2.0316600000000001E-6</v>
      </c>
      <c r="C38">
        <v>3.5700000000000003E-2</v>
      </c>
    </row>
    <row r="39" spans="1:3" x14ac:dyDescent="0.25">
      <c r="A39">
        <v>40</v>
      </c>
      <c r="B39" s="2">
        <v>2.0329000000000001E-6</v>
      </c>
      <c r="C39">
        <v>3.5700000000000003E-2</v>
      </c>
    </row>
    <row r="40" spans="1:3" x14ac:dyDescent="0.25">
      <c r="A40">
        <v>41</v>
      </c>
      <c r="B40" s="2">
        <v>2.03411E-6</v>
      </c>
      <c r="C40">
        <v>3.5700000000000003E-2</v>
      </c>
    </row>
    <row r="41" spans="1:3" x14ac:dyDescent="0.25">
      <c r="A41">
        <v>42</v>
      </c>
      <c r="B41" s="2">
        <v>2.0353100000000001E-6</v>
      </c>
      <c r="C41">
        <v>3.5700000000000003E-2</v>
      </c>
    </row>
    <row r="42" spans="1:3" x14ac:dyDescent="0.25">
      <c r="A42">
        <v>43</v>
      </c>
      <c r="B42" s="2">
        <v>2.0364999999999999E-6</v>
      </c>
      <c r="C42">
        <v>3.5700000000000003E-2</v>
      </c>
    </row>
    <row r="43" spans="1:3" x14ac:dyDescent="0.25">
      <c r="A43">
        <v>44</v>
      </c>
      <c r="B43" s="2">
        <v>2.0376799999999999E-6</v>
      </c>
      <c r="C43">
        <v>3.5700000000000003E-2</v>
      </c>
    </row>
    <row r="44" spans="1:3" x14ac:dyDescent="0.25">
      <c r="A44">
        <v>45</v>
      </c>
      <c r="B44" s="2">
        <v>2.03885E-6</v>
      </c>
      <c r="C44">
        <v>3.5700000000000003E-2</v>
      </c>
    </row>
    <row r="45" spans="1:3" x14ac:dyDescent="0.25">
      <c r="A45">
        <v>46</v>
      </c>
      <c r="B45" s="2">
        <v>2.0400099999999998E-6</v>
      </c>
      <c r="C45">
        <v>3.5700000000000003E-2</v>
      </c>
    </row>
    <row r="46" spans="1:3" x14ac:dyDescent="0.25">
      <c r="A46">
        <v>47</v>
      </c>
      <c r="B46" s="2">
        <v>2.0411600000000002E-6</v>
      </c>
      <c r="C46">
        <v>3.5700000000000003E-2</v>
      </c>
    </row>
    <row r="47" spans="1:3" x14ac:dyDescent="0.25">
      <c r="A47">
        <v>48</v>
      </c>
      <c r="B47" s="2">
        <v>2.0422999999999999E-6</v>
      </c>
      <c r="C47">
        <v>3.5700000000000003E-2</v>
      </c>
    </row>
    <row r="48" spans="1:3" x14ac:dyDescent="0.25">
      <c r="A48">
        <v>49</v>
      </c>
      <c r="B48" s="2">
        <v>2.04344E-6</v>
      </c>
      <c r="C48">
        <v>3.5700000000000003E-2</v>
      </c>
    </row>
    <row r="49" spans="1:3" x14ac:dyDescent="0.25">
      <c r="A49">
        <v>50</v>
      </c>
      <c r="B49" s="2">
        <v>2.0445699999999999E-6</v>
      </c>
      <c r="C49">
        <v>3.5700000000000003E-2</v>
      </c>
    </row>
    <row r="50" spans="1:3" x14ac:dyDescent="0.25">
      <c r="A50">
        <v>51</v>
      </c>
      <c r="B50" s="2">
        <v>2.0457000000000002E-6</v>
      </c>
      <c r="C50">
        <v>3.5700000000000003E-2</v>
      </c>
    </row>
    <row r="51" spans="1:3" x14ac:dyDescent="0.25">
      <c r="A51">
        <v>52</v>
      </c>
      <c r="B51" s="2">
        <v>2.04683E-6</v>
      </c>
      <c r="C51">
        <v>3.5700000000000003E-2</v>
      </c>
    </row>
    <row r="52" spans="1:3" x14ac:dyDescent="0.25">
      <c r="A52">
        <v>53</v>
      </c>
      <c r="B52" s="2">
        <v>2.0479599999999999E-6</v>
      </c>
      <c r="C52">
        <v>3.5700000000000003E-2</v>
      </c>
    </row>
    <row r="53" spans="1:3" x14ac:dyDescent="0.25">
      <c r="A53">
        <v>54</v>
      </c>
      <c r="B53" s="2">
        <v>2.0490900000000001E-6</v>
      </c>
      <c r="C53">
        <v>3.5700000000000003E-2</v>
      </c>
    </row>
    <row r="54" spans="1:3" x14ac:dyDescent="0.25">
      <c r="A54">
        <v>55</v>
      </c>
      <c r="B54" s="2">
        <v>2.05022E-6</v>
      </c>
      <c r="C54">
        <v>3.5700000000000003E-2</v>
      </c>
    </row>
    <row r="55" spans="1:3" x14ac:dyDescent="0.25">
      <c r="A55">
        <v>56</v>
      </c>
      <c r="B55" s="2">
        <v>2.05134E-6</v>
      </c>
      <c r="C55">
        <v>3.5700000000000003E-2</v>
      </c>
    </row>
    <row r="56" spans="1:3" x14ac:dyDescent="0.25">
      <c r="A56">
        <v>57</v>
      </c>
      <c r="B56" s="2">
        <v>2.0524800000000001E-6</v>
      </c>
      <c r="C56">
        <v>3.5700000000000003E-2</v>
      </c>
    </row>
    <row r="57" spans="1:3" x14ac:dyDescent="0.25">
      <c r="A57">
        <v>58</v>
      </c>
      <c r="B57" s="2">
        <v>2.05361E-6</v>
      </c>
      <c r="C57">
        <v>3.5700000000000003E-2</v>
      </c>
    </row>
    <row r="58" spans="1:3" x14ac:dyDescent="0.25">
      <c r="A58">
        <v>59</v>
      </c>
      <c r="B58" s="2">
        <v>2.05476E-6</v>
      </c>
      <c r="C58">
        <v>3.5700000000000003E-2</v>
      </c>
    </row>
    <row r="59" spans="1:3" x14ac:dyDescent="0.25">
      <c r="A59">
        <v>60</v>
      </c>
      <c r="B59" s="2">
        <v>2.0559000000000001E-6</v>
      </c>
      <c r="C59">
        <v>3.5700000000000003E-2</v>
      </c>
    </row>
    <row r="60" spans="1:3" x14ac:dyDescent="0.25">
      <c r="A60">
        <v>61</v>
      </c>
      <c r="B60" s="2">
        <v>2.0570599999999999E-6</v>
      </c>
      <c r="C60">
        <v>3.5700000000000003E-2</v>
      </c>
    </row>
    <row r="61" spans="1:3" x14ac:dyDescent="0.25">
      <c r="A61">
        <v>62</v>
      </c>
      <c r="B61" s="2">
        <v>2.0582200000000002E-6</v>
      </c>
      <c r="C61">
        <v>3.5700000000000003E-2</v>
      </c>
    </row>
    <row r="62" spans="1:3" x14ac:dyDescent="0.25">
      <c r="A62">
        <v>63</v>
      </c>
      <c r="B62" s="2">
        <v>2.0593899999999999E-6</v>
      </c>
      <c r="C62">
        <v>3.5700000000000003E-2</v>
      </c>
    </row>
    <row r="63" spans="1:3" x14ac:dyDescent="0.25">
      <c r="A63">
        <v>64</v>
      </c>
      <c r="B63" s="2">
        <v>2.0605800000000001E-6</v>
      </c>
      <c r="C63">
        <v>3.5700000000000003E-2</v>
      </c>
    </row>
    <row r="64" spans="1:3" x14ac:dyDescent="0.25">
      <c r="A64">
        <v>65</v>
      </c>
      <c r="B64" s="2">
        <v>2.0617699999999999E-6</v>
      </c>
      <c r="C64">
        <v>3.5700000000000003E-2</v>
      </c>
    </row>
    <row r="65" spans="1:3" x14ac:dyDescent="0.25">
      <c r="A65">
        <v>66</v>
      </c>
      <c r="B65" s="2">
        <v>2.0629799999999999E-6</v>
      </c>
      <c r="C65">
        <v>3.5700000000000003E-2</v>
      </c>
    </row>
    <row r="66" spans="1:3" x14ac:dyDescent="0.25">
      <c r="A66">
        <v>67</v>
      </c>
      <c r="B66" s="2">
        <v>2.0642099999999999E-6</v>
      </c>
      <c r="C66">
        <v>3.5700000000000003E-2</v>
      </c>
    </row>
    <row r="67" spans="1:3" x14ac:dyDescent="0.25">
      <c r="A67">
        <v>68</v>
      </c>
      <c r="B67" s="2">
        <v>2.0654499999999999E-6</v>
      </c>
      <c r="C67">
        <v>3.5700000000000003E-2</v>
      </c>
    </row>
    <row r="68" spans="1:3" x14ac:dyDescent="0.25">
      <c r="A68">
        <v>69</v>
      </c>
      <c r="B68" s="2">
        <v>2.0667099999999999E-6</v>
      </c>
      <c r="C68">
        <v>3.5700000000000003E-2</v>
      </c>
    </row>
    <row r="69" spans="1:3" x14ac:dyDescent="0.25">
      <c r="A69">
        <v>70</v>
      </c>
      <c r="B69" s="2">
        <v>2.0679900000000001E-6</v>
      </c>
      <c r="C69">
        <v>3.5700000000000003E-2</v>
      </c>
    </row>
    <row r="70" spans="1:3" x14ac:dyDescent="0.25">
      <c r="A70">
        <v>71</v>
      </c>
      <c r="B70" s="2">
        <v>2.06929E-6</v>
      </c>
      <c r="C70">
        <v>3.5700000000000003E-2</v>
      </c>
    </row>
    <row r="71" spans="1:3" x14ac:dyDescent="0.25">
      <c r="A71">
        <v>72</v>
      </c>
      <c r="B71" s="2">
        <v>2.0706199999999998E-6</v>
      </c>
      <c r="C71">
        <v>3.5700000000000003E-2</v>
      </c>
    </row>
    <row r="72" spans="1:3" x14ac:dyDescent="0.25">
      <c r="A72">
        <v>73</v>
      </c>
      <c r="B72" s="2">
        <v>2.0719699999999998E-6</v>
      </c>
      <c r="C72">
        <v>3.5700000000000003E-2</v>
      </c>
    </row>
    <row r="73" spans="1:3" x14ac:dyDescent="0.25">
      <c r="A73">
        <v>74</v>
      </c>
      <c r="B73" s="2">
        <v>2.0733499999999998E-6</v>
      </c>
      <c r="C73">
        <v>3.5700000000000003E-2</v>
      </c>
    </row>
    <row r="74" spans="1:3" x14ac:dyDescent="0.25">
      <c r="A74">
        <v>75</v>
      </c>
      <c r="B74" s="2">
        <v>2.0747600000000002E-6</v>
      </c>
      <c r="C74">
        <v>3.5700000000000003E-2</v>
      </c>
    </row>
    <row r="75" spans="1:3" x14ac:dyDescent="0.25">
      <c r="A75">
        <v>76</v>
      </c>
      <c r="B75" s="2">
        <v>2.0762000000000001E-6</v>
      </c>
      <c r="C75">
        <v>3.5700000000000003E-2</v>
      </c>
    </row>
    <row r="76" spans="1:3" x14ac:dyDescent="0.25">
      <c r="A76">
        <v>77</v>
      </c>
      <c r="B76" s="2">
        <v>2.0776799999999999E-6</v>
      </c>
      <c r="C76">
        <v>3.5700000000000003E-2</v>
      </c>
    </row>
    <row r="77" spans="1:3" x14ac:dyDescent="0.25">
      <c r="A77">
        <v>78</v>
      </c>
      <c r="B77" s="2">
        <v>2.0791999999999999E-6</v>
      </c>
      <c r="C77">
        <v>3.5700000000000003E-2</v>
      </c>
    </row>
    <row r="78" spans="1:3" x14ac:dyDescent="0.25">
      <c r="A78">
        <v>79</v>
      </c>
      <c r="B78" s="2">
        <v>2.0807700000000001E-6</v>
      </c>
      <c r="C78">
        <v>3.5700000000000003E-2</v>
      </c>
    </row>
    <row r="79" spans="1:3" x14ac:dyDescent="0.25">
      <c r="A79">
        <v>80</v>
      </c>
      <c r="B79" s="2">
        <v>2.08238E-6</v>
      </c>
      <c r="C79">
        <v>3.5700000000000003E-2</v>
      </c>
    </row>
    <row r="80" spans="1:3" x14ac:dyDescent="0.25">
      <c r="A80">
        <v>81</v>
      </c>
      <c r="B80" s="2">
        <v>2.08405E-6</v>
      </c>
      <c r="C80">
        <v>3.5700000000000003E-2</v>
      </c>
    </row>
    <row r="81" spans="1:3" x14ac:dyDescent="0.25">
      <c r="A81">
        <v>82</v>
      </c>
      <c r="B81" s="2">
        <v>2.08577E-6</v>
      </c>
      <c r="C81">
        <v>3.5700000000000003E-2</v>
      </c>
    </row>
    <row r="82" spans="1:3" x14ac:dyDescent="0.25">
      <c r="A82">
        <v>83</v>
      </c>
      <c r="B82" s="2">
        <v>2.08755E-6</v>
      </c>
      <c r="C82">
        <v>3.5700000000000003E-2</v>
      </c>
    </row>
    <row r="83" spans="1:3" x14ac:dyDescent="0.25">
      <c r="A83">
        <v>84</v>
      </c>
      <c r="B83" s="2">
        <v>2.0894100000000001E-6</v>
      </c>
      <c r="C83">
        <v>3.5700000000000003E-2</v>
      </c>
    </row>
    <row r="84" spans="1:3" x14ac:dyDescent="0.25">
      <c r="A84">
        <v>85</v>
      </c>
      <c r="B84" s="2">
        <v>2.09134E-6</v>
      </c>
      <c r="C84">
        <v>3.5700000000000003E-2</v>
      </c>
    </row>
    <row r="85" spans="1:3" x14ac:dyDescent="0.25">
      <c r="A85">
        <v>86</v>
      </c>
      <c r="B85" s="2">
        <v>2.0933599999999999E-6</v>
      </c>
      <c r="C85">
        <v>3.5700000000000003E-2</v>
      </c>
    </row>
    <row r="86" spans="1:3" x14ac:dyDescent="0.25">
      <c r="A86">
        <v>87</v>
      </c>
      <c r="B86" s="2">
        <v>2.09548E-6</v>
      </c>
      <c r="C86">
        <v>3.5700000000000003E-2</v>
      </c>
    </row>
    <row r="87" spans="1:3" x14ac:dyDescent="0.25">
      <c r="A87">
        <v>88</v>
      </c>
      <c r="B87" s="2">
        <v>2.0977100000000001E-6</v>
      </c>
      <c r="C87">
        <v>3.5700000000000003E-2</v>
      </c>
    </row>
    <row r="88" spans="1:3" x14ac:dyDescent="0.25">
      <c r="A88">
        <v>89</v>
      </c>
      <c r="B88" s="2">
        <v>2.1000499999999999E-6</v>
      </c>
      <c r="C88">
        <v>3.5700000000000003E-2</v>
      </c>
    </row>
    <row r="89" spans="1:3" x14ac:dyDescent="0.25">
      <c r="A89">
        <v>90</v>
      </c>
      <c r="B89" s="2">
        <v>2.10254E-6</v>
      </c>
      <c r="C89">
        <v>3.5700000000000003E-2</v>
      </c>
    </row>
    <row r="90" spans="1:3" x14ac:dyDescent="0.25">
      <c r="A90">
        <v>91</v>
      </c>
      <c r="B90" s="2">
        <v>2.1051899999999999E-6</v>
      </c>
      <c r="C90">
        <v>3.5700000000000003E-2</v>
      </c>
    </row>
    <row r="91" spans="1:3" x14ac:dyDescent="0.25">
      <c r="A91">
        <v>92</v>
      </c>
      <c r="B91" s="2">
        <v>2.1080200000000001E-6</v>
      </c>
      <c r="C91">
        <v>3.5700000000000003E-2</v>
      </c>
    </row>
    <row r="92" spans="1:3" x14ac:dyDescent="0.25">
      <c r="A92">
        <v>93</v>
      </c>
      <c r="B92" s="2">
        <v>2.1110600000000002E-6</v>
      </c>
      <c r="C92">
        <v>3.5700000000000003E-2</v>
      </c>
    </row>
    <row r="93" spans="1:3" x14ac:dyDescent="0.25">
      <c r="A93">
        <v>94</v>
      </c>
      <c r="B93" s="2">
        <v>2.1143600000000002E-6</v>
      </c>
      <c r="C93">
        <v>3.5700000000000003E-2</v>
      </c>
    </row>
    <row r="94" spans="1:3" x14ac:dyDescent="0.25">
      <c r="A94">
        <v>95</v>
      </c>
      <c r="B94" s="2">
        <v>2.11796E-6</v>
      </c>
      <c r="C94">
        <v>3.5700000000000003E-2</v>
      </c>
    </row>
    <row r="95" spans="1:3" x14ac:dyDescent="0.25">
      <c r="A95">
        <v>96</v>
      </c>
      <c r="B95" s="2">
        <v>2.1219200000000001E-6</v>
      </c>
      <c r="C95">
        <v>3.5700000000000003E-2</v>
      </c>
    </row>
    <row r="96" spans="1:3" x14ac:dyDescent="0.25">
      <c r="A96">
        <v>97</v>
      </c>
      <c r="B96" s="2">
        <v>2.1263400000000001E-6</v>
      </c>
      <c r="C96">
        <v>3.5700000000000003E-2</v>
      </c>
    </row>
    <row r="97" spans="1:3" x14ac:dyDescent="0.25">
      <c r="A97">
        <v>98</v>
      </c>
      <c r="B97" s="2">
        <v>2.1313400000000001E-6</v>
      </c>
      <c r="C97">
        <v>3.5700000000000003E-2</v>
      </c>
    </row>
    <row r="98" spans="1:3" x14ac:dyDescent="0.25">
      <c r="A98">
        <v>99</v>
      </c>
      <c r="B98" s="2">
        <v>2.1370999999999998E-6</v>
      </c>
      <c r="C98">
        <v>3.5700000000000003E-2</v>
      </c>
    </row>
    <row r="99" spans="1:3" x14ac:dyDescent="0.25">
      <c r="A99">
        <v>100</v>
      </c>
      <c r="B99" s="2">
        <v>2.1438900000000001E-6</v>
      </c>
      <c r="C99">
        <v>3.5700000000000003E-2</v>
      </c>
    </row>
    <row r="100" spans="1:3" x14ac:dyDescent="0.25">
      <c r="A100">
        <v>101</v>
      </c>
      <c r="B100" s="2">
        <v>2.1521900000000001E-6</v>
      </c>
      <c r="C100">
        <v>3.5700000000000003E-2</v>
      </c>
    </row>
    <row r="101" spans="1:3" x14ac:dyDescent="0.25">
      <c r="A101">
        <v>102</v>
      </c>
      <c r="B101" s="2">
        <v>2.1628799999999999E-6</v>
      </c>
      <c r="C101">
        <v>3.5700000000000003E-2</v>
      </c>
    </row>
    <row r="102" spans="1:3" x14ac:dyDescent="0.25">
      <c r="A102">
        <v>103</v>
      </c>
      <c r="B102" s="2">
        <v>2.1778499999999998E-6</v>
      </c>
      <c r="C102">
        <v>3.5700000000000003E-2</v>
      </c>
    </row>
    <row r="103" spans="1:3" x14ac:dyDescent="0.25">
      <c r="A103">
        <v>104</v>
      </c>
      <c r="B103" s="2">
        <v>2.20423E-6</v>
      </c>
      <c r="C103">
        <v>3.5700000000000003E-2</v>
      </c>
    </row>
    <row r="104" spans="1:3" x14ac:dyDescent="0.25">
      <c r="A104">
        <v>105</v>
      </c>
      <c r="B104" s="2">
        <v>1.1357199999999999E-6</v>
      </c>
      <c r="C104">
        <v>3.5700000000000003E-2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8167B-862E-49B1-90D2-D9141046A133}">
  <dimension ref="A1:I104"/>
  <sheetViews>
    <sheetView workbookViewId="0">
      <selection activeCell="K45" sqref="K45"/>
    </sheetView>
  </sheetViews>
  <sheetFormatPr defaultRowHeight="15" x14ac:dyDescent="0.25"/>
  <cols>
    <col min="2" max="2" width="18.42578125" style="5" customWidth="1"/>
    <col min="5" max="5" width="12.28515625" bestFit="1" customWidth="1"/>
    <col min="8" max="8" width="12.28515625" bestFit="1" customWidth="1"/>
  </cols>
  <sheetData>
    <row r="1" spans="1:9" x14ac:dyDescent="0.25">
      <c r="A1">
        <v>2</v>
      </c>
      <c r="B1" s="5">
        <v>1.6103099999999999E-6</v>
      </c>
      <c r="C1">
        <v>3.5700000000000003E-2</v>
      </c>
      <c r="D1">
        <f>A1</f>
        <v>2</v>
      </c>
      <c r="E1" s="5">
        <f>B1*2</f>
        <v>3.2206199999999998E-6</v>
      </c>
      <c r="F1">
        <f>C1</f>
        <v>3.5700000000000003E-2</v>
      </c>
      <c r="G1">
        <f>D1</f>
        <v>2</v>
      </c>
      <c r="H1" s="5">
        <f>B1*1.5</f>
        <v>2.4154650000000001E-6</v>
      </c>
      <c r="I1">
        <f>F1</f>
        <v>3.5700000000000003E-2</v>
      </c>
    </row>
    <row r="2" spans="1:9" x14ac:dyDescent="0.25">
      <c r="A2">
        <v>3</v>
      </c>
      <c r="B2" s="5">
        <v>1.7236300000000001E-6</v>
      </c>
      <c r="C2">
        <v>3.5700000000000003E-2</v>
      </c>
      <c r="D2">
        <f t="shared" ref="D2:D65" si="0">A2</f>
        <v>3</v>
      </c>
      <c r="E2" s="5">
        <f t="shared" ref="E2:E65" si="1">B2*2</f>
        <v>3.4472600000000002E-6</v>
      </c>
      <c r="F2">
        <f t="shared" ref="F2:F65" si="2">C2</f>
        <v>3.5700000000000003E-2</v>
      </c>
      <c r="G2">
        <f t="shared" ref="G2:G65" si="3">D2</f>
        <v>3</v>
      </c>
      <c r="H2" s="5">
        <f t="shared" ref="H2:H65" si="4">B2*1.5</f>
        <v>2.585445E-6</v>
      </c>
      <c r="I2">
        <f t="shared" ref="I2:I65" si="5">F2</f>
        <v>3.5700000000000003E-2</v>
      </c>
    </row>
    <row r="3" spans="1:9" x14ac:dyDescent="0.25">
      <c r="A3">
        <v>4</v>
      </c>
      <c r="B3" s="5">
        <v>1.83127E-6</v>
      </c>
      <c r="C3">
        <v>3.5700000000000003E-2</v>
      </c>
      <c r="D3">
        <f t="shared" si="0"/>
        <v>4</v>
      </c>
      <c r="E3" s="5">
        <f t="shared" si="1"/>
        <v>3.6625399999999999E-6</v>
      </c>
      <c r="F3">
        <f t="shared" si="2"/>
        <v>3.5700000000000003E-2</v>
      </c>
      <c r="G3">
        <f t="shared" si="3"/>
        <v>4</v>
      </c>
      <c r="H3" s="5">
        <f t="shared" si="4"/>
        <v>2.7469049999999998E-6</v>
      </c>
      <c r="I3">
        <f t="shared" si="5"/>
        <v>3.5700000000000003E-2</v>
      </c>
    </row>
    <row r="4" spans="1:9" x14ac:dyDescent="0.25">
      <c r="A4">
        <v>5</v>
      </c>
      <c r="B4" s="5">
        <v>1.9229700000000001E-6</v>
      </c>
      <c r="C4">
        <v>3.5700000000000003E-2</v>
      </c>
      <c r="D4">
        <f t="shared" si="0"/>
        <v>5</v>
      </c>
      <c r="E4" s="5">
        <f t="shared" si="1"/>
        <v>3.8459400000000001E-6</v>
      </c>
      <c r="F4">
        <f t="shared" si="2"/>
        <v>3.5700000000000003E-2</v>
      </c>
      <c r="G4">
        <f t="shared" si="3"/>
        <v>5</v>
      </c>
      <c r="H4" s="5">
        <f t="shared" si="4"/>
        <v>2.8844550000000003E-6</v>
      </c>
      <c r="I4">
        <f t="shared" si="5"/>
        <v>3.5700000000000003E-2</v>
      </c>
    </row>
    <row r="5" spans="1:9" x14ac:dyDescent="0.25">
      <c r="A5">
        <v>6</v>
      </c>
      <c r="B5" s="5">
        <v>1.9490299999999999E-6</v>
      </c>
      <c r="C5">
        <v>3.5700000000000003E-2</v>
      </c>
      <c r="D5">
        <f t="shared" si="0"/>
        <v>6</v>
      </c>
      <c r="E5" s="5">
        <f t="shared" si="1"/>
        <v>3.8980599999999997E-6</v>
      </c>
      <c r="F5">
        <f t="shared" si="2"/>
        <v>3.5700000000000003E-2</v>
      </c>
      <c r="G5">
        <f t="shared" si="3"/>
        <v>6</v>
      </c>
      <c r="H5" s="5">
        <f t="shared" si="4"/>
        <v>2.9235449999999998E-6</v>
      </c>
      <c r="I5">
        <f t="shared" si="5"/>
        <v>3.5700000000000003E-2</v>
      </c>
    </row>
    <row r="6" spans="1:9" x14ac:dyDescent="0.25">
      <c r="A6">
        <v>7</v>
      </c>
      <c r="B6" s="5">
        <v>1.9565700000000001E-6</v>
      </c>
      <c r="C6">
        <v>3.5700000000000003E-2</v>
      </c>
      <c r="D6">
        <f t="shared" si="0"/>
        <v>7</v>
      </c>
      <c r="E6" s="5">
        <f t="shared" si="1"/>
        <v>3.9131400000000001E-6</v>
      </c>
      <c r="F6">
        <f t="shared" si="2"/>
        <v>3.5700000000000003E-2</v>
      </c>
      <c r="G6">
        <f t="shared" si="3"/>
        <v>7</v>
      </c>
      <c r="H6" s="5">
        <f t="shared" si="4"/>
        <v>2.9348549999999999E-6</v>
      </c>
      <c r="I6">
        <f t="shared" si="5"/>
        <v>3.5700000000000003E-2</v>
      </c>
    </row>
    <row r="7" spans="1:9" x14ac:dyDescent="0.25">
      <c r="A7">
        <v>8</v>
      </c>
      <c r="B7" s="5">
        <v>1.9627700000000001E-6</v>
      </c>
      <c r="C7">
        <v>3.5700000000000003E-2</v>
      </c>
      <c r="D7">
        <f t="shared" si="0"/>
        <v>8</v>
      </c>
      <c r="E7" s="5">
        <f t="shared" si="1"/>
        <v>3.9255400000000002E-6</v>
      </c>
      <c r="F7">
        <f t="shared" si="2"/>
        <v>3.5700000000000003E-2</v>
      </c>
      <c r="G7">
        <f t="shared" si="3"/>
        <v>8</v>
      </c>
      <c r="H7" s="5">
        <f t="shared" si="4"/>
        <v>2.9441549999999999E-6</v>
      </c>
      <c r="I7">
        <f t="shared" si="5"/>
        <v>3.5700000000000003E-2</v>
      </c>
    </row>
    <row r="8" spans="1:9" x14ac:dyDescent="0.25">
      <c r="A8">
        <v>9</v>
      </c>
      <c r="B8" s="5">
        <v>1.9680699999999999E-6</v>
      </c>
      <c r="C8">
        <v>3.5700000000000003E-2</v>
      </c>
      <c r="D8">
        <f t="shared" si="0"/>
        <v>9</v>
      </c>
      <c r="E8" s="5">
        <f t="shared" si="1"/>
        <v>3.9361399999999997E-6</v>
      </c>
      <c r="F8">
        <f t="shared" si="2"/>
        <v>3.5700000000000003E-2</v>
      </c>
      <c r="G8">
        <f t="shared" si="3"/>
        <v>9</v>
      </c>
      <c r="H8" s="5">
        <f t="shared" si="4"/>
        <v>2.9521049999999996E-6</v>
      </c>
      <c r="I8">
        <f t="shared" si="5"/>
        <v>3.5700000000000003E-2</v>
      </c>
    </row>
    <row r="9" spans="1:9" x14ac:dyDescent="0.25">
      <c r="A9">
        <v>10</v>
      </c>
      <c r="B9" s="5">
        <v>1.97271E-6</v>
      </c>
      <c r="C9">
        <v>3.5700000000000003E-2</v>
      </c>
      <c r="D9">
        <f t="shared" si="0"/>
        <v>10</v>
      </c>
      <c r="E9" s="5">
        <f t="shared" si="1"/>
        <v>3.9454200000000001E-6</v>
      </c>
      <c r="F9">
        <f t="shared" si="2"/>
        <v>3.5700000000000003E-2</v>
      </c>
      <c r="G9">
        <f t="shared" si="3"/>
        <v>10</v>
      </c>
      <c r="H9" s="5">
        <f t="shared" si="4"/>
        <v>2.9590650000000003E-6</v>
      </c>
      <c r="I9">
        <f t="shared" si="5"/>
        <v>3.5700000000000003E-2</v>
      </c>
    </row>
    <row r="10" spans="1:9" x14ac:dyDescent="0.25">
      <c r="A10">
        <v>11</v>
      </c>
      <c r="B10" s="5">
        <v>1.97685E-6</v>
      </c>
      <c r="C10">
        <v>3.5700000000000003E-2</v>
      </c>
      <c r="D10">
        <f t="shared" si="0"/>
        <v>11</v>
      </c>
      <c r="E10" s="5">
        <f t="shared" si="1"/>
        <v>3.9536999999999999E-6</v>
      </c>
      <c r="F10">
        <f t="shared" si="2"/>
        <v>3.5700000000000003E-2</v>
      </c>
      <c r="G10">
        <f t="shared" si="3"/>
        <v>11</v>
      </c>
      <c r="H10" s="5">
        <f t="shared" si="4"/>
        <v>2.9652750000000002E-6</v>
      </c>
      <c r="I10">
        <f t="shared" si="5"/>
        <v>3.5700000000000003E-2</v>
      </c>
    </row>
    <row r="11" spans="1:9" x14ac:dyDescent="0.25">
      <c r="A11">
        <v>12</v>
      </c>
      <c r="B11" s="5">
        <v>1.9805899999999999E-6</v>
      </c>
      <c r="C11">
        <v>3.5700000000000003E-2</v>
      </c>
      <c r="D11">
        <f t="shared" si="0"/>
        <v>12</v>
      </c>
      <c r="E11" s="5">
        <f t="shared" si="1"/>
        <v>3.9611799999999997E-6</v>
      </c>
      <c r="F11">
        <f t="shared" si="2"/>
        <v>3.5700000000000003E-2</v>
      </c>
      <c r="G11">
        <f t="shared" si="3"/>
        <v>12</v>
      </c>
      <c r="H11" s="5">
        <f t="shared" si="4"/>
        <v>2.9708849999999996E-6</v>
      </c>
      <c r="I11">
        <f t="shared" si="5"/>
        <v>3.5700000000000003E-2</v>
      </c>
    </row>
    <row r="12" spans="1:9" x14ac:dyDescent="0.25">
      <c r="A12">
        <v>13</v>
      </c>
      <c r="B12" s="5">
        <v>1.984E-6</v>
      </c>
      <c r="C12">
        <v>3.5700000000000003E-2</v>
      </c>
      <c r="D12">
        <f t="shared" si="0"/>
        <v>13</v>
      </c>
      <c r="E12" s="5">
        <f t="shared" si="1"/>
        <v>3.968E-6</v>
      </c>
      <c r="F12">
        <f t="shared" si="2"/>
        <v>3.5700000000000003E-2</v>
      </c>
      <c r="G12">
        <f t="shared" si="3"/>
        <v>13</v>
      </c>
      <c r="H12" s="5">
        <f t="shared" si="4"/>
        <v>2.976E-6</v>
      </c>
      <c r="I12">
        <f t="shared" si="5"/>
        <v>3.5700000000000003E-2</v>
      </c>
    </row>
    <row r="13" spans="1:9" x14ac:dyDescent="0.25">
      <c r="A13">
        <v>14</v>
      </c>
      <c r="B13" s="5">
        <v>1.9871399999999998E-6</v>
      </c>
      <c r="C13">
        <v>3.5700000000000003E-2</v>
      </c>
      <c r="D13">
        <f t="shared" si="0"/>
        <v>14</v>
      </c>
      <c r="E13" s="5">
        <f t="shared" si="1"/>
        <v>3.9742799999999997E-6</v>
      </c>
      <c r="F13">
        <f t="shared" si="2"/>
        <v>3.5700000000000003E-2</v>
      </c>
      <c r="G13">
        <f t="shared" si="3"/>
        <v>14</v>
      </c>
      <c r="H13" s="5">
        <f t="shared" si="4"/>
        <v>2.98071E-6</v>
      </c>
      <c r="I13">
        <f t="shared" si="5"/>
        <v>3.5700000000000003E-2</v>
      </c>
    </row>
    <row r="14" spans="1:9" x14ac:dyDescent="0.25">
      <c r="A14">
        <v>15</v>
      </c>
      <c r="B14" s="5">
        <v>1.9900500000000001E-6</v>
      </c>
      <c r="C14">
        <v>3.5700000000000003E-2</v>
      </c>
      <c r="D14">
        <f t="shared" si="0"/>
        <v>15</v>
      </c>
      <c r="E14" s="5">
        <f t="shared" si="1"/>
        <v>3.9801000000000002E-6</v>
      </c>
      <c r="F14">
        <f t="shared" si="2"/>
        <v>3.5700000000000003E-2</v>
      </c>
      <c r="G14">
        <f t="shared" si="3"/>
        <v>15</v>
      </c>
      <c r="H14" s="5">
        <f t="shared" si="4"/>
        <v>2.9850750000000004E-6</v>
      </c>
      <c r="I14">
        <f t="shared" si="5"/>
        <v>3.5700000000000003E-2</v>
      </c>
    </row>
    <row r="15" spans="1:9" x14ac:dyDescent="0.25">
      <c r="A15">
        <v>16</v>
      </c>
      <c r="B15" s="5">
        <v>1.9927699999999998E-6</v>
      </c>
      <c r="C15">
        <v>3.5700000000000003E-2</v>
      </c>
      <c r="D15">
        <f t="shared" si="0"/>
        <v>16</v>
      </c>
      <c r="E15" s="5">
        <f t="shared" si="1"/>
        <v>3.9855399999999996E-6</v>
      </c>
      <c r="F15">
        <f t="shared" si="2"/>
        <v>3.5700000000000003E-2</v>
      </c>
      <c r="G15">
        <f t="shared" si="3"/>
        <v>16</v>
      </c>
      <c r="H15" s="5">
        <f t="shared" si="4"/>
        <v>2.9891549999999995E-6</v>
      </c>
      <c r="I15">
        <f t="shared" si="5"/>
        <v>3.5700000000000003E-2</v>
      </c>
    </row>
    <row r="16" spans="1:9" x14ac:dyDescent="0.25">
      <c r="A16">
        <v>17</v>
      </c>
      <c r="B16" s="5">
        <v>1.99531E-6</v>
      </c>
      <c r="C16">
        <v>3.5700000000000003E-2</v>
      </c>
      <c r="D16">
        <f t="shared" si="0"/>
        <v>17</v>
      </c>
      <c r="E16" s="5">
        <f t="shared" si="1"/>
        <v>3.9906200000000001E-6</v>
      </c>
      <c r="F16">
        <f t="shared" si="2"/>
        <v>3.5700000000000003E-2</v>
      </c>
      <c r="G16">
        <f t="shared" si="3"/>
        <v>17</v>
      </c>
      <c r="H16" s="5">
        <f t="shared" si="4"/>
        <v>2.9929650000000001E-6</v>
      </c>
      <c r="I16">
        <f t="shared" si="5"/>
        <v>3.5700000000000003E-2</v>
      </c>
    </row>
    <row r="17" spans="1:9" x14ac:dyDescent="0.25">
      <c r="A17">
        <v>18</v>
      </c>
      <c r="B17" s="5">
        <v>1.9977200000000001E-6</v>
      </c>
      <c r="C17">
        <v>3.5700000000000003E-2</v>
      </c>
      <c r="D17">
        <f t="shared" si="0"/>
        <v>18</v>
      </c>
      <c r="E17" s="5">
        <f t="shared" si="1"/>
        <v>3.9954400000000002E-6</v>
      </c>
      <c r="F17">
        <f t="shared" si="2"/>
        <v>3.5700000000000003E-2</v>
      </c>
      <c r="G17">
        <f t="shared" si="3"/>
        <v>18</v>
      </c>
      <c r="H17" s="5">
        <f t="shared" si="4"/>
        <v>2.9965800000000001E-6</v>
      </c>
      <c r="I17">
        <f t="shared" si="5"/>
        <v>3.5700000000000003E-2</v>
      </c>
    </row>
    <row r="18" spans="1:9" x14ac:dyDescent="0.25">
      <c r="A18">
        <v>19</v>
      </c>
      <c r="B18" s="5">
        <v>1.9999900000000001E-6</v>
      </c>
      <c r="C18">
        <v>3.5700000000000003E-2</v>
      </c>
      <c r="D18">
        <f t="shared" si="0"/>
        <v>19</v>
      </c>
      <c r="E18" s="5">
        <f t="shared" si="1"/>
        <v>3.9999800000000001E-6</v>
      </c>
      <c r="F18">
        <f t="shared" si="2"/>
        <v>3.5700000000000003E-2</v>
      </c>
      <c r="G18">
        <f t="shared" si="3"/>
        <v>19</v>
      </c>
      <c r="H18" s="5">
        <f t="shared" si="4"/>
        <v>2.9999849999999999E-6</v>
      </c>
      <c r="I18">
        <f t="shared" si="5"/>
        <v>3.5700000000000003E-2</v>
      </c>
    </row>
    <row r="19" spans="1:9" x14ac:dyDescent="0.25">
      <c r="A19">
        <v>20</v>
      </c>
      <c r="B19" s="5">
        <v>2.00215E-6</v>
      </c>
      <c r="C19">
        <v>3.5700000000000003E-2</v>
      </c>
      <c r="D19">
        <f t="shared" si="0"/>
        <v>20</v>
      </c>
      <c r="E19" s="5">
        <f t="shared" si="1"/>
        <v>4.0042999999999999E-6</v>
      </c>
      <c r="F19">
        <f t="shared" si="2"/>
        <v>3.5700000000000003E-2</v>
      </c>
      <c r="G19">
        <f t="shared" si="3"/>
        <v>20</v>
      </c>
      <c r="H19" s="5">
        <f t="shared" si="4"/>
        <v>3.0032249999999999E-6</v>
      </c>
      <c r="I19">
        <f t="shared" si="5"/>
        <v>3.5700000000000003E-2</v>
      </c>
    </row>
    <row r="20" spans="1:9" x14ac:dyDescent="0.25">
      <c r="A20">
        <v>21</v>
      </c>
      <c r="B20" s="5">
        <v>2.0042100000000001E-6</v>
      </c>
      <c r="C20">
        <v>3.5700000000000003E-2</v>
      </c>
      <c r="D20">
        <f t="shared" si="0"/>
        <v>21</v>
      </c>
      <c r="E20" s="5">
        <f t="shared" si="1"/>
        <v>4.0084200000000002E-6</v>
      </c>
      <c r="F20">
        <f t="shared" si="2"/>
        <v>3.5700000000000003E-2</v>
      </c>
      <c r="G20">
        <f t="shared" si="3"/>
        <v>21</v>
      </c>
      <c r="H20" s="5">
        <f t="shared" si="4"/>
        <v>3.0063150000000001E-6</v>
      </c>
      <c r="I20">
        <f t="shared" si="5"/>
        <v>3.5700000000000003E-2</v>
      </c>
    </row>
    <row r="21" spans="1:9" x14ac:dyDescent="0.25">
      <c r="A21">
        <v>22</v>
      </c>
      <c r="B21" s="5">
        <v>2.0061799999999998E-6</v>
      </c>
      <c r="C21">
        <v>3.5700000000000003E-2</v>
      </c>
      <c r="D21">
        <f t="shared" si="0"/>
        <v>22</v>
      </c>
      <c r="E21" s="5">
        <f t="shared" si="1"/>
        <v>4.0123599999999996E-6</v>
      </c>
      <c r="F21">
        <f t="shared" si="2"/>
        <v>3.5700000000000003E-2</v>
      </c>
      <c r="G21">
        <f t="shared" si="3"/>
        <v>22</v>
      </c>
      <c r="H21" s="5">
        <f t="shared" si="4"/>
        <v>3.0092699999999997E-6</v>
      </c>
      <c r="I21">
        <f t="shared" si="5"/>
        <v>3.5700000000000003E-2</v>
      </c>
    </row>
    <row r="22" spans="1:9" x14ac:dyDescent="0.25">
      <c r="A22">
        <v>23</v>
      </c>
      <c r="B22" s="5">
        <v>2.00806E-6</v>
      </c>
      <c r="C22">
        <v>3.5700000000000003E-2</v>
      </c>
      <c r="D22">
        <f t="shared" si="0"/>
        <v>23</v>
      </c>
      <c r="E22" s="5">
        <f t="shared" si="1"/>
        <v>4.0161200000000001E-6</v>
      </c>
      <c r="F22">
        <f t="shared" si="2"/>
        <v>3.5700000000000003E-2</v>
      </c>
      <c r="G22">
        <f t="shared" si="3"/>
        <v>23</v>
      </c>
      <c r="H22" s="5">
        <f t="shared" si="4"/>
        <v>3.0120900000000001E-6</v>
      </c>
      <c r="I22">
        <f t="shared" si="5"/>
        <v>3.5700000000000003E-2</v>
      </c>
    </row>
    <row r="23" spans="1:9" x14ac:dyDescent="0.25">
      <c r="A23">
        <v>24</v>
      </c>
      <c r="B23" s="5">
        <v>2.0098799999999999E-6</v>
      </c>
      <c r="C23">
        <v>3.5700000000000003E-2</v>
      </c>
      <c r="D23">
        <f t="shared" si="0"/>
        <v>24</v>
      </c>
      <c r="E23" s="5">
        <f t="shared" si="1"/>
        <v>4.0197599999999998E-6</v>
      </c>
      <c r="F23">
        <f t="shared" si="2"/>
        <v>3.5700000000000003E-2</v>
      </c>
      <c r="G23">
        <f t="shared" si="3"/>
        <v>24</v>
      </c>
      <c r="H23" s="5">
        <f t="shared" si="4"/>
        <v>3.01482E-6</v>
      </c>
      <c r="I23">
        <f t="shared" si="5"/>
        <v>3.5700000000000003E-2</v>
      </c>
    </row>
    <row r="24" spans="1:9" x14ac:dyDescent="0.25">
      <c r="A24">
        <v>25</v>
      </c>
      <c r="B24" s="5">
        <v>2.0116299999999999E-6</v>
      </c>
      <c r="C24">
        <v>3.5700000000000003E-2</v>
      </c>
      <c r="D24">
        <f t="shared" si="0"/>
        <v>25</v>
      </c>
      <c r="E24" s="5">
        <f t="shared" si="1"/>
        <v>4.0232599999999998E-6</v>
      </c>
      <c r="F24">
        <f t="shared" si="2"/>
        <v>3.5700000000000003E-2</v>
      </c>
      <c r="G24">
        <f t="shared" si="3"/>
        <v>25</v>
      </c>
      <c r="H24" s="5">
        <f t="shared" si="4"/>
        <v>3.0174449999999999E-6</v>
      </c>
      <c r="I24">
        <f t="shared" si="5"/>
        <v>3.5700000000000003E-2</v>
      </c>
    </row>
    <row r="25" spans="1:9" x14ac:dyDescent="0.25">
      <c r="A25">
        <v>26</v>
      </c>
      <c r="B25" s="5">
        <v>2.0133100000000001E-6</v>
      </c>
      <c r="C25">
        <v>3.5700000000000003E-2</v>
      </c>
      <c r="D25">
        <f t="shared" si="0"/>
        <v>26</v>
      </c>
      <c r="E25" s="5">
        <f t="shared" si="1"/>
        <v>4.0266200000000003E-6</v>
      </c>
      <c r="F25">
        <f t="shared" si="2"/>
        <v>3.5700000000000003E-2</v>
      </c>
      <c r="G25">
        <f t="shared" si="3"/>
        <v>26</v>
      </c>
      <c r="H25" s="5">
        <f t="shared" si="4"/>
        <v>3.019965E-6</v>
      </c>
      <c r="I25">
        <f t="shared" si="5"/>
        <v>3.5700000000000003E-2</v>
      </c>
    </row>
    <row r="26" spans="1:9" x14ac:dyDescent="0.25">
      <c r="A26">
        <v>27</v>
      </c>
      <c r="B26" s="5">
        <v>2.0149500000000001E-6</v>
      </c>
      <c r="C26">
        <v>3.5700000000000003E-2</v>
      </c>
      <c r="D26">
        <f t="shared" si="0"/>
        <v>27</v>
      </c>
      <c r="E26" s="5">
        <f t="shared" si="1"/>
        <v>4.0299000000000002E-6</v>
      </c>
      <c r="F26">
        <f t="shared" si="2"/>
        <v>3.5700000000000003E-2</v>
      </c>
      <c r="G26">
        <f t="shared" si="3"/>
        <v>27</v>
      </c>
      <c r="H26" s="5">
        <f t="shared" si="4"/>
        <v>3.0224250000000001E-6</v>
      </c>
      <c r="I26">
        <f t="shared" si="5"/>
        <v>3.5700000000000003E-2</v>
      </c>
    </row>
    <row r="27" spans="1:9" x14ac:dyDescent="0.25">
      <c r="A27">
        <v>28</v>
      </c>
      <c r="B27" s="5">
        <v>2.0165300000000001E-6</v>
      </c>
      <c r="C27">
        <v>3.5700000000000003E-2</v>
      </c>
      <c r="D27">
        <f t="shared" si="0"/>
        <v>28</v>
      </c>
      <c r="E27" s="5">
        <f t="shared" si="1"/>
        <v>4.0330600000000001E-6</v>
      </c>
      <c r="F27">
        <f t="shared" si="2"/>
        <v>3.5700000000000003E-2</v>
      </c>
      <c r="G27">
        <f t="shared" si="3"/>
        <v>28</v>
      </c>
      <c r="H27" s="5">
        <f t="shared" si="4"/>
        <v>3.0247949999999999E-6</v>
      </c>
      <c r="I27">
        <f t="shared" si="5"/>
        <v>3.5700000000000003E-2</v>
      </c>
    </row>
    <row r="28" spans="1:9" x14ac:dyDescent="0.25">
      <c r="A28">
        <v>29</v>
      </c>
      <c r="B28" s="5">
        <v>2.0180699999999998E-6</v>
      </c>
      <c r="C28">
        <v>3.5700000000000003E-2</v>
      </c>
      <c r="D28">
        <f t="shared" si="0"/>
        <v>29</v>
      </c>
      <c r="E28" s="5">
        <f t="shared" si="1"/>
        <v>4.0361399999999996E-6</v>
      </c>
      <c r="F28">
        <f t="shared" si="2"/>
        <v>3.5700000000000003E-2</v>
      </c>
      <c r="G28">
        <f t="shared" si="3"/>
        <v>29</v>
      </c>
      <c r="H28" s="5">
        <f t="shared" si="4"/>
        <v>3.0271049999999997E-6</v>
      </c>
      <c r="I28">
        <f t="shared" si="5"/>
        <v>3.5700000000000003E-2</v>
      </c>
    </row>
    <row r="29" spans="1:9" x14ac:dyDescent="0.25">
      <c r="A29">
        <v>30</v>
      </c>
      <c r="B29" s="5">
        <v>2.0195700000000001E-6</v>
      </c>
      <c r="C29">
        <v>3.5700000000000003E-2</v>
      </c>
      <c r="D29">
        <f t="shared" si="0"/>
        <v>30</v>
      </c>
      <c r="E29" s="5">
        <f t="shared" si="1"/>
        <v>4.0391400000000003E-6</v>
      </c>
      <c r="F29">
        <f t="shared" si="2"/>
        <v>3.5700000000000003E-2</v>
      </c>
      <c r="G29">
        <f t="shared" si="3"/>
        <v>30</v>
      </c>
      <c r="H29" s="5">
        <f t="shared" si="4"/>
        <v>3.0293550000000004E-6</v>
      </c>
      <c r="I29">
        <f t="shared" si="5"/>
        <v>3.5700000000000003E-2</v>
      </c>
    </row>
    <row r="30" spans="1:9" x14ac:dyDescent="0.25">
      <c r="A30">
        <v>31</v>
      </c>
      <c r="B30" s="5">
        <v>2.0210300000000002E-6</v>
      </c>
      <c r="C30">
        <v>3.5700000000000003E-2</v>
      </c>
      <c r="D30">
        <f t="shared" si="0"/>
        <v>31</v>
      </c>
      <c r="E30" s="5">
        <f t="shared" si="1"/>
        <v>4.0420600000000004E-6</v>
      </c>
      <c r="F30">
        <f t="shared" si="2"/>
        <v>3.5700000000000003E-2</v>
      </c>
      <c r="G30">
        <f t="shared" si="3"/>
        <v>31</v>
      </c>
      <c r="H30" s="5">
        <f t="shared" si="4"/>
        <v>3.0315450000000003E-6</v>
      </c>
      <c r="I30">
        <f t="shared" si="5"/>
        <v>3.5700000000000003E-2</v>
      </c>
    </row>
    <row r="31" spans="1:9" x14ac:dyDescent="0.25">
      <c r="A31">
        <v>32</v>
      </c>
      <c r="B31" s="5">
        <v>2.02245E-6</v>
      </c>
      <c r="C31">
        <v>3.5700000000000003E-2</v>
      </c>
      <c r="D31">
        <f t="shared" si="0"/>
        <v>32</v>
      </c>
      <c r="E31" s="5">
        <f t="shared" si="1"/>
        <v>4.0449E-6</v>
      </c>
      <c r="F31">
        <f t="shared" si="2"/>
        <v>3.5700000000000003E-2</v>
      </c>
      <c r="G31">
        <f t="shared" si="3"/>
        <v>32</v>
      </c>
      <c r="H31" s="5">
        <f t="shared" si="4"/>
        <v>3.0336750000000002E-6</v>
      </c>
      <c r="I31">
        <f t="shared" si="5"/>
        <v>3.5700000000000003E-2</v>
      </c>
    </row>
    <row r="32" spans="1:9" x14ac:dyDescent="0.25">
      <c r="A32">
        <v>33</v>
      </c>
      <c r="B32" s="5">
        <v>2.0238500000000001E-6</v>
      </c>
      <c r="C32">
        <v>3.5700000000000003E-2</v>
      </c>
      <c r="D32">
        <f t="shared" si="0"/>
        <v>33</v>
      </c>
      <c r="E32" s="5">
        <f t="shared" si="1"/>
        <v>4.0477000000000002E-6</v>
      </c>
      <c r="F32">
        <f t="shared" si="2"/>
        <v>3.5700000000000003E-2</v>
      </c>
      <c r="G32">
        <f t="shared" si="3"/>
        <v>33</v>
      </c>
      <c r="H32" s="5">
        <f t="shared" si="4"/>
        <v>3.0357750000000002E-6</v>
      </c>
      <c r="I32">
        <f t="shared" si="5"/>
        <v>3.5700000000000003E-2</v>
      </c>
    </row>
    <row r="33" spans="1:9" x14ac:dyDescent="0.25">
      <c r="A33">
        <v>34</v>
      </c>
      <c r="B33" s="5">
        <v>2.02521E-6</v>
      </c>
      <c r="C33">
        <v>3.5700000000000003E-2</v>
      </c>
      <c r="D33">
        <f t="shared" si="0"/>
        <v>34</v>
      </c>
      <c r="E33" s="5">
        <f t="shared" si="1"/>
        <v>4.0504199999999999E-6</v>
      </c>
      <c r="F33">
        <f t="shared" si="2"/>
        <v>3.5700000000000003E-2</v>
      </c>
      <c r="G33">
        <f t="shared" si="3"/>
        <v>34</v>
      </c>
      <c r="H33" s="5">
        <f t="shared" si="4"/>
        <v>3.0378150000000002E-6</v>
      </c>
      <c r="I33">
        <f t="shared" si="5"/>
        <v>3.5700000000000003E-2</v>
      </c>
    </row>
    <row r="34" spans="1:9" x14ac:dyDescent="0.25">
      <c r="A34">
        <v>35</v>
      </c>
      <c r="B34" s="5">
        <v>2.0265500000000001E-6</v>
      </c>
      <c r="C34">
        <v>3.5700000000000003E-2</v>
      </c>
      <c r="D34">
        <f t="shared" si="0"/>
        <v>35</v>
      </c>
      <c r="E34" s="5">
        <f t="shared" si="1"/>
        <v>4.0531000000000002E-6</v>
      </c>
      <c r="F34">
        <f t="shared" si="2"/>
        <v>3.5700000000000003E-2</v>
      </c>
      <c r="G34">
        <f t="shared" si="3"/>
        <v>35</v>
      </c>
      <c r="H34" s="5">
        <f t="shared" si="4"/>
        <v>3.0398250000000002E-6</v>
      </c>
      <c r="I34">
        <f t="shared" si="5"/>
        <v>3.5700000000000003E-2</v>
      </c>
    </row>
    <row r="35" spans="1:9" x14ac:dyDescent="0.25">
      <c r="A35">
        <v>36</v>
      </c>
      <c r="B35" s="5">
        <v>2.0278599999999998E-6</v>
      </c>
      <c r="C35">
        <v>3.5700000000000003E-2</v>
      </c>
      <c r="D35">
        <f t="shared" si="0"/>
        <v>36</v>
      </c>
      <c r="E35" s="5">
        <f t="shared" si="1"/>
        <v>4.0557199999999997E-6</v>
      </c>
      <c r="F35">
        <f t="shared" si="2"/>
        <v>3.5700000000000003E-2</v>
      </c>
      <c r="G35">
        <f t="shared" si="3"/>
        <v>36</v>
      </c>
      <c r="H35" s="5">
        <f t="shared" si="4"/>
        <v>3.0417899999999996E-6</v>
      </c>
      <c r="I35">
        <f t="shared" si="5"/>
        <v>3.5700000000000003E-2</v>
      </c>
    </row>
    <row r="36" spans="1:9" x14ac:dyDescent="0.25">
      <c r="A36">
        <v>37</v>
      </c>
      <c r="B36" s="5">
        <v>2.0291499999999999E-6</v>
      </c>
      <c r="C36">
        <v>3.5700000000000003E-2</v>
      </c>
      <c r="D36">
        <f t="shared" si="0"/>
        <v>37</v>
      </c>
      <c r="E36" s="5">
        <f t="shared" si="1"/>
        <v>4.0582999999999998E-6</v>
      </c>
      <c r="F36">
        <f t="shared" si="2"/>
        <v>3.5700000000000003E-2</v>
      </c>
      <c r="G36">
        <f t="shared" si="3"/>
        <v>37</v>
      </c>
      <c r="H36" s="5">
        <f t="shared" si="4"/>
        <v>3.0437249999999998E-6</v>
      </c>
      <c r="I36">
        <f t="shared" si="5"/>
        <v>3.5700000000000003E-2</v>
      </c>
    </row>
    <row r="37" spans="1:9" x14ac:dyDescent="0.25">
      <c r="A37">
        <v>38</v>
      </c>
      <c r="B37" s="5">
        <v>2.0304099999999999E-6</v>
      </c>
      <c r="C37">
        <v>3.5700000000000003E-2</v>
      </c>
      <c r="D37">
        <f t="shared" si="0"/>
        <v>38</v>
      </c>
      <c r="E37" s="5">
        <f t="shared" si="1"/>
        <v>4.0608199999999999E-6</v>
      </c>
      <c r="F37">
        <f t="shared" si="2"/>
        <v>3.5700000000000003E-2</v>
      </c>
      <c r="G37">
        <f t="shared" si="3"/>
        <v>38</v>
      </c>
      <c r="H37" s="5">
        <f t="shared" si="4"/>
        <v>3.0456149999999999E-6</v>
      </c>
      <c r="I37">
        <f t="shared" si="5"/>
        <v>3.5700000000000003E-2</v>
      </c>
    </row>
    <row r="38" spans="1:9" x14ac:dyDescent="0.25">
      <c r="A38">
        <v>39</v>
      </c>
      <c r="B38" s="5">
        <v>2.0316600000000001E-6</v>
      </c>
      <c r="C38">
        <v>3.5700000000000003E-2</v>
      </c>
      <c r="D38">
        <f t="shared" si="0"/>
        <v>39</v>
      </c>
      <c r="E38" s="5">
        <f t="shared" si="1"/>
        <v>4.0633200000000003E-6</v>
      </c>
      <c r="F38">
        <f t="shared" si="2"/>
        <v>3.5700000000000003E-2</v>
      </c>
      <c r="G38">
        <f t="shared" si="3"/>
        <v>39</v>
      </c>
      <c r="H38" s="5">
        <f t="shared" si="4"/>
        <v>3.0474900000000002E-6</v>
      </c>
      <c r="I38">
        <f t="shared" si="5"/>
        <v>3.5700000000000003E-2</v>
      </c>
    </row>
    <row r="39" spans="1:9" x14ac:dyDescent="0.25">
      <c r="A39">
        <v>40</v>
      </c>
      <c r="B39" s="5">
        <v>2.0329000000000001E-6</v>
      </c>
      <c r="C39">
        <v>3.5700000000000003E-2</v>
      </c>
      <c r="D39">
        <f t="shared" si="0"/>
        <v>40</v>
      </c>
      <c r="E39" s="5">
        <f t="shared" si="1"/>
        <v>4.0658000000000001E-6</v>
      </c>
      <c r="F39">
        <f t="shared" si="2"/>
        <v>3.5700000000000003E-2</v>
      </c>
      <c r="G39">
        <f t="shared" si="3"/>
        <v>40</v>
      </c>
      <c r="H39" s="5">
        <f t="shared" si="4"/>
        <v>3.0493499999999999E-6</v>
      </c>
      <c r="I39">
        <f t="shared" si="5"/>
        <v>3.5700000000000003E-2</v>
      </c>
    </row>
    <row r="40" spans="1:9" x14ac:dyDescent="0.25">
      <c r="A40">
        <v>41</v>
      </c>
      <c r="B40" s="5">
        <v>2.03411E-6</v>
      </c>
      <c r="C40">
        <v>3.5700000000000003E-2</v>
      </c>
      <c r="D40">
        <f t="shared" si="0"/>
        <v>41</v>
      </c>
      <c r="E40" s="5">
        <f t="shared" si="1"/>
        <v>4.06822E-6</v>
      </c>
      <c r="F40">
        <f t="shared" si="2"/>
        <v>3.5700000000000003E-2</v>
      </c>
      <c r="G40">
        <f t="shared" si="3"/>
        <v>41</v>
      </c>
      <c r="H40" s="5">
        <f t="shared" si="4"/>
        <v>3.0511649999999998E-6</v>
      </c>
      <c r="I40">
        <f t="shared" si="5"/>
        <v>3.5700000000000003E-2</v>
      </c>
    </row>
    <row r="41" spans="1:9" x14ac:dyDescent="0.25">
      <c r="A41">
        <v>42</v>
      </c>
      <c r="B41" s="5">
        <v>2.0353100000000001E-6</v>
      </c>
      <c r="C41">
        <v>3.5700000000000003E-2</v>
      </c>
      <c r="D41">
        <f t="shared" si="0"/>
        <v>42</v>
      </c>
      <c r="E41" s="5">
        <f t="shared" si="1"/>
        <v>4.0706200000000002E-6</v>
      </c>
      <c r="F41">
        <f t="shared" si="2"/>
        <v>3.5700000000000003E-2</v>
      </c>
      <c r="G41">
        <f t="shared" si="3"/>
        <v>42</v>
      </c>
      <c r="H41" s="5">
        <f t="shared" si="4"/>
        <v>3.0529650000000003E-6</v>
      </c>
      <c r="I41">
        <f t="shared" si="5"/>
        <v>3.5700000000000003E-2</v>
      </c>
    </row>
    <row r="42" spans="1:9" x14ac:dyDescent="0.25">
      <c r="A42">
        <v>43</v>
      </c>
      <c r="B42" s="5">
        <v>2.0364999999999999E-6</v>
      </c>
      <c r="C42">
        <v>3.5700000000000003E-2</v>
      </c>
      <c r="D42">
        <f t="shared" si="0"/>
        <v>43</v>
      </c>
      <c r="E42" s="5">
        <f t="shared" si="1"/>
        <v>4.0729999999999998E-6</v>
      </c>
      <c r="F42">
        <f t="shared" si="2"/>
        <v>3.5700000000000003E-2</v>
      </c>
      <c r="G42">
        <f t="shared" si="3"/>
        <v>43</v>
      </c>
      <c r="H42" s="5">
        <f t="shared" si="4"/>
        <v>3.0547499999999998E-6</v>
      </c>
      <c r="I42">
        <f t="shared" si="5"/>
        <v>3.5700000000000003E-2</v>
      </c>
    </row>
    <row r="43" spans="1:9" x14ac:dyDescent="0.25">
      <c r="A43">
        <v>44</v>
      </c>
      <c r="B43" s="5">
        <v>2.0376799999999999E-6</v>
      </c>
      <c r="C43">
        <v>3.5700000000000003E-2</v>
      </c>
      <c r="D43">
        <f t="shared" si="0"/>
        <v>44</v>
      </c>
      <c r="E43" s="5">
        <f t="shared" si="1"/>
        <v>4.0753599999999997E-6</v>
      </c>
      <c r="F43">
        <f t="shared" si="2"/>
        <v>3.5700000000000003E-2</v>
      </c>
      <c r="G43">
        <f t="shared" si="3"/>
        <v>44</v>
      </c>
      <c r="H43" s="5">
        <f t="shared" si="4"/>
        <v>3.05652E-6</v>
      </c>
      <c r="I43">
        <f t="shared" si="5"/>
        <v>3.5700000000000003E-2</v>
      </c>
    </row>
    <row r="44" spans="1:9" x14ac:dyDescent="0.25">
      <c r="A44">
        <v>45</v>
      </c>
      <c r="B44" s="5">
        <v>2.03885E-6</v>
      </c>
      <c r="C44">
        <v>3.5700000000000003E-2</v>
      </c>
      <c r="D44">
        <f t="shared" si="0"/>
        <v>45</v>
      </c>
      <c r="E44" s="5">
        <f t="shared" si="1"/>
        <v>4.0776999999999999E-6</v>
      </c>
      <c r="F44">
        <f t="shared" si="2"/>
        <v>3.5700000000000003E-2</v>
      </c>
      <c r="G44">
        <f t="shared" si="3"/>
        <v>45</v>
      </c>
      <c r="H44" s="5">
        <f t="shared" si="4"/>
        <v>3.058275E-6</v>
      </c>
      <c r="I44">
        <f t="shared" si="5"/>
        <v>3.5700000000000003E-2</v>
      </c>
    </row>
    <row r="45" spans="1:9" x14ac:dyDescent="0.25">
      <c r="A45">
        <v>46</v>
      </c>
      <c r="B45" s="5">
        <v>2.0400099999999998E-6</v>
      </c>
      <c r="C45">
        <v>3.5700000000000003E-2</v>
      </c>
      <c r="D45">
        <f t="shared" si="0"/>
        <v>46</v>
      </c>
      <c r="E45" s="5">
        <f t="shared" si="1"/>
        <v>4.0800199999999996E-6</v>
      </c>
      <c r="F45">
        <f t="shared" si="2"/>
        <v>3.5700000000000003E-2</v>
      </c>
      <c r="G45">
        <f t="shared" si="3"/>
        <v>46</v>
      </c>
      <c r="H45" s="5">
        <f t="shared" si="4"/>
        <v>3.0600149999999997E-6</v>
      </c>
      <c r="I45">
        <f t="shared" si="5"/>
        <v>3.5700000000000003E-2</v>
      </c>
    </row>
    <row r="46" spans="1:9" x14ac:dyDescent="0.25">
      <c r="A46">
        <v>47</v>
      </c>
      <c r="B46" s="5">
        <v>2.0411600000000002E-6</v>
      </c>
      <c r="C46">
        <v>3.5700000000000003E-2</v>
      </c>
      <c r="D46">
        <f t="shared" si="0"/>
        <v>47</v>
      </c>
      <c r="E46" s="5">
        <f t="shared" si="1"/>
        <v>4.0823200000000004E-6</v>
      </c>
      <c r="F46">
        <f t="shared" si="2"/>
        <v>3.5700000000000003E-2</v>
      </c>
      <c r="G46">
        <f t="shared" si="3"/>
        <v>47</v>
      </c>
      <c r="H46" s="5">
        <f t="shared" si="4"/>
        <v>3.0617400000000001E-6</v>
      </c>
      <c r="I46">
        <f t="shared" si="5"/>
        <v>3.5700000000000003E-2</v>
      </c>
    </row>
    <row r="47" spans="1:9" x14ac:dyDescent="0.25">
      <c r="A47">
        <v>48</v>
      </c>
      <c r="B47" s="5">
        <v>2.0422999999999999E-6</v>
      </c>
      <c r="C47">
        <v>3.5700000000000003E-2</v>
      </c>
      <c r="D47">
        <f t="shared" si="0"/>
        <v>48</v>
      </c>
      <c r="E47" s="5">
        <f t="shared" si="1"/>
        <v>4.0845999999999998E-6</v>
      </c>
      <c r="F47">
        <f t="shared" si="2"/>
        <v>3.5700000000000003E-2</v>
      </c>
      <c r="G47">
        <f t="shared" si="3"/>
        <v>48</v>
      </c>
      <c r="H47" s="5">
        <f t="shared" si="4"/>
        <v>3.0634499999999999E-6</v>
      </c>
      <c r="I47">
        <f t="shared" si="5"/>
        <v>3.5700000000000003E-2</v>
      </c>
    </row>
    <row r="48" spans="1:9" x14ac:dyDescent="0.25">
      <c r="A48">
        <v>49</v>
      </c>
      <c r="B48" s="5">
        <v>2.04344E-6</v>
      </c>
      <c r="C48">
        <v>3.5700000000000003E-2</v>
      </c>
      <c r="D48">
        <f t="shared" si="0"/>
        <v>49</v>
      </c>
      <c r="E48" s="5">
        <f t="shared" si="1"/>
        <v>4.0868800000000001E-6</v>
      </c>
      <c r="F48">
        <f t="shared" si="2"/>
        <v>3.5700000000000003E-2</v>
      </c>
      <c r="G48">
        <f t="shared" si="3"/>
        <v>49</v>
      </c>
      <c r="H48" s="5">
        <f t="shared" si="4"/>
        <v>3.0651600000000001E-6</v>
      </c>
      <c r="I48">
        <f t="shared" si="5"/>
        <v>3.5700000000000003E-2</v>
      </c>
    </row>
    <row r="49" spans="1:9" x14ac:dyDescent="0.25">
      <c r="A49">
        <v>50</v>
      </c>
      <c r="B49" s="5">
        <v>2.0445699999999999E-6</v>
      </c>
      <c r="C49">
        <v>3.5700000000000003E-2</v>
      </c>
      <c r="D49">
        <f t="shared" si="0"/>
        <v>50</v>
      </c>
      <c r="E49" s="5">
        <f t="shared" si="1"/>
        <v>4.0891399999999998E-6</v>
      </c>
      <c r="F49">
        <f t="shared" si="2"/>
        <v>3.5700000000000003E-2</v>
      </c>
      <c r="G49">
        <f t="shared" si="3"/>
        <v>50</v>
      </c>
      <c r="H49" s="5">
        <f t="shared" si="4"/>
        <v>3.0668549999999996E-6</v>
      </c>
      <c r="I49">
        <f t="shared" si="5"/>
        <v>3.5700000000000003E-2</v>
      </c>
    </row>
    <row r="50" spans="1:9" x14ac:dyDescent="0.25">
      <c r="A50">
        <v>51</v>
      </c>
      <c r="B50" s="5">
        <v>2.0457000000000002E-6</v>
      </c>
      <c r="C50">
        <v>3.5700000000000003E-2</v>
      </c>
      <c r="D50">
        <f t="shared" si="0"/>
        <v>51</v>
      </c>
      <c r="E50" s="5">
        <f t="shared" si="1"/>
        <v>4.0914000000000003E-6</v>
      </c>
      <c r="F50">
        <f t="shared" si="2"/>
        <v>3.5700000000000003E-2</v>
      </c>
      <c r="G50">
        <f t="shared" si="3"/>
        <v>51</v>
      </c>
      <c r="H50" s="5">
        <f t="shared" si="4"/>
        <v>3.0685500000000005E-6</v>
      </c>
      <c r="I50">
        <f t="shared" si="5"/>
        <v>3.5700000000000003E-2</v>
      </c>
    </row>
    <row r="51" spans="1:9" x14ac:dyDescent="0.25">
      <c r="A51">
        <v>52</v>
      </c>
      <c r="B51" s="5">
        <v>2.04683E-6</v>
      </c>
      <c r="C51">
        <v>3.5700000000000003E-2</v>
      </c>
      <c r="D51">
        <f t="shared" si="0"/>
        <v>52</v>
      </c>
      <c r="E51" s="5">
        <f t="shared" si="1"/>
        <v>4.09366E-6</v>
      </c>
      <c r="F51">
        <f t="shared" si="2"/>
        <v>3.5700000000000003E-2</v>
      </c>
      <c r="G51">
        <f t="shared" si="3"/>
        <v>52</v>
      </c>
      <c r="H51" s="5">
        <f t="shared" si="4"/>
        <v>3.070245E-6</v>
      </c>
      <c r="I51">
        <f t="shared" si="5"/>
        <v>3.5700000000000003E-2</v>
      </c>
    </row>
    <row r="52" spans="1:9" x14ac:dyDescent="0.25">
      <c r="A52">
        <v>53</v>
      </c>
      <c r="B52" s="5">
        <v>2.0479599999999999E-6</v>
      </c>
      <c r="C52">
        <v>3.5700000000000003E-2</v>
      </c>
      <c r="D52">
        <f t="shared" si="0"/>
        <v>53</v>
      </c>
      <c r="E52" s="5">
        <f t="shared" si="1"/>
        <v>4.0959199999999997E-6</v>
      </c>
      <c r="F52">
        <f t="shared" si="2"/>
        <v>3.5700000000000003E-2</v>
      </c>
      <c r="G52">
        <f t="shared" si="3"/>
        <v>53</v>
      </c>
      <c r="H52" s="5">
        <f t="shared" si="4"/>
        <v>3.0719399999999996E-6</v>
      </c>
      <c r="I52">
        <f t="shared" si="5"/>
        <v>3.5700000000000003E-2</v>
      </c>
    </row>
    <row r="53" spans="1:9" x14ac:dyDescent="0.25">
      <c r="A53">
        <v>54</v>
      </c>
      <c r="B53" s="5">
        <v>2.0490900000000001E-6</v>
      </c>
      <c r="C53">
        <v>3.5700000000000003E-2</v>
      </c>
      <c r="D53">
        <f t="shared" si="0"/>
        <v>54</v>
      </c>
      <c r="E53" s="5">
        <f t="shared" si="1"/>
        <v>4.0981800000000003E-6</v>
      </c>
      <c r="F53">
        <f t="shared" si="2"/>
        <v>3.5700000000000003E-2</v>
      </c>
      <c r="G53">
        <f t="shared" si="3"/>
        <v>54</v>
      </c>
      <c r="H53" s="5">
        <f t="shared" si="4"/>
        <v>3.0736350000000004E-6</v>
      </c>
      <c r="I53">
        <f t="shared" si="5"/>
        <v>3.5700000000000003E-2</v>
      </c>
    </row>
    <row r="54" spans="1:9" x14ac:dyDescent="0.25">
      <c r="A54">
        <v>55</v>
      </c>
      <c r="B54" s="5">
        <v>2.05022E-6</v>
      </c>
      <c r="C54">
        <v>3.5700000000000003E-2</v>
      </c>
      <c r="D54">
        <f t="shared" si="0"/>
        <v>55</v>
      </c>
      <c r="E54" s="5">
        <f t="shared" si="1"/>
        <v>4.10044E-6</v>
      </c>
      <c r="F54">
        <f t="shared" si="2"/>
        <v>3.5700000000000003E-2</v>
      </c>
      <c r="G54">
        <f t="shared" si="3"/>
        <v>55</v>
      </c>
      <c r="H54" s="5">
        <f t="shared" si="4"/>
        <v>3.07533E-6</v>
      </c>
      <c r="I54">
        <f t="shared" si="5"/>
        <v>3.5700000000000003E-2</v>
      </c>
    </row>
    <row r="55" spans="1:9" x14ac:dyDescent="0.25">
      <c r="A55">
        <v>56</v>
      </c>
      <c r="B55" s="5">
        <v>2.05134E-6</v>
      </c>
      <c r="C55">
        <v>3.5700000000000003E-2</v>
      </c>
      <c r="D55">
        <f t="shared" si="0"/>
        <v>56</v>
      </c>
      <c r="E55" s="5">
        <f t="shared" si="1"/>
        <v>4.10268E-6</v>
      </c>
      <c r="F55">
        <f t="shared" si="2"/>
        <v>3.5700000000000003E-2</v>
      </c>
      <c r="G55">
        <f t="shared" si="3"/>
        <v>56</v>
      </c>
      <c r="H55" s="5">
        <f t="shared" si="4"/>
        <v>3.0770100000000002E-6</v>
      </c>
      <c r="I55">
        <f t="shared" si="5"/>
        <v>3.5700000000000003E-2</v>
      </c>
    </row>
    <row r="56" spans="1:9" x14ac:dyDescent="0.25">
      <c r="A56">
        <v>57</v>
      </c>
      <c r="B56" s="5">
        <v>2.0524800000000001E-6</v>
      </c>
      <c r="C56">
        <v>3.5700000000000003E-2</v>
      </c>
      <c r="D56">
        <f t="shared" si="0"/>
        <v>57</v>
      </c>
      <c r="E56" s="5">
        <f t="shared" si="1"/>
        <v>4.1049600000000003E-6</v>
      </c>
      <c r="F56">
        <f t="shared" si="2"/>
        <v>3.5700000000000003E-2</v>
      </c>
      <c r="G56">
        <f t="shared" si="3"/>
        <v>57</v>
      </c>
      <c r="H56" s="5">
        <f t="shared" si="4"/>
        <v>3.0787200000000004E-6</v>
      </c>
      <c r="I56">
        <f t="shared" si="5"/>
        <v>3.5700000000000003E-2</v>
      </c>
    </row>
    <row r="57" spans="1:9" x14ac:dyDescent="0.25">
      <c r="A57">
        <v>58</v>
      </c>
      <c r="B57" s="5">
        <v>2.05361E-6</v>
      </c>
      <c r="C57">
        <v>3.5700000000000003E-2</v>
      </c>
      <c r="D57">
        <f t="shared" si="0"/>
        <v>58</v>
      </c>
      <c r="E57" s="5">
        <f t="shared" si="1"/>
        <v>4.10722E-6</v>
      </c>
      <c r="F57">
        <f t="shared" si="2"/>
        <v>3.5700000000000003E-2</v>
      </c>
      <c r="G57">
        <f t="shared" si="3"/>
        <v>58</v>
      </c>
      <c r="H57" s="5">
        <f t="shared" si="4"/>
        <v>3.080415E-6</v>
      </c>
      <c r="I57">
        <f t="shared" si="5"/>
        <v>3.5700000000000003E-2</v>
      </c>
    </row>
    <row r="58" spans="1:9" x14ac:dyDescent="0.25">
      <c r="A58">
        <v>59</v>
      </c>
      <c r="B58" s="5">
        <v>2.05476E-6</v>
      </c>
      <c r="C58">
        <v>3.5700000000000003E-2</v>
      </c>
      <c r="D58">
        <f t="shared" si="0"/>
        <v>59</v>
      </c>
      <c r="E58" s="5">
        <f t="shared" si="1"/>
        <v>4.1095199999999999E-6</v>
      </c>
      <c r="F58">
        <f t="shared" si="2"/>
        <v>3.5700000000000003E-2</v>
      </c>
      <c r="G58">
        <f t="shared" si="3"/>
        <v>59</v>
      </c>
      <c r="H58" s="5">
        <f t="shared" si="4"/>
        <v>3.0821399999999999E-6</v>
      </c>
      <c r="I58">
        <f t="shared" si="5"/>
        <v>3.5700000000000003E-2</v>
      </c>
    </row>
    <row r="59" spans="1:9" x14ac:dyDescent="0.25">
      <c r="A59">
        <v>60</v>
      </c>
      <c r="B59" s="5">
        <v>2.0559000000000001E-6</v>
      </c>
      <c r="C59">
        <v>3.5700000000000003E-2</v>
      </c>
      <c r="D59">
        <f t="shared" si="0"/>
        <v>60</v>
      </c>
      <c r="E59" s="5">
        <f t="shared" si="1"/>
        <v>4.1118000000000002E-6</v>
      </c>
      <c r="F59">
        <f t="shared" si="2"/>
        <v>3.5700000000000003E-2</v>
      </c>
      <c r="G59">
        <f t="shared" si="3"/>
        <v>60</v>
      </c>
      <c r="H59" s="5">
        <f t="shared" si="4"/>
        <v>3.0838500000000001E-6</v>
      </c>
      <c r="I59">
        <f t="shared" si="5"/>
        <v>3.5700000000000003E-2</v>
      </c>
    </row>
    <row r="60" spans="1:9" x14ac:dyDescent="0.25">
      <c r="A60">
        <v>61</v>
      </c>
      <c r="B60" s="5">
        <v>2.0570599999999999E-6</v>
      </c>
      <c r="C60">
        <v>3.5700000000000003E-2</v>
      </c>
      <c r="D60">
        <f t="shared" si="0"/>
        <v>61</v>
      </c>
      <c r="E60" s="5">
        <f t="shared" si="1"/>
        <v>4.1141199999999998E-6</v>
      </c>
      <c r="F60">
        <f t="shared" si="2"/>
        <v>3.5700000000000003E-2</v>
      </c>
      <c r="G60">
        <f t="shared" si="3"/>
        <v>61</v>
      </c>
      <c r="H60" s="5">
        <f t="shared" si="4"/>
        <v>3.0855899999999999E-6</v>
      </c>
      <c r="I60">
        <f t="shared" si="5"/>
        <v>3.5700000000000003E-2</v>
      </c>
    </row>
    <row r="61" spans="1:9" x14ac:dyDescent="0.25">
      <c r="A61">
        <v>62</v>
      </c>
      <c r="B61" s="5">
        <v>2.0582200000000002E-6</v>
      </c>
      <c r="C61">
        <v>3.5700000000000003E-2</v>
      </c>
      <c r="D61">
        <f t="shared" si="0"/>
        <v>62</v>
      </c>
      <c r="E61" s="5">
        <f t="shared" si="1"/>
        <v>4.1164400000000004E-6</v>
      </c>
      <c r="F61">
        <f t="shared" si="2"/>
        <v>3.5700000000000003E-2</v>
      </c>
      <c r="G61">
        <f t="shared" si="3"/>
        <v>62</v>
      </c>
      <c r="H61" s="5">
        <f t="shared" si="4"/>
        <v>3.0873300000000005E-6</v>
      </c>
      <c r="I61">
        <f t="shared" si="5"/>
        <v>3.5700000000000003E-2</v>
      </c>
    </row>
    <row r="62" spans="1:9" x14ac:dyDescent="0.25">
      <c r="A62">
        <v>63</v>
      </c>
      <c r="B62" s="5">
        <v>2.0593899999999999E-6</v>
      </c>
      <c r="C62">
        <v>3.5700000000000003E-2</v>
      </c>
      <c r="D62">
        <f t="shared" si="0"/>
        <v>63</v>
      </c>
      <c r="E62" s="5">
        <f t="shared" si="1"/>
        <v>4.1187799999999997E-6</v>
      </c>
      <c r="F62">
        <f t="shared" si="2"/>
        <v>3.5700000000000003E-2</v>
      </c>
      <c r="G62">
        <f t="shared" si="3"/>
        <v>63</v>
      </c>
      <c r="H62" s="5">
        <f t="shared" si="4"/>
        <v>3.0890849999999996E-6</v>
      </c>
      <c r="I62">
        <f t="shared" si="5"/>
        <v>3.5700000000000003E-2</v>
      </c>
    </row>
    <row r="63" spans="1:9" x14ac:dyDescent="0.25">
      <c r="A63">
        <v>64</v>
      </c>
      <c r="B63" s="5">
        <v>2.0605800000000001E-6</v>
      </c>
      <c r="C63">
        <v>3.5700000000000003E-2</v>
      </c>
      <c r="D63">
        <f t="shared" si="0"/>
        <v>64</v>
      </c>
      <c r="E63" s="5">
        <f t="shared" si="1"/>
        <v>4.1211600000000002E-6</v>
      </c>
      <c r="F63">
        <f t="shared" si="2"/>
        <v>3.5700000000000003E-2</v>
      </c>
      <c r="G63">
        <f t="shared" si="3"/>
        <v>64</v>
      </c>
      <c r="H63" s="5">
        <f t="shared" si="4"/>
        <v>3.0908699999999999E-6</v>
      </c>
      <c r="I63">
        <f t="shared" si="5"/>
        <v>3.5700000000000003E-2</v>
      </c>
    </row>
    <row r="64" spans="1:9" x14ac:dyDescent="0.25">
      <c r="A64">
        <v>65</v>
      </c>
      <c r="B64" s="5">
        <v>2.0617699999999999E-6</v>
      </c>
      <c r="C64">
        <v>3.5700000000000003E-2</v>
      </c>
      <c r="D64">
        <f t="shared" si="0"/>
        <v>65</v>
      </c>
      <c r="E64" s="5">
        <f t="shared" si="1"/>
        <v>4.1235399999999998E-6</v>
      </c>
      <c r="F64">
        <f t="shared" si="2"/>
        <v>3.5700000000000003E-2</v>
      </c>
      <c r="G64">
        <f t="shared" si="3"/>
        <v>65</v>
      </c>
      <c r="H64" s="5">
        <f t="shared" si="4"/>
        <v>3.0926549999999999E-6</v>
      </c>
      <c r="I64">
        <f t="shared" si="5"/>
        <v>3.5700000000000003E-2</v>
      </c>
    </row>
    <row r="65" spans="1:9" x14ac:dyDescent="0.25">
      <c r="A65">
        <v>66</v>
      </c>
      <c r="B65" s="5">
        <v>2.0629799999999999E-6</v>
      </c>
      <c r="C65">
        <v>3.5700000000000003E-2</v>
      </c>
      <c r="D65">
        <f t="shared" si="0"/>
        <v>66</v>
      </c>
      <c r="E65" s="5">
        <f t="shared" si="1"/>
        <v>4.1259599999999997E-6</v>
      </c>
      <c r="F65">
        <f t="shared" si="2"/>
        <v>3.5700000000000003E-2</v>
      </c>
      <c r="G65">
        <f t="shared" si="3"/>
        <v>66</v>
      </c>
      <c r="H65" s="5">
        <f t="shared" si="4"/>
        <v>3.0944699999999998E-6</v>
      </c>
      <c r="I65">
        <f t="shared" si="5"/>
        <v>3.5700000000000003E-2</v>
      </c>
    </row>
    <row r="66" spans="1:9" x14ac:dyDescent="0.25">
      <c r="A66">
        <v>67</v>
      </c>
      <c r="B66" s="5">
        <v>2.0642099999999999E-6</v>
      </c>
      <c r="C66">
        <v>3.5700000000000003E-2</v>
      </c>
      <c r="D66">
        <f t="shared" ref="D66:D104" si="6">A66</f>
        <v>67</v>
      </c>
      <c r="E66" s="5">
        <f t="shared" ref="E66:E104" si="7">B66*2</f>
        <v>4.1284199999999999E-6</v>
      </c>
      <c r="F66">
        <f t="shared" ref="F66:F104" si="8">C66</f>
        <v>3.5700000000000003E-2</v>
      </c>
      <c r="G66">
        <f t="shared" ref="G66:G104" si="9">D66</f>
        <v>67</v>
      </c>
      <c r="H66" s="5">
        <f t="shared" ref="H66:H104" si="10">B66*1.5</f>
        <v>3.0963149999999997E-6</v>
      </c>
      <c r="I66">
        <f t="shared" ref="I66:I104" si="11">F66</f>
        <v>3.5700000000000003E-2</v>
      </c>
    </row>
    <row r="67" spans="1:9" x14ac:dyDescent="0.25">
      <c r="A67">
        <v>68</v>
      </c>
      <c r="B67" s="5">
        <v>2.0654499999999999E-6</v>
      </c>
      <c r="C67">
        <v>3.5700000000000003E-2</v>
      </c>
      <c r="D67">
        <f t="shared" si="6"/>
        <v>68</v>
      </c>
      <c r="E67" s="5">
        <f t="shared" si="7"/>
        <v>4.1308999999999997E-6</v>
      </c>
      <c r="F67">
        <f t="shared" si="8"/>
        <v>3.5700000000000003E-2</v>
      </c>
      <c r="G67">
        <f t="shared" si="9"/>
        <v>68</v>
      </c>
      <c r="H67" s="5">
        <f t="shared" si="10"/>
        <v>3.0981749999999998E-6</v>
      </c>
      <c r="I67">
        <f t="shared" si="11"/>
        <v>3.5700000000000003E-2</v>
      </c>
    </row>
    <row r="68" spans="1:9" x14ac:dyDescent="0.25">
      <c r="A68">
        <v>69</v>
      </c>
      <c r="B68" s="5">
        <v>2.0667099999999999E-6</v>
      </c>
      <c r="C68">
        <v>3.5700000000000003E-2</v>
      </c>
      <c r="D68">
        <f t="shared" si="6"/>
        <v>69</v>
      </c>
      <c r="E68" s="5">
        <f t="shared" si="7"/>
        <v>4.1334199999999998E-6</v>
      </c>
      <c r="F68">
        <f t="shared" si="8"/>
        <v>3.5700000000000003E-2</v>
      </c>
      <c r="G68">
        <f t="shared" si="9"/>
        <v>69</v>
      </c>
      <c r="H68" s="5">
        <f t="shared" si="10"/>
        <v>3.1000649999999999E-6</v>
      </c>
      <c r="I68">
        <f t="shared" si="11"/>
        <v>3.5700000000000003E-2</v>
      </c>
    </row>
    <row r="69" spans="1:9" x14ac:dyDescent="0.25">
      <c r="A69">
        <v>70</v>
      </c>
      <c r="B69" s="5">
        <v>2.0679900000000001E-6</v>
      </c>
      <c r="C69">
        <v>3.5700000000000003E-2</v>
      </c>
      <c r="D69">
        <f t="shared" si="6"/>
        <v>70</v>
      </c>
      <c r="E69" s="5">
        <f t="shared" si="7"/>
        <v>4.1359800000000002E-6</v>
      </c>
      <c r="F69">
        <f t="shared" si="8"/>
        <v>3.5700000000000003E-2</v>
      </c>
      <c r="G69">
        <f t="shared" si="9"/>
        <v>70</v>
      </c>
      <c r="H69" s="5">
        <f t="shared" si="10"/>
        <v>3.1019849999999999E-6</v>
      </c>
      <c r="I69">
        <f t="shared" si="11"/>
        <v>3.5700000000000003E-2</v>
      </c>
    </row>
    <row r="70" spans="1:9" x14ac:dyDescent="0.25">
      <c r="A70">
        <v>71</v>
      </c>
      <c r="B70" s="5">
        <v>2.06929E-6</v>
      </c>
      <c r="C70">
        <v>3.5700000000000003E-2</v>
      </c>
      <c r="D70">
        <f t="shared" si="6"/>
        <v>71</v>
      </c>
      <c r="E70" s="5">
        <f t="shared" si="7"/>
        <v>4.1385799999999999E-6</v>
      </c>
      <c r="F70">
        <f t="shared" si="8"/>
        <v>3.5700000000000003E-2</v>
      </c>
      <c r="G70">
        <f t="shared" si="9"/>
        <v>71</v>
      </c>
      <c r="H70" s="5">
        <f t="shared" si="10"/>
        <v>3.103935E-6</v>
      </c>
      <c r="I70">
        <f t="shared" si="11"/>
        <v>3.5700000000000003E-2</v>
      </c>
    </row>
    <row r="71" spans="1:9" x14ac:dyDescent="0.25">
      <c r="A71">
        <v>72</v>
      </c>
      <c r="B71" s="5">
        <v>2.0706199999999998E-6</v>
      </c>
      <c r="C71">
        <v>3.5700000000000003E-2</v>
      </c>
      <c r="D71">
        <f t="shared" si="6"/>
        <v>72</v>
      </c>
      <c r="E71" s="5">
        <f t="shared" si="7"/>
        <v>4.1412399999999997E-6</v>
      </c>
      <c r="F71">
        <f t="shared" si="8"/>
        <v>3.5700000000000003E-2</v>
      </c>
      <c r="G71">
        <f t="shared" si="9"/>
        <v>72</v>
      </c>
      <c r="H71" s="5">
        <f t="shared" si="10"/>
        <v>3.1059299999999998E-6</v>
      </c>
      <c r="I71">
        <f t="shared" si="11"/>
        <v>3.5700000000000003E-2</v>
      </c>
    </row>
    <row r="72" spans="1:9" x14ac:dyDescent="0.25">
      <c r="A72">
        <v>73</v>
      </c>
      <c r="B72" s="5">
        <v>2.0719699999999998E-6</v>
      </c>
      <c r="C72">
        <v>3.5700000000000003E-2</v>
      </c>
      <c r="D72">
        <f t="shared" si="6"/>
        <v>73</v>
      </c>
      <c r="E72" s="5">
        <f t="shared" si="7"/>
        <v>4.1439399999999997E-6</v>
      </c>
      <c r="F72">
        <f t="shared" si="8"/>
        <v>3.5700000000000003E-2</v>
      </c>
      <c r="G72">
        <f t="shared" si="9"/>
        <v>73</v>
      </c>
      <c r="H72" s="5">
        <f t="shared" si="10"/>
        <v>3.107955E-6</v>
      </c>
      <c r="I72">
        <f t="shared" si="11"/>
        <v>3.5700000000000003E-2</v>
      </c>
    </row>
    <row r="73" spans="1:9" x14ac:dyDescent="0.25">
      <c r="A73">
        <v>74</v>
      </c>
      <c r="B73" s="5">
        <v>2.0733499999999998E-6</v>
      </c>
      <c r="C73">
        <v>3.5700000000000003E-2</v>
      </c>
      <c r="D73">
        <f t="shared" si="6"/>
        <v>74</v>
      </c>
      <c r="E73" s="5">
        <f t="shared" si="7"/>
        <v>4.1466999999999996E-6</v>
      </c>
      <c r="F73">
        <f t="shared" si="8"/>
        <v>3.5700000000000003E-2</v>
      </c>
      <c r="G73">
        <f t="shared" si="9"/>
        <v>74</v>
      </c>
      <c r="H73" s="5">
        <f t="shared" si="10"/>
        <v>3.1100249999999999E-6</v>
      </c>
      <c r="I73">
        <f t="shared" si="11"/>
        <v>3.5700000000000003E-2</v>
      </c>
    </row>
    <row r="74" spans="1:9" x14ac:dyDescent="0.25">
      <c r="A74">
        <v>75</v>
      </c>
      <c r="B74" s="5">
        <v>2.0747600000000002E-6</v>
      </c>
      <c r="C74">
        <v>3.5700000000000003E-2</v>
      </c>
      <c r="D74">
        <f t="shared" si="6"/>
        <v>75</v>
      </c>
      <c r="E74" s="5">
        <f t="shared" si="7"/>
        <v>4.1495200000000004E-6</v>
      </c>
      <c r="F74">
        <f t="shared" si="8"/>
        <v>3.5700000000000003E-2</v>
      </c>
      <c r="G74">
        <f t="shared" si="9"/>
        <v>75</v>
      </c>
      <c r="H74" s="5">
        <f t="shared" si="10"/>
        <v>3.1121400000000005E-6</v>
      </c>
      <c r="I74">
        <f t="shared" si="11"/>
        <v>3.5700000000000003E-2</v>
      </c>
    </row>
    <row r="75" spans="1:9" x14ac:dyDescent="0.25">
      <c r="A75">
        <v>76</v>
      </c>
      <c r="B75" s="5">
        <v>2.0762000000000001E-6</v>
      </c>
      <c r="C75">
        <v>3.5700000000000003E-2</v>
      </c>
      <c r="D75">
        <f t="shared" si="6"/>
        <v>76</v>
      </c>
      <c r="E75" s="5">
        <f t="shared" si="7"/>
        <v>4.1524000000000003E-6</v>
      </c>
      <c r="F75">
        <f t="shared" si="8"/>
        <v>3.5700000000000003E-2</v>
      </c>
      <c r="G75">
        <f t="shared" si="9"/>
        <v>76</v>
      </c>
      <c r="H75" s="5">
        <f t="shared" si="10"/>
        <v>3.1143E-6</v>
      </c>
      <c r="I75">
        <f t="shared" si="11"/>
        <v>3.5700000000000003E-2</v>
      </c>
    </row>
    <row r="76" spans="1:9" x14ac:dyDescent="0.25">
      <c r="A76">
        <v>77</v>
      </c>
      <c r="B76" s="5">
        <v>2.0776799999999999E-6</v>
      </c>
      <c r="C76">
        <v>3.5700000000000003E-2</v>
      </c>
      <c r="D76">
        <f t="shared" si="6"/>
        <v>77</v>
      </c>
      <c r="E76" s="5">
        <f t="shared" si="7"/>
        <v>4.1553599999999998E-6</v>
      </c>
      <c r="F76">
        <f t="shared" si="8"/>
        <v>3.5700000000000003E-2</v>
      </c>
      <c r="G76">
        <f t="shared" si="9"/>
        <v>77</v>
      </c>
      <c r="H76" s="5">
        <f t="shared" si="10"/>
        <v>3.1165199999999999E-6</v>
      </c>
      <c r="I76">
        <f t="shared" si="11"/>
        <v>3.5700000000000003E-2</v>
      </c>
    </row>
    <row r="77" spans="1:9" x14ac:dyDescent="0.25">
      <c r="A77">
        <v>78</v>
      </c>
      <c r="B77" s="5">
        <v>2.0791999999999999E-6</v>
      </c>
      <c r="C77">
        <v>3.5700000000000003E-2</v>
      </c>
      <c r="D77">
        <f t="shared" si="6"/>
        <v>78</v>
      </c>
      <c r="E77" s="5">
        <f t="shared" si="7"/>
        <v>4.1583999999999999E-6</v>
      </c>
      <c r="F77">
        <f t="shared" si="8"/>
        <v>3.5700000000000003E-2</v>
      </c>
      <c r="G77">
        <f t="shared" si="9"/>
        <v>78</v>
      </c>
      <c r="H77" s="5">
        <f t="shared" si="10"/>
        <v>3.1187999999999997E-6</v>
      </c>
      <c r="I77">
        <f t="shared" si="11"/>
        <v>3.5700000000000003E-2</v>
      </c>
    </row>
    <row r="78" spans="1:9" x14ac:dyDescent="0.25">
      <c r="A78">
        <v>79</v>
      </c>
      <c r="B78" s="5">
        <v>2.0807700000000001E-6</v>
      </c>
      <c r="C78">
        <v>3.5700000000000003E-2</v>
      </c>
      <c r="D78">
        <f t="shared" si="6"/>
        <v>79</v>
      </c>
      <c r="E78" s="5">
        <f t="shared" si="7"/>
        <v>4.1615400000000001E-6</v>
      </c>
      <c r="F78">
        <f t="shared" si="8"/>
        <v>3.5700000000000003E-2</v>
      </c>
      <c r="G78">
        <f t="shared" si="9"/>
        <v>79</v>
      </c>
      <c r="H78" s="5">
        <f t="shared" si="10"/>
        <v>3.1211550000000001E-6</v>
      </c>
      <c r="I78">
        <f t="shared" si="11"/>
        <v>3.5700000000000003E-2</v>
      </c>
    </row>
    <row r="79" spans="1:9" x14ac:dyDescent="0.25">
      <c r="A79">
        <v>80</v>
      </c>
      <c r="B79" s="5">
        <v>2.08238E-6</v>
      </c>
      <c r="C79">
        <v>3.5700000000000003E-2</v>
      </c>
      <c r="D79">
        <f t="shared" si="6"/>
        <v>80</v>
      </c>
      <c r="E79" s="5">
        <f t="shared" si="7"/>
        <v>4.1647600000000001E-6</v>
      </c>
      <c r="F79">
        <f t="shared" si="8"/>
        <v>3.5700000000000003E-2</v>
      </c>
      <c r="G79">
        <f t="shared" si="9"/>
        <v>80</v>
      </c>
      <c r="H79" s="5">
        <f t="shared" si="10"/>
        <v>3.1235700000000001E-6</v>
      </c>
      <c r="I79">
        <f t="shared" si="11"/>
        <v>3.5700000000000003E-2</v>
      </c>
    </row>
    <row r="80" spans="1:9" x14ac:dyDescent="0.25">
      <c r="A80">
        <v>81</v>
      </c>
      <c r="B80" s="5">
        <v>2.08405E-6</v>
      </c>
      <c r="C80">
        <v>3.5700000000000003E-2</v>
      </c>
      <c r="D80">
        <f t="shared" si="6"/>
        <v>81</v>
      </c>
      <c r="E80" s="5">
        <f t="shared" si="7"/>
        <v>4.1681E-6</v>
      </c>
      <c r="F80">
        <f t="shared" si="8"/>
        <v>3.5700000000000003E-2</v>
      </c>
      <c r="G80">
        <f t="shared" si="9"/>
        <v>81</v>
      </c>
      <c r="H80" s="5">
        <f t="shared" si="10"/>
        <v>3.126075E-6</v>
      </c>
      <c r="I80">
        <f t="shared" si="11"/>
        <v>3.5700000000000003E-2</v>
      </c>
    </row>
    <row r="81" spans="1:9" x14ac:dyDescent="0.25">
      <c r="A81">
        <v>82</v>
      </c>
      <c r="B81" s="5">
        <v>2.08577E-6</v>
      </c>
      <c r="C81">
        <v>3.5700000000000003E-2</v>
      </c>
      <c r="D81">
        <f t="shared" si="6"/>
        <v>82</v>
      </c>
      <c r="E81" s="5">
        <f t="shared" si="7"/>
        <v>4.17154E-6</v>
      </c>
      <c r="F81">
        <f t="shared" si="8"/>
        <v>3.5700000000000003E-2</v>
      </c>
      <c r="G81">
        <f t="shared" si="9"/>
        <v>82</v>
      </c>
      <c r="H81" s="5">
        <f t="shared" si="10"/>
        <v>3.128655E-6</v>
      </c>
      <c r="I81">
        <f t="shared" si="11"/>
        <v>3.5700000000000003E-2</v>
      </c>
    </row>
    <row r="82" spans="1:9" x14ac:dyDescent="0.25">
      <c r="A82">
        <v>83</v>
      </c>
      <c r="B82" s="5">
        <v>2.08755E-6</v>
      </c>
      <c r="C82">
        <v>3.5700000000000003E-2</v>
      </c>
      <c r="D82">
        <f t="shared" si="6"/>
        <v>83</v>
      </c>
      <c r="E82" s="5">
        <f t="shared" si="7"/>
        <v>4.1751000000000001E-6</v>
      </c>
      <c r="F82">
        <f t="shared" si="8"/>
        <v>3.5700000000000003E-2</v>
      </c>
      <c r="G82">
        <f t="shared" si="9"/>
        <v>83</v>
      </c>
      <c r="H82" s="5">
        <f t="shared" si="10"/>
        <v>3.131325E-6</v>
      </c>
      <c r="I82">
        <f t="shared" si="11"/>
        <v>3.5700000000000003E-2</v>
      </c>
    </row>
    <row r="83" spans="1:9" x14ac:dyDescent="0.25">
      <c r="A83">
        <v>84</v>
      </c>
      <c r="B83" s="5">
        <v>2.0894100000000001E-6</v>
      </c>
      <c r="C83">
        <v>3.5700000000000003E-2</v>
      </c>
      <c r="D83">
        <f t="shared" si="6"/>
        <v>84</v>
      </c>
      <c r="E83" s="5">
        <f t="shared" si="7"/>
        <v>4.1788200000000003E-6</v>
      </c>
      <c r="F83">
        <f t="shared" si="8"/>
        <v>3.5700000000000003E-2</v>
      </c>
      <c r="G83">
        <f t="shared" si="9"/>
        <v>84</v>
      </c>
      <c r="H83" s="5">
        <f t="shared" si="10"/>
        <v>3.1341150000000004E-6</v>
      </c>
      <c r="I83">
        <f t="shared" si="11"/>
        <v>3.5700000000000003E-2</v>
      </c>
    </row>
    <row r="84" spans="1:9" x14ac:dyDescent="0.25">
      <c r="A84">
        <v>85</v>
      </c>
      <c r="B84" s="5">
        <v>2.09134E-6</v>
      </c>
      <c r="C84">
        <v>3.5700000000000003E-2</v>
      </c>
      <c r="D84">
        <f t="shared" si="6"/>
        <v>85</v>
      </c>
      <c r="E84" s="5">
        <f t="shared" si="7"/>
        <v>4.1826800000000001E-6</v>
      </c>
      <c r="F84">
        <f t="shared" si="8"/>
        <v>3.5700000000000003E-2</v>
      </c>
      <c r="G84">
        <f t="shared" si="9"/>
        <v>85</v>
      </c>
      <c r="H84" s="5">
        <f t="shared" si="10"/>
        <v>3.1370100000000001E-6</v>
      </c>
      <c r="I84">
        <f t="shared" si="11"/>
        <v>3.5700000000000003E-2</v>
      </c>
    </row>
    <row r="85" spans="1:9" x14ac:dyDescent="0.25">
      <c r="A85">
        <v>86</v>
      </c>
      <c r="B85" s="5">
        <v>2.0933599999999999E-6</v>
      </c>
      <c r="C85">
        <v>3.5700000000000003E-2</v>
      </c>
      <c r="D85">
        <f t="shared" si="6"/>
        <v>86</v>
      </c>
      <c r="E85" s="5">
        <f t="shared" si="7"/>
        <v>4.1867199999999998E-6</v>
      </c>
      <c r="F85">
        <f t="shared" si="8"/>
        <v>3.5700000000000003E-2</v>
      </c>
      <c r="G85">
        <f t="shared" si="9"/>
        <v>86</v>
      </c>
      <c r="H85" s="5">
        <f t="shared" si="10"/>
        <v>3.1400399999999998E-6</v>
      </c>
      <c r="I85">
        <f t="shared" si="11"/>
        <v>3.5700000000000003E-2</v>
      </c>
    </row>
    <row r="86" spans="1:9" x14ac:dyDescent="0.25">
      <c r="A86">
        <v>87</v>
      </c>
      <c r="B86" s="5">
        <v>2.09548E-6</v>
      </c>
      <c r="C86">
        <v>3.5700000000000003E-2</v>
      </c>
      <c r="D86">
        <f t="shared" si="6"/>
        <v>87</v>
      </c>
      <c r="E86" s="5">
        <f t="shared" si="7"/>
        <v>4.1909599999999999E-6</v>
      </c>
      <c r="F86">
        <f t="shared" si="8"/>
        <v>3.5700000000000003E-2</v>
      </c>
      <c r="G86">
        <f t="shared" si="9"/>
        <v>87</v>
      </c>
      <c r="H86" s="5">
        <f t="shared" si="10"/>
        <v>3.14322E-6</v>
      </c>
      <c r="I86">
        <f t="shared" si="11"/>
        <v>3.5700000000000003E-2</v>
      </c>
    </row>
    <row r="87" spans="1:9" x14ac:dyDescent="0.25">
      <c r="A87">
        <v>88</v>
      </c>
      <c r="B87" s="5">
        <v>2.0977100000000001E-6</v>
      </c>
      <c r="C87">
        <v>3.5700000000000003E-2</v>
      </c>
      <c r="D87">
        <f t="shared" si="6"/>
        <v>88</v>
      </c>
      <c r="E87" s="5">
        <f t="shared" si="7"/>
        <v>4.1954200000000002E-6</v>
      </c>
      <c r="F87">
        <f t="shared" si="8"/>
        <v>3.5700000000000003E-2</v>
      </c>
      <c r="G87">
        <f t="shared" si="9"/>
        <v>88</v>
      </c>
      <c r="H87" s="5">
        <f t="shared" si="10"/>
        <v>3.1465650000000002E-6</v>
      </c>
      <c r="I87">
        <f t="shared" si="11"/>
        <v>3.5700000000000003E-2</v>
      </c>
    </row>
    <row r="88" spans="1:9" x14ac:dyDescent="0.25">
      <c r="A88">
        <v>89</v>
      </c>
      <c r="B88" s="5">
        <v>2.1000499999999999E-6</v>
      </c>
      <c r="C88">
        <v>3.5700000000000003E-2</v>
      </c>
      <c r="D88">
        <f t="shared" si="6"/>
        <v>89</v>
      </c>
      <c r="E88" s="5">
        <f t="shared" si="7"/>
        <v>4.2000999999999998E-6</v>
      </c>
      <c r="F88">
        <f t="shared" si="8"/>
        <v>3.5700000000000003E-2</v>
      </c>
      <c r="G88">
        <f t="shared" si="9"/>
        <v>89</v>
      </c>
      <c r="H88" s="5">
        <f t="shared" si="10"/>
        <v>3.1500749999999997E-6</v>
      </c>
      <c r="I88">
        <f t="shared" si="11"/>
        <v>3.5700000000000003E-2</v>
      </c>
    </row>
    <row r="89" spans="1:9" x14ac:dyDescent="0.25">
      <c r="A89">
        <v>90</v>
      </c>
      <c r="B89" s="5">
        <v>2.10254E-6</v>
      </c>
      <c r="C89">
        <v>3.5700000000000003E-2</v>
      </c>
      <c r="D89">
        <f t="shared" si="6"/>
        <v>90</v>
      </c>
      <c r="E89" s="5">
        <f t="shared" si="7"/>
        <v>4.2050800000000001E-6</v>
      </c>
      <c r="F89">
        <f t="shared" si="8"/>
        <v>3.5700000000000003E-2</v>
      </c>
      <c r="G89">
        <f t="shared" si="9"/>
        <v>90</v>
      </c>
      <c r="H89" s="5">
        <f t="shared" si="10"/>
        <v>3.15381E-6</v>
      </c>
      <c r="I89">
        <f t="shared" si="11"/>
        <v>3.5700000000000003E-2</v>
      </c>
    </row>
    <row r="90" spans="1:9" x14ac:dyDescent="0.25">
      <c r="A90">
        <v>91</v>
      </c>
      <c r="B90" s="5">
        <v>2.1051899999999999E-6</v>
      </c>
      <c r="C90">
        <v>3.5700000000000003E-2</v>
      </c>
      <c r="D90">
        <f t="shared" si="6"/>
        <v>91</v>
      </c>
      <c r="E90" s="5">
        <f t="shared" si="7"/>
        <v>4.2103799999999998E-6</v>
      </c>
      <c r="F90">
        <f t="shared" si="8"/>
        <v>3.5700000000000003E-2</v>
      </c>
      <c r="G90">
        <f t="shared" si="9"/>
        <v>91</v>
      </c>
      <c r="H90" s="5">
        <f t="shared" si="10"/>
        <v>3.1577849999999999E-6</v>
      </c>
      <c r="I90">
        <f t="shared" si="11"/>
        <v>3.5700000000000003E-2</v>
      </c>
    </row>
    <row r="91" spans="1:9" x14ac:dyDescent="0.25">
      <c r="A91">
        <v>92</v>
      </c>
      <c r="B91" s="5">
        <v>2.1080200000000001E-6</v>
      </c>
      <c r="C91">
        <v>3.5700000000000003E-2</v>
      </c>
      <c r="D91">
        <f t="shared" si="6"/>
        <v>92</v>
      </c>
      <c r="E91" s="5">
        <f t="shared" si="7"/>
        <v>4.2160400000000002E-6</v>
      </c>
      <c r="F91">
        <f t="shared" si="8"/>
        <v>3.5700000000000003E-2</v>
      </c>
      <c r="G91">
        <f t="shared" si="9"/>
        <v>92</v>
      </c>
      <c r="H91" s="5">
        <f t="shared" si="10"/>
        <v>3.1620299999999999E-6</v>
      </c>
      <c r="I91">
        <f t="shared" si="11"/>
        <v>3.5700000000000003E-2</v>
      </c>
    </row>
    <row r="92" spans="1:9" x14ac:dyDescent="0.25">
      <c r="A92">
        <v>93</v>
      </c>
      <c r="B92" s="5">
        <v>2.1110600000000002E-6</v>
      </c>
      <c r="C92">
        <v>3.5700000000000003E-2</v>
      </c>
      <c r="D92">
        <f t="shared" si="6"/>
        <v>93</v>
      </c>
      <c r="E92" s="5">
        <f t="shared" si="7"/>
        <v>4.2221200000000003E-6</v>
      </c>
      <c r="F92">
        <f t="shared" si="8"/>
        <v>3.5700000000000003E-2</v>
      </c>
      <c r="G92">
        <f t="shared" si="9"/>
        <v>93</v>
      </c>
      <c r="H92" s="5">
        <f t="shared" si="10"/>
        <v>3.1665900000000005E-6</v>
      </c>
      <c r="I92">
        <f t="shared" si="11"/>
        <v>3.5700000000000003E-2</v>
      </c>
    </row>
    <row r="93" spans="1:9" x14ac:dyDescent="0.25">
      <c r="A93">
        <v>94</v>
      </c>
      <c r="B93" s="5">
        <v>2.1143600000000002E-6</v>
      </c>
      <c r="C93">
        <v>3.5700000000000003E-2</v>
      </c>
      <c r="D93">
        <f t="shared" si="6"/>
        <v>94</v>
      </c>
      <c r="E93" s="5">
        <f t="shared" si="7"/>
        <v>4.2287200000000004E-6</v>
      </c>
      <c r="F93">
        <f t="shared" si="8"/>
        <v>3.5700000000000003E-2</v>
      </c>
      <c r="G93">
        <f t="shared" si="9"/>
        <v>94</v>
      </c>
      <c r="H93" s="5">
        <f t="shared" si="10"/>
        <v>3.1715400000000003E-6</v>
      </c>
      <c r="I93">
        <f t="shared" si="11"/>
        <v>3.5700000000000003E-2</v>
      </c>
    </row>
    <row r="94" spans="1:9" x14ac:dyDescent="0.25">
      <c r="A94">
        <v>95</v>
      </c>
      <c r="B94" s="5">
        <v>2.11796E-6</v>
      </c>
      <c r="C94">
        <v>3.5700000000000003E-2</v>
      </c>
      <c r="D94">
        <f t="shared" si="6"/>
        <v>95</v>
      </c>
      <c r="E94" s="5">
        <f t="shared" si="7"/>
        <v>4.2359200000000001E-6</v>
      </c>
      <c r="F94">
        <f t="shared" si="8"/>
        <v>3.5700000000000003E-2</v>
      </c>
      <c r="G94">
        <f t="shared" si="9"/>
        <v>95</v>
      </c>
      <c r="H94" s="5">
        <f t="shared" si="10"/>
        <v>3.1769400000000003E-6</v>
      </c>
      <c r="I94">
        <f t="shared" si="11"/>
        <v>3.5700000000000003E-2</v>
      </c>
    </row>
    <row r="95" spans="1:9" x14ac:dyDescent="0.25">
      <c r="A95">
        <v>96</v>
      </c>
      <c r="B95" s="5">
        <v>2.1219200000000001E-6</v>
      </c>
      <c r="C95">
        <v>3.5700000000000003E-2</v>
      </c>
      <c r="D95">
        <f t="shared" si="6"/>
        <v>96</v>
      </c>
      <c r="E95" s="5">
        <f t="shared" si="7"/>
        <v>4.2438400000000002E-6</v>
      </c>
      <c r="F95">
        <f t="shared" si="8"/>
        <v>3.5700000000000003E-2</v>
      </c>
      <c r="G95">
        <f t="shared" si="9"/>
        <v>96</v>
      </c>
      <c r="H95" s="5">
        <f t="shared" si="10"/>
        <v>3.1828799999999999E-6</v>
      </c>
      <c r="I95">
        <f t="shared" si="11"/>
        <v>3.5700000000000003E-2</v>
      </c>
    </row>
    <row r="96" spans="1:9" x14ac:dyDescent="0.25">
      <c r="A96">
        <v>97</v>
      </c>
      <c r="B96" s="5">
        <v>2.1263400000000001E-6</v>
      </c>
      <c r="C96">
        <v>3.5700000000000003E-2</v>
      </c>
      <c r="D96">
        <f t="shared" si="6"/>
        <v>97</v>
      </c>
      <c r="E96" s="5">
        <f t="shared" si="7"/>
        <v>4.2526800000000003E-6</v>
      </c>
      <c r="F96">
        <f t="shared" si="8"/>
        <v>3.5700000000000003E-2</v>
      </c>
      <c r="G96">
        <f t="shared" si="9"/>
        <v>97</v>
      </c>
      <c r="H96" s="5">
        <f t="shared" si="10"/>
        <v>3.1895100000000004E-6</v>
      </c>
      <c r="I96">
        <f t="shared" si="11"/>
        <v>3.5700000000000003E-2</v>
      </c>
    </row>
    <row r="97" spans="1:9" x14ac:dyDescent="0.25">
      <c r="A97">
        <v>98</v>
      </c>
      <c r="B97" s="5">
        <v>2.1313400000000001E-6</v>
      </c>
      <c r="C97">
        <v>3.5700000000000003E-2</v>
      </c>
      <c r="D97">
        <f t="shared" si="6"/>
        <v>98</v>
      </c>
      <c r="E97" s="5">
        <f t="shared" si="7"/>
        <v>4.2626800000000002E-6</v>
      </c>
      <c r="F97">
        <f t="shared" si="8"/>
        <v>3.5700000000000003E-2</v>
      </c>
      <c r="G97">
        <f t="shared" si="9"/>
        <v>98</v>
      </c>
      <c r="H97" s="5">
        <f t="shared" si="10"/>
        <v>3.1970099999999999E-6</v>
      </c>
      <c r="I97">
        <f t="shared" si="11"/>
        <v>3.5700000000000003E-2</v>
      </c>
    </row>
    <row r="98" spans="1:9" x14ac:dyDescent="0.25">
      <c r="A98">
        <v>99</v>
      </c>
      <c r="B98" s="5">
        <v>2.1370999999999998E-6</v>
      </c>
      <c r="C98">
        <v>3.5700000000000003E-2</v>
      </c>
      <c r="D98">
        <f t="shared" si="6"/>
        <v>99</v>
      </c>
      <c r="E98" s="5">
        <f t="shared" si="7"/>
        <v>4.2741999999999997E-6</v>
      </c>
      <c r="F98">
        <f t="shared" si="8"/>
        <v>3.5700000000000003E-2</v>
      </c>
      <c r="G98">
        <f t="shared" si="9"/>
        <v>99</v>
      </c>
      <c r="H98" s="5">
        <f t="shared" si="10"/>
        <v>3.2056499999999995E-6</v>
      </c>
      <c r="I98">
        <f t="shared" si="11"/>
        <v>3.5700000000000003E-2</v>
      </c>
    </row>
    <row r="99" spans="1:9" x14ac:dyDescent="0.25">
      <c r="A99">
        <v>100</v>
      </c>
      <c r="B99" s="5">
        <v>2.1438900000000001E-6</v>
      </c>
      <c r="C99">
        <v>3.5700000000000003E-2</v>
      </c>
      <c r="D99">
        <f t="shared" si="6"/>
        <v>100</v>
      </c>
      <c r="E99" s="5">
        <f t="shared" si="7"/>
        <v>4.2877800000000001E-6</v>
      </c>
      <c r="F99">
        <f t="shared" si="8"/>
        <v>3.5700000000000003E-2</v>
      </c>
      <c r="G99">
        <f t="shared" si="9"/>
        <v>100</v>
      </c>
      <c r="H99" s="5">
        <f t="shared" si="10"/>
        <v>3.2158350000000001E-6</v>
      </c>
      <c r="I99">
        <f t="shared" si="11"/>
        <v>3.5700000000000003E-2</v>
      </c>
    </row>
    <row r="100" spans="1:9" x14ac:dyDescent="0.25">
      <c r="A100">
        <v>101</v>
      </c>
      <c r="B100" s="5">
        <v>2.1521900000000001E-6</v>
      </c>
      <c r="C100">
        <v>3.5700000000000003E-2</v>
      </c>
      <c r="D100">
        <f t="shared" si="6"/>
        <v>101</v>
      </c>
      <c r="E100" s="5">
        <f t="shared" si="7"/>
        <v>4.3043800000000001E-6</v>
      </c>
      <c r="F100">
        <f t="shared" si="8"/>
        <v>3.5700000000000003E-2</v>
      </c>
      <c r="G100">
        <f t="shared" si="9"/>
        <v>101</v>
      </c>
      <c r="H100" s="5">
        <f t="shared" si="10"/>
        <v>3.2282849999999999E-6</v>
      </c>
      <c r="I100">
        <f t="shared" si="11"/>
        <v>3.5700000000000003E-2</v>
      </c>
    </row>
    <row r="101" spans="1:9" x14ac:dyDescent="0.25">
      <c r="A101">
        <v>102</v>
      </c>
      <c r="B101" s="5">
        <v>2.1628799999999999E-6</v>
      </c>
      <c r="C101">
        <v>3.5700000000000003E-2</v>
      </c>
      <c r="D101">
        <f t="shared" si="6"/>
        <v>102</v>
      </c>
      <c r="E101" s="5">
        <f t="shared" si="7"/>
        <v>4.3257599999999999E-6</v>
      </c>
      <c r="F101">
        <f t="shared" si="8"/>
        <v>3.5700000000000003E-2</v>
      </c>
      <c r="G101">
        <f t="shared" si="9"/>
        <v>102</v>
      </c>
      <c r="H101" s="5">
        <f t="shared" si="10"/>
        <v>3.2443200000000001E-6</v>
      </c>
      <c r="I101">
        <f t="shared" si="11"/>
        <v>3.5700000000000003E-2</v>
      </c>
    </row>
    <row r="102" spans="1:9" x14ac:dyDescent="0.25">
      <c r="A102">
        <v>103</v>
      </c>
      <c r="B102" s="5">
        <v>2.1778499999999998E-6</v>
      </c>
      <c r="C102">
        <v>3.5700000000000003E-2</v>
      </c>
      <c r="D102">
        <f t="shared" si="6"/>
        <v>103</v>
      </c>
      <c r="E102" s="5">
        <f t="shared" si="7"/>
        <v>4.3556999999999996E-6</v>
      </c>
      <c r="F102">
        <f t="shared" si="8"/>
        <v>3.5700000000000003E-2</v>
      </c>
      <c r="G102">
        <f t="shared" si="9"/>
        <v>103</v>
      </c>
      <c r="H102" s="5">
        <f t="shared" si="10"/>
        <v>3.2667749999999997E-6</v>
      </c>
      <c r="I102">
        <f t="shared" si="11"/>
        <v>3.5700000000000003E-2</v>
      </c>
    </row>
    <row r="103" spans="1:9" x14ac:dyDescent="0.25">
      <c r="A103">
        <v>104</v>
      </c>
      <c r="B103" s="5">
        <v>2.20423E-6</v>
      </c>
      <c r="C103">
        <v>3.5700000000000003E-2</v>
      </c>
      <c r="D103">
        <f t="shared" si="6"/>
        <v>104</v>
      </c>
      <c r="E103" s="5">
        <f t="shared" si="7"/>
        <v>4.40846E-6</v>
      </c>
      <c r="F103">
        <f t="shared" si="8"/>
        <v>3.5700000000000003E-2</v>
      </c>
      <c r="G103">
        <f t="shared" si="9"/>
        <v>104</v>
      </c>
      <c r="H103" s="5">
        <f t="shared" si="10"/>
        <v>3.3063449999999998E-6</v>
      </c>
      <c r="I103">
        <f t="shared" si="11"/>
        <v>3.5700000000000003E-2</v>
      </c>
    </row>
    <row r="104" spans="1:9" x14ac:dyDescent="0.25">
      <c r="A104">
        <v>105</v>
      </c>
      <c r="B104" s="5">
        <v>1.1357199999999999E-6</v>
      </c>
      <c r="C104">
        <v>3.5700000000000003E-2</v>
      </c>
      <c r="D104">
        <f t="shared" si="6"/>
        <v>105</v>
      </c>
      <c r="E104" s="5">
        <f t="shared" si="7"/>
        <v>2.2714399999999998E-6</v>
      </c>
      <c r="F104">
        <f t="shared" si="8"/>
        <v>3.5700000000000003E-2</v>
      </c>
      <c r="G104">
        <f t="shared" si="9"/>
        <v>105</v>
      </c>
      <c r="H104" s="5">
        <f t="shared" si="10"/>
        <v>1.70358E-6</v>
      </c>
      <c r="I104">
        <f t="shared" si="11"/>
        <v>3.5700000000000003E-2</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F34D2-CEEC-40F9-81B4-AA8FE84D18BC}">
  <dimension ref="B1:C24"/>
  <sheetViews>
    <sheetView workbookViewId="0">
      <selection activeCell="E36" sqref="E36"/>
    </sheetView>
  </sheetViews>
  <sheetFormatPr defaultRowHeight="15" x14ac:dyDescent="0.25"/>
  <sheetData>
    <row r="1" spans="2:3" x14ac:dyDescent="0.25">
      <c r="B1" t="s">
        <v>441</v>
      </c>
      <c r="C1" t="s">
        <v>440</v>
      </c>
    </row>
    <row r="2" spans="2:3" x14ac:dyDescent="0.25">
      <c r="B2" t="s">
        <v>442</v>
      </c>
      <c r="C2" t="s">
        <v>443</v>
      </c>
    </row>
    <row r="3" spans="2:3" x14ac:dyDescent="0.25">
      <c r="B3" t="s">
        <v>445</v>
      </c>
      <c r="C3" t="s">
        <v>444</v>
      </c>
    </row>
    <row r="4" spans="2:3" x14ac:dyDescent="0.25">
      <c r="B4" t="s">
        <v>446</v>
      </c>
      <c r="C4" t="s">
        <v>449</v>
      </c>
    </row>
    <row r="5" spans="2:3" x14ac:dyDescent="0.25">
      <c r="B5" t="s">
        <v>448</v>
      </c>
      <c r="C5" t="s">
        <v>447</v>
      </c>
    </row>
    <row r="6" spans="2:3" x14ac:dyDescent="0.25">
      <c r="B6" t="s">
        <v>450</v>
      </c>
      <c r="C6" t="s">
        <v>451</v>
      </c>
    </row>
    <row r="8" spans="2:3" x14ac:dyDescent="0.25">
      <c r="B8" t="s">
        <v>453</v>
      </c>
      <c r="C8" t="s">
        <v>452</v>
      </c>
    </row>
    <row r="9" spans="2:3" x14ac:dyDescent="0.25">
      <c r="B9" t="s">
        <v>455</v>
      </c>
      <c r="C9" t="s">
        <v>454</v>
      </c>
    </row>
    <row r="10" spans="2:3" x14ac:dyDescent="0.25">
      <c r="B10" t="s">
        <v>456</v>
      </c>
    </row>
    <row r="11" spans="2:3" x14ac:dyDescent="0.25">
      <c r="B11" t="s">
        <v>457</v>
      </c>
      <c r="C11" t="s">
        <v>459</v>
      </c>
    </row>
    <row r="12" spans="2:3" x14ac:dyDescent="0.25">
      <c r="B12" t="s">
        <v>458</v>
      </c>
    </row>
    <row r="13" spans="2:3" x14ac:dyDescent="0.25">
      <c r="B13" t="s">
        <v>460</v>
      </c>
      <c r="C13" t="s">
        <v>461</v>
      </c>
    </row>
    <row r="14" spans="2:3" x14ac:dyDescent="0.25">
      <c r="B14" t="s">
        <v>462</v>
      </c>
    </row>
    <row r="15" spans="2:3" x14ac:dyDescent="0.25">
      <c r="B15" t="s">
        <v>463</v>
      </c>
    </row>
    <row r="16" spans="2:3" x14ac:dyDescent="0.25">
      <c r="B16" t="s">
        <v>464</v>
      </c>
    </row>
    <row r="17" spans="2:3" x14ac:dyDescent="0.25">
      <c r="B17" t="s">
        <v>465</v>
      </c>
    </row>
    <row r="18" spans="2:3" x14ac:dyDescent="0.25">
      <c r="B18" t="s">
        <v>466</v>
      </c>
    </row>
    <row r="19" spans="2:3" x14ac:dyDescent="0.25">
      <c r="B19" t="s">
        <v>467</v>
      </c>
      <c r="C19" t="s">
        <v>473</v>
      </c>
    </row>
    <row r="20" spans="2:3" x14ac:dyDescent="0.25">
      <c r="B20" t="s">
        <v>468</v>
      </c>
    </row>
    <row r="21" spans="2:3" x14ac:dyDescent="0.25">
      <c r="B21" t="s">
        <v>469</v>
      </c>
      <c r="C21" t="s">
        <v>474</v>
      </c>
    </row>
    <row r="22" spans="2:3" x14ac:dyDescent="0.25">
      <c r="B22" t="s">
        <v>470</v>
      </c>
    </row>
    <row r="23" spans="2:3" x14ac:dyDescent="0.25">
      <c r="B23" t="s">
        <v>471</v>
      </c>
      <c r="C23" t="s">
        <v>475</v>
      </c>
    </row>
    <row r="24" spans="2:3" x14ac:dyDescent="0.25">
      <c r="B24" t="s">
        <v>472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simulations</vt:lpstr>
      <vt:lpstr>Sheet7</vt:lpstr>
      <vt:lpstr>Sheet8</vt:lpstr>
      <vt:lpstr>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Chenming Zhang</dc:creator>
  <cp:lastModifiedBy>Chenming Zhang</cp:lastModifiedBy>
  <dcterms:created xsi:type="dcterms:W3CDTF">2020-02-02T23:46:29Z</dcterms:created>
  <dcterms:modified xsi:type="dcterms:W3CDTF">2020-04-28T05:56:17Z</dcterms:modified>
</cp:coreProperties>
</file>